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chandra.wijaksana\Desktop\"/>
    </mc:Choice>
  </mc:AlternateContent>
  <bookViews>
    <workbookView minimized="1" xWindow="0" yWindow="0" windowWidth="23040" windowHeight="10512" tabRatio="598" activeTab="9"/>
  </bookViews>
  <sheets>
    <sheet name="Restart" sheetId="1" r:id="rId1"/>
    <sheet name="Sheet6" sheetId="32" r:id="rId2"/>
    <sheet name="Table Lock" sheetId="31" r:id="rId3"/>
    <sheet name="LockDB" sheetId="18" r:id="rId4"/>
    <sheet name="P_Restart" sheetId="22" r:id="rId5"/>
    <sheet name="P_Loss" sheetId="24" r:id="rId6"/>
    <sheet name="P_Tendency Hours" sheetId="25" r:id="rId7"/>
    <sheet name="P_Lock" sheetId="26" r:id="rId8"/>
    <sheet name="KPI" sheetId="29" r:id="rId9"/>
    <sheet name="Sheet2" sheetId="33" r:id="rId10"/>
    <sheet name="Sheet1" sheetId="8" state="hidden" r:id="rId11"/>
    <sheet name="Batal Dokumen " sheetId="2" state="hidden" r:id="rId12"/>
    <sheet name="Report " sheetId="11" state="hidden" r:id="rId13"/>
    <sheet name="Sheet4" sheetId="15" state="hidden" r:id="rId14"/>
    <sheet name="Sheet3" sheetId="14" state="hidden" r:id="rId15"/>
  </sheets>
  <definedNames>
    <definedName name="_10.0.0.221_DB_DataAnaliysy_IBM_Deadlock" localSheetId="2" hidden="1">'Table Lock'!$A$1:$G$922</definedName>
    <definedName name="_xlnm._FilterDatabase" localSheetId="11" hidden="1">'Batal Dokumen '!$A$3:$H$35</definedName>
    <definedName name="_xlnm._FilterDatabase" localSheetId="3" hidden="1">LockDB!$A$1:$R$1658</definedName>
    <definedName name="_xlnm._FilterDatabase" localSheetId="0" hidden="1">Restart!$A$1:$P$1</definedName>
    <definedName name="_xlnm._FilterDatabase" localSheetId="14" hidden="1">Sheet3!$A$6:$L$6</definedName>
    <definedName name="_xlnm.Print_Area" localSheetId="0">Restart!#REF!</definedName>
  </definedNames>
  <calcPr calcId="162913"/>
  <pivotCaches>
    <pivotCache cacheId="0" r:id="rId16"/>
    <pivotCache cacheId="1" r:id="rId17"/>
    <pivotCache cacheId="2" r:id="rId18"/>
    <pivotCache cacheId="3" r:id="rId19"/>
    <pivotCache cacheId="4" r:id="rId20"/>
    <pivotCache cacheId="5" r:id="rId21"/>
    <pivotCache cacheId="6" r:id="rId22"/>
    <pivotCache cacheId="7" r:id="rId2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55" i="29" l="1"/>
  <c r="U40" i="29"/>
  <c r="U41" i="29"/>
  <c r="U42" i="29"/>
  <c r="U43" i="29"/>
  <c r="U44" i="29"/>
  <c r="U45" i="29"/>
  <c r="U46" i="29"/>
  <c r="U47" i="29"/>
  <c r="U48" i="29"/>
  <c r="U49" i="29"/>
  <c r="U51" i="29"/>
  <c r="U52" i="29"/>
  <c r="U53" i="29"/>
  <c r="U54" i="29"/>
  <c r="U58" i="29"/>
  <c r="U39" i="29"/>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2" i="1"/>
  <c r="K2" i="18"/>
  <c r="K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65" i="18"/>
  <c r="K466" i="18"/>
  <c r="K467" i="18"/>
  <c r="K468" i="18"/>
  <c r="K469" i="18"/>
  <c r="K470" i="18"/>
  <c r="K471" i="18"/>
  <c r="K472" i="18"/>
  <c r="K473" i="18"/>
  <c r="K474" i="18"/>
  <c r="K475" i="18"/>
  <c r="K476" i="18"/>
  <c r="K477" i="18"/>
  <c r="K478" i="18"/>
  <c r="K479" i="18"/>
  <c r="K480" i="18"/>
  <c r="K481" i="18"/>
  <c r="K482" i="18"/>
  <c r="K483" i="18"/>
  <c r="K484" i="18"/>
  <c r="K485" i="18"/>
  <c r="K486" i="18"/>
  <c r="K487" i="18"/>
  <c r="K488" i="18"/>
  <c r="K489" i="18"/>
  <c r="K490" i="18"/>
  <c r="K491" i="18"/>
  <c r="K492" i="18"/>
  <c r="K493" i="18"/>
  <c r="K494" i="18"/>
  <c r="K495" i="18"/>
  <c r="K496" i="18"/>
  <c r="K497" i="18"/>
  <c r="K498" i="18"/>
  <c r="K499" i="18"/>
  <c r="K500" i="18"/>
  <c r="K501" i="18"/>
  <c r="K502" i="18"/>
  <c r="K503" i="18"/>
  <c r="K504" i="18"/>
  <c r="K505" i="18"/>
  <c r="K506" i="18"/>
  <c r="K507" i="18"/>
  <c r="K508" i="18"/>
  <c r="K509" i="18"/>
  <c r="K510" i="18"/>
  <c r="K511" i="18"/>
  <c r="K512" i="18"/>
  <c r="K513" i="18"/>
  <c r="K514" i="18"/>
  <c r="K515" i="18"/>
  <c r="K516" i="18"/>
  <c r="K517" i="18"/>
  <c r="K518" i="18"/>
  <c r="K519" i="18"/>
  <c r="K520" i="18"/>
  <c r="K521" i="18"/>
  <c r="K522" i="18"/>
  <c r="K523" i="18"/>
  <c r="K524" i="18"/>
  <c r="K525" i="18"/>
  <c r="K526" i="18"/>
  <c r="K527" i="18"/>
  <c r="K528" i="18"/>
  <c r="K529" i="18"/>
  <c r="K530" i="18"/>
  <c r="K531" i="18"/>
  <c r="K532" i="18"/>
  <c r="K533" i="18"/>
  <c r="K534" i="18"/>
  <c r="K535" i="18"/>
  <c r="K536" i="18"/>
  <c r="K537" i="18"/>
  <c r="K538" i="18"/>
  <c r="K539" i="18"/>
  <c r="K540" i="18"/>
  <c r="K541" i="18"/>
  <c r="K542" i="18"/>
  <c r="K543" i="18"/>
  <c r="K544" i="18"/>
  <c r="K545" i="18"/>
  <c r="K546" i="18"/>
  <c r="K547" i="18"/>
  <c r="K548" i="18"/>
  <c r="K549" i="18"/>
  <c r="K550" i="18"/>
  <c r="K551" i="18"/>
  <c r="K552" i="18"/>
  <c r="K553" i="18"/>
  <c r="K554" i="18"/>
  <c r="K555" i="18"/>
  <c r="K556" i="18"/>
  <c r="K557" i="18"/>
  <c r="K558" i="18"/>
  <c r="K559" i="18"/>
  <c r="K560" i="18"/>
  <c r="K561" i="18"/>
  <c r="K562" i="18"/>
  <c r="K563" i="18"/>
  <c r="K564" i="18"/>
  <c r="K565" i="18"/>
  <c r="K566" i="18"/>
  <c r="K567" i="18"/>
  <c r="K568" i="18"/>
  <c r="K569" i="18"/>
  <c r="K570" i="18"/>
  <c r="K571" i="18"/>
  <c r="K572" i="18"/>
  <c r="K573" i="18"/>
  <c r="K574" i="18"/>
  <c r="K575" i="18"/>
  <c r="K576" i="18"/>
  <c r="K577" i="18"/>
  <c r="K578" i="18"/>
  <c r="K579" i="18"/>
  <c r="K580" i="18"/>
  <c r="K581" i="18"/>
  <c r="K582" i="18"/>
  <c r="K583" i="18"/>
  <c r="K584" i="18"/>
  <c r="K585" i="18"/>
  <c r="K586" i="18"/>
  <c r="K587" i="18"/>
  <c r="K588" i="18"/>
  <c r="K589" i="18"/>
  <c r="K590" i="18"/>
  <c r="K591" i="18"/>
  <c r="K592" i="18"/>
  <c r="K593" i="18"/>
  <c r="K594" i="18"/>
  <c r="K595" i="18"/>
  <c r="K596" i="18"/>
  <c r="K597" i="18"/>
  <c r="K598" i="18"/>
  <c r="K599" i="18"/>
  <c r="K600" i="18"/>
  <c r="K601" i="18"/>
  <c r="K602" i="18"/>
  <c r="K603" i="18"/>
  <c r="K604" i="18"/>
  <c r="K605" i="18"/>
  <c r="K606" i="18"/>
  <c r="K607" i="18"/>
  <c r="K608" i="18"/>
  <c r="K609" i="18"/>
  <c r="K610" i="18"/>
  <c r="K611" i="18"/>
  <c r="K612" i="18"/>
  <c r="K613" i="18"/>
  <c r="K614" i="18"/>
  <c r="K615" i="18"/>
  <c r="K616" i="18"/>
  <c r="K617" i="18"/>
  <c r="K618" i="18"/>
  <c r="K619" i="18"/>
  <c r="K620" i="18"/>
  <c r="K621" i="18"/>
  <c r="K622" i="18"/>
  <c r="K623" i="18"/>
  <c r="K624" i="18"/>
  <c r="K625" i="18"/>
  <c r="K626" i="18"/>
  <c r="K627" i="18"/>
  <c r="K628" i="18"/>
  <c r="K629" i="18"/>
  <c r="K630" i="18"/>
  <c r="K631" i="18"/>
  <c r="K632" i="18"/>
  <c r="K633" i="18"/>
  <c r="K634" i="18"/>
  <c r="K635" i="18"/>
  <c r="K636" i="18"/>
  <c r="K637" i="18"/>
  <c r="K638" i="18"/>
  <c r="K639" i="18"/>
  <c r="K640" i="18"/>
  <c r="K641" i="18"/>
  <c r="K642" i="18"/>
  <c r="K643" i="18"/>
  <c r="K644" i="18"/>
  <c r="K645" i="18"/>
  <c r="K646" i="18"/>
  <c r="K647" i="18"/>
  <c r="K648" i="18"/>
  <c r="K649" i="18"/>
  <c r="K650" i="18"/>
  <c r="K651" i="18"/>
  <c r="K652" i="18"/>
  <c r="K653" i="18"/>
  <c r="K654" i="18"/>
  <c r="K655" i="18"/>
  <c r="K656" i="18"/>
  <c r="K657" i="18"/>
  <c r="K658" i="18"/>
  <c r="K659" i="18"/>
  <c r="K660" i="18"/>
  <c r="K661" i="18"/>
  <c r="K662" i="18"/>
  <c r="K663" i="18"/>
  <c r="K664" i="18"/>
  <c r="K665" i="18"/>
  <c r="K666" i="18"/>
  <c r="K667" i="18"/>
  <c r="K668" i="18"/>
  <c r="K669" i="18"/>
  <c r="K670" i="18"/>
  <c r="K671" i="18"/>
  <c r="K672" i="18"/>
  <c r="K673" i="18"/>
  <c r="K674" i="18"/>
  <c r="K675" i="18"/>
  <c r="K676" i="18"/>
  <c r="K677" i="18"/>
  <c r="K678" i="18"/>
  <c r="K679" i="18"/>
  <c r="K680" i="18"/>
  <c r="K681" i="18"/>
  <c r="K682" i="18"/>
  <c r="K683" i="18"/>
  <c r="K684" i="18"/>
  <c r="K685" i="18"/>
  <c r="K686" i="18"/>
  <c r="K687" i="18"/>
  <c r="K688" i="18"/>
  <c r="K689" i="18"/>
  <c r="K690" i="18"/>
  <c r="K691" i="18"/>
  <c r="K692" i="18"/>
  <c r="K693" i="18"/>
  <c r="K694" i="18"/>
  <c r="K695" i="18"/>
  <c r="K696" i="18"/>
  <c r="K697" i="18"/>
  <c r="K698" i="18"/>
  <c r="K699" i="18"/>
  <c r="K700" i="18"/>
  <c r="K701" i="18"/>
  <c r="K702" i="18"/>
  <c r="K703" i="18"/>
  <c r="K704" i="18"/>
  <c r="K705" i="18"/>
  <c r="K706" i="18"/>
  <c r="K707" i="18"/>
  <c r="K708" i="18"/>
  <c r="K709" i="18"/>
  <c r="K710" i="18"/>
  <c r="K711" i="18"/>
  <c r="K712" i="18"/>
  <c r="K713" i="18"/>
  <c r="K714" i="18"/>
  <c r="K715" i="18"/>
  <c r="K716" i="18"/>
  <c r="K717" i="18"/>
  <c r="K718" i="18"/>
  <c r="K719" i="18"/>
  <c r="K720" i="18"/>
  <c r="K721" i="18"/>
  <c r="K722" i="18"/>
  <c r="K723" i="18"/>
  <c r="K724" i="18"/>
  <c r="K725" i="18"/>
  <c r="K726" i="18"/>
  <c r="K727" i="18"/>
  <c r="K728" i="18"/>
  <c r="K729" i="18"/>
  <c r="K730" i="18"/>
  <c r="K731" i="18"/>
  <c r="K732" i="18"/>
  <c r="K733" i="18"/>
  <c r="K734" i="18"/>
  <c r="K735" i="18"/>
  <c r="K736" i="18"/>
  <c r="K737" i="18"/>
  <c r="K738" i="18"/>
  <c r="K739" i="18"/>
  <c r="K740" i="18"/>
  <c r="K741" i="18"/>
  <c r="K742" i="18"/>
  <c r="K743" i="18"/>
  <c r="K744" i="18"/>
  <c r="K745" i="18"/>
  <c r="K746" i="18"/>
  <c r="K747" i="18"/>
  <c r="K748" i="18"/>
  <c r="K749" i="18"/>
  <c r="K750" i="18"/>
  <c r="K751" i="18"/>
  <c r="K752" i="18"/>
  <c r="K753" i="18"/>
  <c r="K754" i="18"/>
  <c r="K755" i="18"/>
  <c r="K756" i="18"/>
  <c r="K757" i="18"/>
  <c r="K758" i="18"/>
  <c r="K759" i="18"/>
  <c r="K760" i="18"/>
  <c r="K761" i="18"/>
  <c r="K762" i="18"/>
  <c r="K763" i="18"/>
  <c r="K764" i="18"/>
  <c r="K765" i="18"/>
  <c r="K766" i="18"/>
  <c r="K767" i="18"/>
  <c r="K768" i="18"/>
  <c r="K769" i="18"/>
  <c r="K770" i="18"/>
  <c r="K771" i="18"/>
  <c r="K772" i="18"/>
  <c r="K773" i="18"/>
  <c r="K774" i="18"/>
  <c r="K775" i="18"/>
  <c r="K776" i="18"/>
  <c r="K777" i="18"/>
  <c r="K778" i="18"/>
  <c r="K779" i="18"/>
  <c r="K780" i="18"/>
  <c r="K781" i="18"/>
  <c r="K782" i="18"/>
  <c r="K783" i="18"/>
  <c r="K784" i="18"/>
  <c r="K785" i="18"/>
  <c r="K786" i="18"/>
  <c r="K787" i="18"/>
  <c r="K788" i="18"/>
  <c r="K789" i="18"/>
  <c r="K790" i="18"/>
  <c r="K791" i="18"/>
  <c r="K792" i="18"/>
  <c r="K793" i="18"/>
  <c r="K794" i="18"/>
  <c r="K795" i="18"/>
  <c r="K796" i="18"/>
  <c r="K797" i="18"/>
  <c r="K798" i="18"/>
  <c r="K799" i="18"/>
  <c r="K800" i="18"/>
  <c r="K801" i="18"/>
  <c r="K802" i="18"/>
  <c r="K803" i="18"/>
  <c r="K804" i="18"/>
  <c r="K805" i="18"/>
  <c r="K806" i="18"/>
  <c r="K807" i="18"/>
  <c r="K808" i="18"/>
  <c r="K809" i="18"/>
  <c r="K810" i="18"/>
  <c r="K811" i="18"/>
  <c r="K812" i="18"/>
  <c r="K813" i="18"/>
  <c r="K814" i="18"/>
  <c r="K815" i="18"/>
  <c r="K816" i="18"/>
  <c r="K817" i="18"/>
  <c r="K818" i="18"/>
  <c r="K819" i="18"/>
  <c r="K820" i="18"/>
  <c r="K821" i="18"/>
  <c r="K822" i="18"/>
  <c r="K823" i="18"/>
  <c r="K824" i="18"/>
  <c r="K825" i="18"/>
  <c r="K826" i="18"/>
  <c r="K827" i="18"/>
  <c r="K828" i="18"/>
  <c r="K829" i="18"/>
  <c r="K830" i="18"/>
  <c r="K831" i="18"/>
  <c r="K832" i="18"/>
  <c r="K833" i="18"/>
  <c r="K834" i="18"/>
  <c r="K835" i="18"/>
  <c r="K836" i="18"/>
  <c r="K837" i="18"/>
  <c r="K838" i="18"/>
  <c r="K839" i="18"/>
  <c r="K840" i="18"/>
  <c r="K841" i="18"/>
  <c r="K842" i="18"/>
  <c r="K843" i="18"/>
  <c r="K844" i="18"/>
  <c r="K845" i="18"/>
  <c r="K846" i="18"/>
  <c r="K847" i="18"/>
  <c r="K848" i="18"/>
  <c r="K849" i="18"/>
  <c r="K850" i="18"/>
  <c r="K851" i="18"/>
  <c r="K852" i="18"/>
  <c r="K853" i="18"/>
  <c r="K854" i="18"/>
  <c r="K855" i="18"/>
  <c r="K856" i="18"/>
  <c r="K857" i="18"/>
  <c r="K858" i="18"/>
  <c r="K859" i="18"/>
  <c r="K860" i="18"/>
  <c r="K861" i="18"/>
  <c r="K862" i="18"/>
  <c r="K863" i="18"/>
  <c r="K864" i="18"/>
  <c r="K865" i="18"/>
  <c r="K866" i="18"/>
  <c r="K867" i="18"/>
  <c r="K868" i="18"/>
  <c r="K869" i="18"/>
  <c r="K870" i="18"/>
  <c r="K871" i="18"/>
  <c r="K872" i="18"/>
  <c r="K873" i="18"/>
  <c r="K874" i="18"/>
  <c r="K875" i="18"/>
  <c r="K876" i="18"/>
  <c r="K877" i="18"/>
  <c r="K878" i="18"/>
  <c r="K879" i="18"/>
  <c r="K880" i="18"/>
  <c r="K881" i="18"/>
  <c r="K882" i="18"/>
  <c r="K883" i="18"/>
  <c r="K884" i="18"/>
  <c r="K885" i="18"/>
  <c r="K886" i="18"/>
  <c r="K887" i="18"/>
  <c r="K888" i="18"/>
  <c r="K889" i="18"/>
  <c r="K890" i="18"/>
  <c r="K891" i="18"/>
  <c r="K892" i="18"/>
  <c r="K893" i="18"/>
  <c r="K894" i="18"/>
  <c r="K895" i="18"/>
  <c r="K896" i="18"/>
  <c r="K897" i="18"/>
  <c r="K898" i="18"/>
  <c r="K899" i="18"/>
  <c r="K900" i="18"/>
  <c r="K901" i="18"/>
  <c r="K902" i="18"/>
  <c r="K903" i="18"/>
  <c r="K904" i="18"/>
  <c r="K905" i="18"/>
  <c r="K906" i="18"/>
  <c r="K907" i="18"/>
  <c r="K908" i="18"/>
  <c r="K909" i="18"/>
  <c r="K910" i="18"/>
  <c r="K911" i="18"/>
  <c r="K912" i="18"/>
  <c r="K913" i="18"/>
  <c r="K914" i="18"/>
  <c r="K915" i="18"/>
  <c r="K916" i="18"/>
  <c r="K917" i="18"/>
  <c r="K918" i="18"/>
  <c r="K919" i="18"/>
  <c r="K920" i="18"/>
  <c r="K921" i="18"/>
  <c r="K922" i="18"/>
  <c r="K923" i="18"/>
  <c r="K924" i="18"/>
  <c r="K925" i="18"/>
  <c r="K926" i="18"/>
  <c r="K927" i="18"/>
  <c r="K928" i="18"/>
  <c r="K929" i="18"/>
  <c r="K930" i="18"/>
  <c r="K931" i="18"/>
  <c r="K932" i="18"/>
  <c r="K933" i="18"/>
  <c r="K934" i="18"/>
  <c r="K935" i="18"/>
  <c r="K936" i="18"/>
  <c r="K937" i="18"/>
  <c r="K938" i="18"/>
  <c r="K939" i="18"/>
  <c r="K940" i="18"/>
  <c r="K941" i="18"/>
  <c r="K942" i="18"/>
  <c r="K943" i="18"/>
  <c r="K944" i="18"/>
  <c r="K945" i="18"/>
  <c r="K946" i="18"/>
  <c r="K947" i="18"/>
  <c r="K948" i="18"/>
  <c r="K949" i="18"/>
  <c r="K950" i="18"/>
  <c r="K951" i="18"/>
  <c r="K952" i="18"/>
  <c r="K953" i="18"/>
  <c r="K954" i="18"/>
  <c r="K955" i="18"/>
  <c r="K956" i="18"/>
  <c r="K957" i="18"/>
  <c r="K958" i="18"/>
  <c r="K959" i="18"/>
  <c r="K960" i="18"/>
  <c r="K961" i="18"/>
  <c r="K962" i="18"/>
  <c r="K963" i="18"/>
  <c r="K964" i="18"/>
  <c r="K965" i="18"/>
  <c r="K966" i="18"/>
  <c r="K967" i="18"/>
  <c r="K968" i="18"/>
  <c r="K969" i="18"/>
  <c r="K970" i="18"/>
  <c r="K971" i="18"/>
  <c r="K972" i="18"/>
  <c r="K973" i="18"/>
  <c r="K974" i="18"/>
  <c r="K975" i="18"/>
  <c r="K976" i="18"/>
  <c r="K977" i="18"/>
  <c r="K978" i="18"/>
  <c r="K979" i="18"/>
  <c r="K980" i="18"/>
  <c r="K981" i="18"/>
  <c r="K982" i="18"/>
  <c r="K983" i="18"/>
  <c r="K984" i="18"/>
  <c r="K985" i="18"/>
  <c r="K986" i="18"/>
  <c r="K987" i="18"/>
  <c r="K988" i="18"/>
  <c r="K989" i="18"/>
  <c r="K990" i="18"/>
  <c r="K991" i="18"/>
  <c r="K992" i="18"/>
  <c r="K993" i="18"/>
  <c r="K994" i="18"/>
  <c r="K995" i="18"/>
  <c r="K996" i="18"/>
  <c r="K997" i="18"/>
  <c r="K998" i="18"/>
  <c r="K999" i="18"/>
  <c r="K1000" i="18"/>
  <c r="K1001" i="18"/>
  <c r="K1002" i="18"/>
  <c r="K1003" i="18"/>
  <c r="K1004" i="18"/>
  <c r="K1005" i="18"/>
  <c r="K1006" i="18"/>
  <c r="K1007" i="18"/>
  <c r="K1008" i="18"/>
  <c r="K1009" i="18"/>
  <c r="K1010" i="18"/>
  <c r="K1011" i="18"/>
  <c r="K1012" i="18"/>
  <c r="K1013" i="18"/>
  <c r="K1014" i="18"/>
  <c r="K1015" i="18"/>
  <c r="K1016" i="18"/>
  <c r="K1017" i="18"/>
  <c r="K1018" i="18"/>
  <c r="K1019" i="18"/>
  <c r="K1020" i="18"/>
  <c r="K1021" i="18"/>
  <c r="K1022" i="18"/>
  <c r="K1023" i="18"/>
  <c r="K1024" i="18"/>
  <c r="K1025" i="18"/>
  <c r="K1026" i="18"/>
  <c r="K1027" i="18"/>
  <c r="K1028" i="18"/>
  <c r="K1029" i="18"/>
  <c r="K1030" i="18"/>
  <c r="K1031" i="18"/>
  <c r="K1032" i="18"/>
  <c r="K1033" i="18"/>
  <c r="K1034" i="18"/>
  <c r="K1035" i="18"/>
  <c r="K1036" i="18"/>
  <c r="K1037" i="18"/>
  <c r="K1038" i="18"/>
  <c r="K1039" i="18"/>
  <c r="K1040" i="18"/>
  <c r="K1041" i="18"/>
  <c r="K1042" i="18"/>
  <c r="K1043" i="18"/>
  <c r="K1044" i="18"/>
  <c r="K1045" i="18"/>
  <c r="K1046" i="18"/>
  <c r="K1047" i="18"/>
  <c r="K1048" i="18"/>
  <c r="K1049" i="18"/>
  <c r="K1050" i="18"/>
  <c r="K1051" i="18"/>
  <c r="K1052" i="18"/>
  <c r="K1053" i="18"/>
  <c r="K1054" i="18"/>
  <c r="K1055" i="18"/>
  <c r="K1056" i="18"/>
  <c r="K1057" i="18"/>
  <c r="K1058" i="18"/>
  <c r="K1059" i="18"/>
  <c r="K1060" i="18"/>
  <c r="K1061" i="18"/>
  <c r="K1062" i="18"/>
  <c r="K1063" i="18"/>
  <c r="K1064" i="18"/>
  <c r="K1065" i="18"/>
  <c r="K1066" i="18"/>
  <c r="K1067" i="18"/>
  <c r="K1068" i="18"/>
  <c r="K1069" i="18"/>
  <c r="K1070" i="18"/>
  <c r="K1071" i="18"/>
  <c r="K1072" i="18"/>
  <c r="K1073" i="18"/>
  <c r="K1074" i="18"/>
  <c r="K1075" i="18"/>
  <c r="K1076" i="18"/>
  <c r="K1077" i="18"/>
  <c r="K1078" i="18"/>
  <c r="K1079" i="18"/>
  <c r="K1080" i="18"/>
  <c r="K1081" i="18"/>
  <c r="K1082" i="18"/>
  <c r="K1083" i="18"/>
  <c r="K1084" i="18"/>
  <c r="K1085" i="18"/>
  <c r="K1086" i="18"/>
  <c r="K1087" i="18"/>
  <c r="K1088" i="18"/>
  <c r="K1089" i="18"/>
  <c r="K1090" i="18"/>
  <c r="K1091" i="18"/>
  <c r="K1092" i="18"/>
  <c r="K1093" i="18"/>
  <c r="K1094" i="18"/>
  <c r="K1095" i="18"/>
  <c r="K1096" i="18"/>
  <c r="K1097" i="18"/>
  <c r="K1098" i="18"/>
  <c r="K1099" i="18"/>
  <c r="K1100" i="18"/>
  <c r="K1101" i="18"/>
  <c r="K1102" i="18"/>
  <c r="K1103" i="18"/>
  <c r="K1104" i="18"/>
  <c r="K1105" i="18"/>
  <c r="K1106" i="18"/>
  <c r="K1107" i="18"/>
  <c r="K1108" i="18"/>
  <c r="K1109" i="18"/>
  <c r="K1110" i="18"/>
  <c r="K1111" i="18"/>
  <c r="K1112" i="18"/>
  <c r="K1113" i="18"/>
  <c r="K1114" i="18"/>
  <c r="K1115" i="18"/>
  <c r="K1116" i="18"/>
  <c r="K1117" i="18"/>
  <c r="K1118" i="18"/>
  <c r="K1119" i="18"/>
  <c r="K1120" i="18"/>
  <c r="K1121" i="18"/>
  <c r="K1122" i="18"/>
  <c r="K1123" i="18"/>
  <c r="K1124" i="18"/>
  <c r="K1125" i="18"/>
  <c r="K1126" i="18"/>
  <c r="K1127" i="18"/>
  <c r="K1128" i="18"/>
  <c r="K1129" i="18"/>
  <c r="K1130" i="18"/>
  <c r="K1131" i="18"/>
  <c r="K1132" i="18"/>
  <c r="K1133" i="18"/>
  <c r="K1134" i="18"/>
  <c r="K1135" i="18"/>
  <c r="K1136" i="18"/>
  <c r="K1137" i="18"/>
  <c r="K1138" i="18"/>
  <c r="K1139" i="18"/>
  <c r="K1140" i="18"/>
  <c r="K1141" i="18"/>
  <c r="K1142" i="18"/>
  <c r="K1143" i="18"/>
  <c r="K1144" i="18"/>
  <c r="K1145" i="18"/>
  <c r="K1146" i="18"/>
  <c r="K1147" i="18"/>
  <c r="K1148" i="18"/>
  <c r="K1149" i="18"/>
  <c r="K1150" i="18"/>
  <c r="K1151" i="18"/>
  <c r="K1152" i="18"/>
  <c r="K1153" i="18"/>
  <c r="K1154" i="18"/>
  <c r="K1155" i="18"/>
  <c r="K1156" i="18"/>
  <c r="K1157" i="18"/>
  <c r="K1158" i="18"/>
  <c r="K1159" i="18"/>
  <c r="K1160" i="18"/>
  <c r="K1161" i="18"/>
  <c r="K1162" i="18"/>
  <c r="K1163" i="18"/>
  <c r="K1164" i="18"/>
  <c r="K1165" i="18"/>
  <c r="K1166" i="18"/>
  <c r="K1167" i="18"/>
  <c r="K1168" i="18"/>
  <c r="K1169" i="18"/>
  <c r="K1170" i="18"/>
  <c r="K1171" i="18"/>
  <c r="K1172" i="18"/>
  <c r="K1173" i="18"/>
  <c r="K1174" i="18"/>
  <c r="K1175" i="18"/>
  <c r="K1176" i="18"/>
  <c r="K1177" i="18"/>
  <c r="K1178" i="18"/>
  <c r="K1179" i="18"/>
  <c r="K1180" i="18"/>
  <c r="K1181" i="18"/>
  <c r="K1182" i="18"/>
  <c r="K1183" i="18"/>
  <c r="K1184" i="18"/>
  <c r="K1185" i="18"/>
  <c r="K1186" i="18"/>
  <c r="K1187" i="18"/>
  <c r="K1188" i="18"/>
  <c r="K1189" i="18"/>
  <c r="K1190" i="18"/>
  <c r="K1191" i="18"/>
  <c r="K1192" i="18"/>
  <c r="K1193" i="18"/>
  <c r="K1194" i="18"/>
  <c r="K1195" i="18"/>
  <c r="K1196" i="18"/>
  <c r="K1197" i="18"/>
  <c r="K1198" i="18"/>
  <c r="K1199" i="18"/>
  <c r="K1200" i="18"/>
  <c r="K1201" i="18"/>
  <c r="K1202" i="18"/>
  <c r="K1203" i="18"/>
  <c r="K1204" i="18"/>
  <c r="K1205" i="18"/>
  <c r="K1206" i="18"/>
  <c r="K1207" i="18"/>
  <c r="K1208" i="18"/>
  <c r="K1209" i="18"/>
  <c r="K1210" i="18"/>
  <c r="K1211" i="18"/>
  <c r="K1212" i="18"/>
  <c r="K1213" i="18"/>
  <c r="K1214" i="18"/>
  <c r="K1215" i="18"/>
  <c r="K1216" i="18"/>
  <c r="K1217" i="18"/>
  <c r="K1218" i="18"/>
  <c r="K1219" i="18"/>
  <c r="K1220" i="18"/>
  <c r="K1221" i="18"/>
  <c r="K1222" i="18"/>
  <c r="K1223" i="18"/>
  <c r="K1224" i="18"/>
  <c r="K1225" i="18"/>
  <c r="K1226" i="18"/>
  <c r="K1227" i="18"/>
  <c r="K1228" i="18"/>
  <c r="K1229" i="18"/>
  <c r="K1230" i="18"/>
  <c r="K1231" i="18"/>
  <c r="K1232" i="18"/>
  <c r="K1233" i="18"/>
  <c r="K1234" i="18"/>
  <c r="K1235" i="18"/>
  <c r="K1236" i="18"/>
  <c r="K1237" i="18"/>
  <c r="K1238" i="18"/>
  <c r="K1239" i="18"/>
  <c r="K1240" i="18"/>
  <c r="K1241" i="18"/>
  <c r="K1242" i="18"/>
  <c r="K1243" i="18"/>
  <c r="K1244" i="18"/>
  <c r="K1245" i="18"/>
  <c r="K1246" i="18"/>
  <c r="K1247" i="18"/>
  <c r="K1248" i="18"/>
  <c r="K1249" i="18"/>
  <c r="K1250" i="18"/>
  <c r="K1251" i="18"/>
  <c r="K1252" i="18"/>
  <c r="K1253" i="18"/>
  <c r="K1254" i="18"/>
  <c r="K1255" i="18"/>
  <c r="K1256" i="18"/>
  <c r="K1257" i="18"/>
  <c r="K1258" i="18"/>
  <c r="K1259" i="18"/>
  <c r="K1260" i="18"/>
  <c r="K1261" i="18"/>
  <c r="K1262" i="18"/>
  <c r="K1263" i="18"/>
  <c r="K1264" i="18"/>
  <c r="K1265" i="18"/>
  <c r="K1266" i="18"/>
  <c r="K1267" i="18"/>
  <c r="K1268" i="18"/>
  <c r="K1269" i="18"/>
  <c r="K1270" i="18"/>
  <c r="K1271" i="18"/>
  <c r="K1272" i="18"/>
  <c r="K1273" i="18"/>
  <c r="K1274" i="18"/>
  <c r="K1275" i="18"/>
  <c r="K1276" i="18"/>
  <c r="K1277" i="18"/>
  <c r="K1278" i="18"/>
  <c r="K1279" i="18"/>
  <c r="K1280" i="18"/>
  <c r="K1281" i="18"/>
  <c r="K1282" i="18"/>
  <c r="K1283" i="18"/>
  <c r="K1284" i="18"/>
  <c r="K1285" i="18"/>
  <c r="K1286" i="18"/>
  <c r="K1287" i="18"/>
  <c r="K1288" i="18"/>
  <c r="K1289" i="18"/>
  <c r="K1290" i="18"/>
  <c r="K1291" i="18"/>
  <c r="K1292" i="18"/>
  <c r="K1293" i="18"/>
  <c r="K1294" i="18"/>
  <c r="K1295" i="18"/>
  <c r="K1296" i="18"/>
  <c r="K1297" i="18"/>
  <c r="K1298" i="18"/>
  <c r="K1299" i="18"/>
  <c r="K1300" i="18"/>
  <c r="K1301" i="18"/>
  <c r="K1302" i="18"/>
  <c r="K1303" i="18"/>
  <c r="K1304" i="18"/>
  <c r="K1305" i="18"/>
  <c r="K1306" i="18"/>
  <c r="K1307" i="18"/>
  <c r="K1308" i="18"/>
  <c r="K1309" i="18"/>
  <c r="K1310" i="18"/>
  <c r="K1311" i="18"/>
  <c r="K1312" i="18"/>
  <c r="K1313" i="18"/>
  <c r="K1314" i="18"/>
  <c r="K1315" i="18"/>
  <c r="K1316" i="18"/>
  <c r="K1317" i="18"/>
  <c r="K1318" i="18"/>
  <c r="K1319" i="18"/>
  <c r="K1320" i="18"/>
  <c r="K1321" i="18"/>
  <c r="K1322" i="18"/>
  <c r="K1323" i="18"/>
  <c r="K1324" i="18"/>
  <c r="K1325" i="18"/>
  <c r="K1326" i="18"/>
  <c r="K1327" i="18"/>
  <c r="K1328" i="18"/>
  <c r="K1329" i="18"/>
  <c r="K1330" i="18"/>
  <c r="K1331" i="18"/>
  <c r="K1332" i="18"/>
  <c r="K1333" i="18"/>
  <c r="K1334" i="18"/>
  <c r="K1335" i="18"/>
  <c r="K1336" i="18"/>
  <c r="K1337" i="18"/>
  <c r="K1338" i="18"/>
  <c r="K1339" i="18"/>
  <c r="K1340" i="18"/>
  <c r="K1341" i="18"/>
  <c r="K1342" i="18"/>
  <c r="K1343" i="18"/>
  <c r="K1344" i="18"/>
  <c r="K1345" i="18"/>
  <c r="K1346" i="18"/>
  <c r="K1347" i="18"/>
  <c r="K1348" i="18"/>
  <c r="K1349" i="18"/>
  <c r="K1350" i="18"/>
  <c r="K1351" i="18"/>
  <c r="K1352" i="18"/>
  <c r="K1353" i="18"/>
  <c r="K1354" i="18"/>
  <c r="K1355" i="18"/>
  <c r="K1356" i="18"/>
  <c r="K1357" i="18"/>
  <c r="K1358" i="18"/>
  <c r="K1359" i="18"/>
  <c r="K1360" i="18"/>
  <c r="K1361" i="18"/>
  <c r="K1362" i="18"/>
  <c r="K1363" i="18"/>
  <c r="K1364" i="18"/>
  <c r="K1365" i="18"/>
  <c r="K1366" i="18"/>
  <c r="K1367" i="18"/>
  <c r="K1368" i="18"/>
  <c r="K1369" i="18"/>
  <c r="K1370" i="18"/>
  <c r="K1371" i="18"/>
  <c r="K1372" i="18"/>
  <c r="K1373" i="18"/>
  <c r="K1374" i="18"/>
  <c r="K1375" i="18"/>
  <c r="K1376" i="18"/>
  <c r="K1377" i="18"/>
  <c r="K1378" i="18"/>
  <c r="K1379" i="18"/>
  <c r="K1380" i="18"/>
  <c r="K1381" i="18"/>
  <c r="K1382" i="18"/>
  <c r="K1383" i="18"/>
  <c r="K1384" i="18"/>
  <c r="K1385" i="18"/>
  <c r="K1386" i="18"/>
  <c r="K1387" i="18"/>
  <c r="K1388" i="18"/>
  <c r="K1389" i="18"/>
  <c r="K1390" i="18"/>
  <c r="K1391" i="18"/>
  <c r="K1392" i="18"/>
  <c r="K1393" i="18"/>
  <c r="K1394" i="18"/>
  <c r="K1395" i="18"/>
  <c r="K1396" i="18"/>
  <c r="K1397" i="18"/>
  <c r="K1398" i="18"/>
  <c r="K1399" i="18"/>
  <c r="K1400" i="18"/>
  <c r="K1401" i="18"/>
  <c r="K1402" i="18"/>
  <c r="K1403" i="18"/>
  <c r="K1404" i="18"/>
  <c r="K1405" i="18"/>
  <c r="K1406" i="18"/>
  <c r="K1407" i="18"/>
  <c r="K1408" i="18"/>
  <c r="K1409" i="18"/>
  <c r="K1410" i="18"/>
  <c r="K1411" i="18"/>
  <c r="K1412" i="18"/>
  <c r="K1413" i="18"/>
  <c r="K1414" i="18"/>
  <c r="K1415" i="18"/>
  <c r="K1416" i="18"/>
  <c r="K1417" i="18"/>
  <c r="K1418" i="18"/>
  <c r="K1419" i="18"/>
  <c r="K1420" i="18"/>
  <c r="K1421" i="18"/>
  <c r="K1422" i="18"/>
  <c r="K1423" i="18"/>
  <c r="K1424" i="18"/>
  <c r="K1425" i="18"/>
  <c r="K1426" i="18"/>
  <c r="K1427" i="18"/>
  <c r="K1428" i="18"/>
  <c r="K1429" i="18"/>
  <c r="K1430" i="18"/>
  <c r="K1431" i="18"/>
  <c r="K1432" i="18"/>
  <c r="K1433" i="18"/>
  <c r="K1434" i="18"/>
  <c r="K1435" i="18"/>
  <c r="K1436" i="18"/>
  <c r="K1437" i="18"/>
  <c r="K1438" i="18"/>
  <c r="K1439" i="18"/>
  <c r="K1440" i="18"/>
  <c r="K1441" i="18"/>
  <c r="K1442" i="18"/>
  <c r="K1443" i="18"/>
  <c r="K1444" i="18"/>
  <c r="K1445" i="18"/>
  <c r="K1446" i="18"/>
  <c r="K1447" i="18"/>
  <c r="K1448" i="18"/>
  <c r="K1449" i="18"/>
  <c r="K1450" i="18"/>
  <c r="K1451" i="18"/>
  <c r="K1452" i="18"/>
  <c r="K1453" i="18"/>
  <c r="K1454" i="18"/>
  <c r="K1455" i="18"/>
  <c r="K1456" i="18"/>
  <c r="K1457" i="18"/>
  <c r="K1458" i="18"/>
  <c r="K1459" i="18"/>
  <c r="K1460" i="18"/>
  <c r="K1461" i="18"/>
  <c r="K1462" i="18"/>
  <c r="K1463" i="18"/>
  <c r="K1464" i="18"/>
  <c r="K1465" i="18"/>
  <c r="K1466" i="18"/>
  <c r="K1467" i="18"/>
  <c r="K1468" i="18"/>
  <c r="K1469" i="18"/>
  <c r="K1470" i="18"/>
  <c r="K1471" i="18"/>
  <c r="K1472" i="18"/>
  <c r="K1473" i="18"/>
  <c r="K1474" i="18"/>
  <c r="K1475" i="18"/>
  <c r="K1476" i="18"/>
  <c r="K1477" i="18"/>
  <c r="K1478" i="18"/>
  <c r="K1479" i="18"/>
  <c r="K1480" i="18"/>
  <c r="K1481" i="18"/>
  <c r="K1482" i="18"/>
  <c r="K1483" i="18"/>
  <c r="K1484" i="18"/>
  <c r="K1485" i="18"/>
  <c r="K1486" i="18"/>
  <c r="K1487" i="18"/>
  <c r="K1488" i="18"/>
  <c r="K1489" i="18"/>
  <c r="K1490" i="18"/>
  <c r="K1491" i="18"/>
  <c r="K1492" i="18"/>
  <c r="K1493" i="18"/>
  <c r="K1494" i="18"/>
  <c r="K1495" i="18"/>
  <c r="K1496" i="18"/>
  <c r="K1497" i="18"/>
  <c r="K1498" i="18"/>
  <c r="K1499" i="18"/>
  <c r="K1500" i="18"/>
  <c r="K1501" i="18"/>
  <c r="K1502" i="18"/>
  <c r="K1503" i="18"/>
  <c r="K1504" i="18"/>
  <c r="K1505" i="18"/>
  <c r="K1506" i="18"/>
  <c r="K1507" i="18"/>
  <c r="K1508" i="18"/>
  <c r="K1509" i="18"/>
  <c r="K1510" i="18"/>
  <c r="K1511" i="18"/>
  <c r="K1512" i="18"/>
  <c r="K1513" i="18"/>
  <c r="K1514" i="18"/>
  <c r="K1515" i="18"/>
  <c r="K1516" i="18"/>
  <c r="K1517" i="18"/>
  <c r="K1518" i="18"/>
  <c r="K1519" i="18"/>
  <c r="K1520" i="18"/>
  <c r="K1521" i="18"/>
  <c r="K1522" i="18"/>
  <c r="K1523" i="18"/>
  <c r="K1524" i="18"/>
  <c r="K1525" i="18"/>
  <c r="K1526" i="18"/>
  <c r="K1527" i="18"/>
  <c r="K1528" i="18"/>
  <c r="K1529" i="18"/>
  <c r="K1530" i="18"/>
  <c r="K1531" i="18"/>
  <c r="K1532" i="18"/>
  <c r="K1533" i="18"/>
  <c r="K1534" i="18"/>
  <c r="K1535" i="18"/>
  <c r="K1536" i="18"/>
  <c r="K1537" i="18"/>
  <c r="K1538" i="18"/>
  <c r="K1539" i="18"/>
  <c r="K1540" i="18"/>
  <c r="K1541" i="18"/>
  <c r="K1542" i="18"/>
  <c r="K1543" i="18"/>
  <c r="K1544" i="18"/>
  <c r="K1545" i="18"/>
  <c r="K1546" i="18"/>
  <c r="K1547" i="18"/>
  <c r="K1548" i="18"/>
  <c r="K1549" i="18"/>
  <c r="K1550" i="18"/>
  <c r="K1551" i="18"/>
  <c r="K1552" i="18"/>
  <c r="K1553" i="18"/>
  <c r="K1554" i="18"/>
  <c r="K1555" i="18"/>
  <c r="K1556" i="18"/>
  <c r="K1557" i="18"/>
  <c r="K1558" i="18"/>
  <c r="K1559" i="18"/>
  <c r="K1560" i="18"/>
  <c r="K1561" i="18"/>
  <c r="K1562" i="18"/>
  <c r="K1563" i="18"/>
  <c r="K1564" i="18"/>
  <c r="K1565" i="18"/>
  <c r="K1566" i="18"/>
  <c r="K1567" i="18"/>
  <c r="K1568" i="18"/>
  <c r="K1569" i="18"/>
  <c r="K1570" i="18"/>
  <c r="K1571" i="18"/>
  <c r="K1572" i="18"/>
  <c r="K1573" i="18"/>
  <c r="K1574" i="18"/>
  <c r="K1575" i="18"/>
  <c r="K1576" i="18"/>
  <c r="K1577" i="18"/>
  <c r="K1578" i="18"/>
  <c r="K1579" i="18"/>
  <c r="K1580" i="18"/>
  <c r="K1581" i="18"/>
  <c r="K1582" i="18"/>
  <c r="K1583" i="18"/>
  <c r="K1584" i="18"/>
  <c r="K1585" i="18"/>
  <c r="K1586" i="18"/>
  <c r="K1587" i="18"/>
  <c r="K1588" i="18"/>
  <c r="K1589" i="18"/>
  <c r="K1590" i="18"/>
  <c r="K1591" i="18"/>
  <c r="K1592" i="18"/>
  <c r="K1593" i="18"/>
  <c r="K1594" i="18"/>
  <c r="K1595" i="18"/>
  <c r="K1596" i="18"/>
  <c r="K1597" i="18"/>
  <c r="K1598" i="18"/>
  <c r="K1599" i="18"/>
  <c r="K1600" i="18"/>
  <c r="K1601" i="18"/>
  <c r="K1602" i="18"/>
  <c r="K1603" i="18"/>
  <c r="K1604" i="18"/>
  <c r="K1605" i="18"/>
  <c r="K1606" i="18"/>
  <c r="K1607" i="18"/>
  <c r="K1608" i="18"/>
  <c r="K1609" i="18"/>
  <c r="K1610" i="18"/>
  <c r="K1611" i="18"/>
  <c r="K1612" i="18"/>
  <c r="K1613" i="18"/>
  <c r="K1614" i="18"/>
  <c r="K1615" i="18"/>
  <c r="K1616" i="18"/>
  <c r="K1617" i="18"/>
  <c r="K1618" i="18"/>
  <c r="K1619" i="18"/>
  <c r="K1620" i="18"/>
  <c r="K1621" i="18"/>
  <c r="K1622" i="18"/>
  <c r="K1623" i="18"/>
  <c r="K1624" i="18"/>
  <c r="K1625" i="18"/>
  <c r="K1626" i="18"/>
  <c r="K1627" i="18"/>
  <c r="K1628" i="18"/>
  <c r="K1629" i="18"/>
  <c r="K1630" i="18"/>
  <c r="K1631" i="18"/>
  <c r="K1632" i="18"/>
  <c r="K1633" i="18"/>
  <c r="K1634" i="18"/>
  <c r="K1635" i="18"/>
  <c r="K1636" i="18"/>
  <c r="K1637" i="18"/>
  <c r="K1638" i="18"/>
  <c r="K1639" i="18"/>
  <c r="K1640" i="18"/>
  <c r="K1641" i="18"/>
  <c r="K1642" i="18"/>
  <c r="K1643" i="18"/>
  <c r="K1644" i="18"/>
  <c r="K1645" i="18"/>
  <c r="K1646" i="18"/>
  <c r="K1647" i="18"/>
  <c r="K1648" i="18"/>
  <c r="K1649" i="18"/>
  <c r="K1650" i="18"/>
  <c r="K1651" i="18"/>
  <c r="K1652" i="18"/>
  <c r="K1653" i="18"/>
  <c r="K1654" i="18"/>
  <c r="K1655" i="18"/>
  <c r="K1656" i="18"/>
  <c r="K1657" i="18"/>
  <c r="K1658" i="18"/>
  <c r="I3" i="18"/>
  <c r="I4" i="18"/>
  <c r="I5" i="18"/>
  <c r="I6" i="18"/>
  <c r="I7" i="18"/>
  <c r="I8" i="18"/>
  <c r="I9" i="18"/>
  <c r="I10" i="18"/>
  <c r="I11" i="18"/>
  <c r="I12" i="18"/>
  <c r="I13" i="18"/>
  <c r="I14" i="18"/>
  <c r="I15" i="18"/>
  <c r="I16" i="18"/>
  <c r="I17" i="18"/>
  <c r="I18" i="18"/>
  <c r="I19" i="18"/>
  <c r="I20" i="18"/>
  <c r="I21" i="18"/>
  <c r="I22" i="18"/>
  <c r="I23" i="18"/>
  <c r="I24" i="18"/>
  <c r="I25" i="18"/>
  <c r="I26" i="18"/>
  <c r="I27" i="18"/>
  <c r="I28" i="18"/>
  <c r="I29" i="18"/>
  <c r="I30" i="18"/>
  <c r="I31" i="18"/>
  <c r="I32" i="18"/>
  <c r="I33" i="18"/>
  <c r="I34" i="18"/>
  <c r="I35" i="18"/>
  <c r="I36" i="18"/>
  <c r="I37" i="18"/>
  <c r="I38" i="18"/>
  <c r="I39" i="18"/>
  <c r="I40" i="18"/>
  <c r="I41" i="18"/>
  <c r="I42" i="18"/>
  <c r="I43" i="18"/>
  <c r="I44" i="18"/>
  <c r="I45" i="18"/>
  <c r="I46" i="18"/>
  <c r="I47" i="18"/>
  <c r="I48" i="18"/>
  <c r="I49" i="18"/>
  <c r="I50" i="18"/>
  <c r="I51" i="18"/>
  <c r="I52" i="18"/>
  <c r="I53" i="18"/>
  <c r="I54" i="18"/>
  <c r="I55" i="18"/>
  <c r="I56" i="18"/>
  <c r="I57" i="18"/>
  <c r="I58" i="18"/>
  <c r="I59" i="18"/>
  <c r="I60" i="18"/>
  <c r="I61" i="18"/>
  <c r="I62" i="18"/>
  <c r="I63" i="18"/>
  <c r="I64" i="18"/>
  <c r="I65" i="18"/>
  <c r="I66" i="18"/>
  <c r="I67" i="18"/>
  <c r="I68" i="18"/>
  <c r="I69" i="18"/>
  <c r="I70" i="18"/>
  <c r="I71" i="18"/>
  <c r="I72" i="18"/>
  <c r="I73" i="18"/>
  <c r="I74" i="18"/>
  <c r="I75" i="18"/>
  <c r="I76" i="18"/>
  <c r="I77" i="18"/>
  <c r="I78" i="18"/>
  <c r="I79" i="18"/>
  <c r="I80" i="18"/>
  <c r="I81" i="18"/>
  <c r="I82" i="18"/>
  <c r="I83" i="18"/>
  <c r="I84" i="18"/>
  <c r="I85" i="18"/>
  <c r="I86" i="18"/>
  <c r="I87" i="18"/>
  <c r="I88" i="18"/>
  <c r="I89" i="18"/>
  <c r="I90" i="18"/>
  <c r="I91" i="18"/>
  <c r="I92" i="18"/>
  <c r="I93" i="18"/>
  <c r="I94" i="18"/>
  <c r="I95" i="18"/>
  <c r="I96" i="18"/>
  <c r="I97" i="18"/>
  <c r="I98" i="18"/>
  <c r="I99" i="18"/>
  <c r="I100" i="18"/>
  <c r="I101" i="18"/>
  <c r="I102" i="18"/>
  <c r="I103" i="18"/>
  <c r="I104" i="18"/>
  <c r="I105" i="18"/>
  <c r="I106" i="18"/>
  <c r="I107" i="18"/>
  <c r="I108" i="18"/>
  <c r="I109" i="18"/>
  <c r="I110" i="18"/>
  <c r="I111" i="18"/>
  <c r="I112" i="18"/>
  <c r="I113" i="18"/>
  <c r="I114" i="18"/>
  <c r="I115" i="18"/>
  <c r="I116" i="18"/>
  <c r="I117" i="18"/>
  <c r="I118" i="18"/>
  <c r="I119" i="18"/>
  <c r="I120" i="18"/>
  <c r="I121" i="18"/>
  <c r="I122" i="18"/>
  <c r="I123" i="18"/>
  <c r="I124" i="18"/>
  <c r="I125" i="18"/>
  <c r="I126" i="18"/>
  <c r="I127" i="18"/>
  <c r="I128" i="18"/>
  <c r="I129" i="18"/>
  <c r="I130" i="18"/>
  <c r="I131" i="18"/>
  <c r="I132" i="18"/>
  <c r="I133" i="18"/>
  <c r="I134" i="18"/>
  <c r="I135" i="18"/>
  <c r="I136" i="18"/>
  <c r="I137" i="18"/>
  <c r="I138" i="18"/>
  <c r="I139" i="18"/>
  <c r="I140" i="18"/>
  <c r="I141" i="18"/>
  <c r="I142" i="18"/>
  <c r="I143" i="18"/>
  <c r="I144" i="18"/>
  <c r="I145" i="18"/>
  <c r="I146" i="18"/>
  <c r="I147" i="18"/>
  <c r="I148" i="18"/>
  <c r="I149" i="18"/>
  <c r="I150" i="18"/>
  <c r="I151" i="18"/>
  <c r="I152" i="18"/>
  <c r="I153" i="18"/>
  <c r="I154" i="18"/>
  <c r="I155" i="18"/>
  <c r="I156" i="18"/>
  <c r="I157" i="18"/>
  <c r="I158" i="18"/>
  <c r="I159" i="18"/>
  <c r="I160" i="18"/>
  <c r="I161" i="18"/>
  <c r="I162" i="18"/>
  <c r="I163" i="18"/>
  <c r="I164" i="18"/>
  <c r="I165" i="18"/>
  <c r="I166" i="18"/>
  <c r="I167" i="18"/>
  <c r="I168" i="18"/>
  <c r="I169" i="18"/>
  <c r="I170" i="18"/>
  <c r="I171" i="18"/>
  <c r="I172" i="18"/>
  <c r="I173" i="18"/>
  <c r="I174" i="18"/>
  <c r="I175" i="18"/>
  <c r="I176" i="18"/>
  <c r="I177" i="18"/>
  <c r="I178" i="18"/>
  <c r="I179" i="18"/>
  <c r="I180" i="18"/>
  <c r="I181" i="18"/>
  <c r="I182" i="18"/>
  <c r="I183" i="18"/>
  <c r="I184" i="18"/>
  <c r="I185" i="18"/>
  <c r="I186" i="18"/>
  <c r="I187" i="18"/>
  <c r="I188" i="18"/>
  <c r="I189" i="18"/>
  <c r="I190" i="18"/>
  <c r="I191" i="18"/>
  <c r="I192" i="18"/>
  <c r="I193" i="18"/>
  <c r="I194" i="18"/>
  <c r="I195" i="18"/>
  <c r="I196" i="18"/>
  <c r="I197" i="18"/>
  <c r="I198" i="18"/>
  <c r="I199" i="18"/>
  <c r="I200" i="18"/>
  <c r="I201" i="18"/>
  <c r="I202" i="18"/>
  <c r="I203" i="18"/>
  <c r="I204" i="18"/>
  <c r="I205" i="18"/>
  <c r="I206" i="18"/>
  <c r="I207" i="18"/>
  <c r="I208" i="18"/>
  <c r="I209" i="18"/>
  <c r="I210" i="18"/>
  <c r="I211" i="18"/>
  <c r="I212" i="18"/>
  <c r="I213" i="18"/>
  <c r="I214" i="18"/>
  <c r="I215" i="18"/>
  <c r="I216" i="18"/>
  <c r="I217" i="18"/>
  <c r="I218" i="18"/>
  <c r="I219" i="18"/>
  <c r="I220" i="18"/>
  <c r="I221" i="18"/>
  <c r="I222" i="18"/>
  <c r="I223" i="18"/>
  <c r="I224" i="18"/>
  <c r="I225" i="18"/>
  <c r="I226" i="18"/>
  <c r="I227" i="18"/>
  <c r="I228" i="18"/>
  <c r="I229" i="18"/>
  <c r="I230" i="18"/>
  <c r="I231" i="18"/>
  <c r="I232" i="18"/>
  <c r="I233" i="18"/>
  <c r="I234" i="18"/>
  <c r="I235" i="18"/>
  <c r="I236" i="18"/>
  <c r="I237" i="18"/>
  <c r="I238" i="18"/>
  <c r="I239" i="18"/>
  <c r="I240" i="18"/>
  <c r="I241" i="18"/>
  <c r="I242" i="18"/>
  <c r="I243" i="18"/>
  <c r="I244" i="18"/>
  <c r="I245" i="18"/>
  <c r="I246" i="18"/>
  <c r="I247" i="18"/>
  <c r="I248" i="18"/>
  <c r="I249" i="18"/>
  <c r="I250" i="18"/>
  <c r="I251" i="18"/>
  <c r="I252" i="18"/>
  <c r="I253" i="18"/>
  <c r="I254" i="18"/>
  <c r="I255" i="18"/>
  <c r="I256" i="18"/>
  <c r="I257" i="18"/>
  <c r="I258" i="18"/>
  <c r="I259" i="18"/>
  <c r="I260" i="18"/>
  <c r="I261" i="18"/>
  <c r="I262" i="18"/>
  <c r="I263" i="18"/>
  <c r="I264" i="18"/>
  <c r="I265" i="18"/>
  <c r="I266" i="18"/>
  <c r="I267" i="18"/>
  <c r="I268" i="18"/>
  <c r="I269" i="18"/>
  <c r="I270" i="18"/>
  <c r="I271" i="18"/>
  <c r="I272" i="18"/>
  <c r="I273" i="18"/>
  <c r="I274" i="18"/>
  <c r="I275" i="18"/>
  <c r="I276" i="18"/>
  <c r="I277" i="18"/>
  <c r="I278" i="18"/>
  <c r="I279" i="18"/>
  <c r="I280" i="18"/>
  <c r="I281" i="18"/>
  <c r="I282" i="18"/>
  <c r="I283" i="18"/>
  <c r="I284" i="18"/>
  <c r="I285" i="18"/>
  <c r="I286" i="18"/>
  <c r="I287" i="18"/>
  <c r="I288" i="18"/>
  <c r="I289" i="18"/>
  <c r="I290" i="18"/>
  <c r="I291" i="18"/>
  <c r="I292" i="18"/>
  <c r="I293" i="18"/>
  <c r="I294" i="18"/>
  <c r="I295" i="18"/>
  <c r="I296" i="18"/>
  <c r="I297" i="18"/>
  <c r="I298" i="18"/>
  <c r="I299" i="18"/>
  <c r="I300" i="18"/>
  <c r="I301" i="18"/>
  <c r="I302" i="18"/>
  <c r="I303" i="18"/>
  <c r="I304" i="18"/>
  <c r="I305" i="18"/>
  <c r="I306" i="18"/>
  <c r="I307" i="18"/>
  <c r="I308" i="18"/>
  <c r="I309" i="18"/>
  <c r="I310" i="18"/>
  <c r="I311" i="18"/>
  <c r="I312" i="18"/>
  <c r="I313" i="18"/>
  <c r="I314" i="18"/>
  <c r="I315" i="18"/>
  <c r="I316" i="18"/>
  <c r="I317" i="18"/>
  <c r="I318" i="18"/>
  <c r="I319" i="18"/>
  <c r="I320" i="18"/>
  <c r="I321" i="18"/>
  <c r="I322" i="18"/>
  <c r="I323" i="18"/>
  <c r="I324" i="18"/>
  <c r="I325" i="18"/>
  <c r="I326" i="18"/>
  <c r="I327" i="18"/>
  <c r="I328" i="18"/>
  <c r="I329" i="18"/>
  <c r="I330" i="18"/>
  <c r="I331" i="18"/>
  <c r="I332" i="18"/>
  <c r="I333" i="18"/>
  <c r="I334" i="18"/>
  <c r="I335" i="18"/>
  <c r="I336" i="18"/>
  <c r="I337" i="18"/>
  <c r="I338" i="18"/>
  <c r="I339" i="18"/>
  <c r="I340" i="18"/>
  <c r="I341" i="18"/>
  <c r="I342" i="18"/>
  <c r="I343" i="18"/>
  <c r="I344" i="18"/>
  <c r="I345" i="18"/>
  <c r="I346" i="18"/>
  <c r="I347" i="18"/>
  <c r="I348" i="18"/>
  <c r="I349" i="18"/>
  <c r="I350" i="18"/>
  <c r="I351" i="18"/>
  <c r="I352" i="18"/>
  <c r="I353" i="18"/>
  <c r="I354" i="18"/>
  <c r="I355" i="18"/>
  <c r="I356" i="18"/>
  <c r="I357" i="18"/>
  <c r="I358" i="18"/>
  <c r="I359" i="18"/>
  <c r="I360" i="18"/>
  <c r="I361" i="18"/>
  <c r="I362" i="18"/>
  <c r="I363" i="18"/>
  <c r="I364" i="18"/>
  <c r="I365" i="18"/>
  <c r="I366" i="18"/>
  <c r="I367" i="18"/>
  <c r="I368" i="18"/>
  <c r="I369" i="18"/>
  <c r="I370" i="18"/>
  <c r="I371" i="18"/>
  <c r="I372" i="18"/>
  <c r="I373" i="18"/>
  <c r="I374" i="18"/>
  <c r="I375" i="18"/>
  <c r="I376" i="18"/>
  <c r="I377" i="18"/>
  <c r="I378" i="18"/>
  <c r="I379" i="18"/>
  <c r="I380" i="18"/>
  <c r="I381" i="18"/>
  <c r="I382" i="18"/>
  <c r="I383" i="18"/>
  <c r="I384" i="18"/>
  <c r="I385" i="18"/>
  <c r="I386" i="18"/>
  <c r="I387" i="18"/>
  <c r="I388" i="18"/>
  <c r="I389" i="18"/>
  <c r="I390" i="18"/>
  <c r="I391" i="18"/>
  <c r="I392" i="18"/>
  <c r="I393" i="18"/>
  <c r="I394" i="18"/>
  <c r="I395" i="18"/>
  <c r="I396" i="18"/>
  <c r="I397" i="18"/>
  <c r="I398" i="18"/>
  <c r="I399" i="18"/>
  <c r="I400" i="18"/>
  <c r="I401" i="18"/>
  <c r="I402" i="18"/>
  <c r="I403" i="18"/>
  <c r="I404" i="18"/>
  <c r="I405" i="18"/>
  <c r="I406" i="18"/>
  <c r="I407" i="18"/>
  <c r="I408" i="18"/>
  <c r="I409" i="18"/>
  <c r="I410" i="18"/>
  <c r="I411" i="18"/>
  <c r="I412" i="18"/>
  <c r="I413" i="18"/>
  <c r="I414" i="18"/>
  <c r="I415" i="18"/>
  <c r="I416" i="18"/>
  <c r="I417" i="18"/>
  <c r="I418" i="18"/>
  <c r="I419" i="18"/>
  <c r="I420" i="18"/>
  <c r="I421" i="18"/>
  <c r="I422" i="18"/>
  <c r="I423" i="18"/>
  <c r="I424" i="18"/>
  <c r="I425" i="18"/>
  <c r="I426" i="18"/>
  <c r="I427" i="18"/>
  <c r="I428" i="18"/>
  <c r="I429" i="18"/>
  <c r="I430" i="18"/>
  <c r="I431" i="18"/>
  <c r="I432" i="18"/>
  <c r="I433" i="18"/>
  <c r="I434" i="18"/>
  <c r="I435" i="18"/>
  <c r="I436" i="18"/>
  <c r="I437" i="18"/>
  <c r="I438" i="18"/>
  <c r="I439" i="18"/>
  <c r="I440" i="18"/>
  <c r="I441" i="18"/>
  <c r="I442" i="18"/>
  <c r="I443" i="18"/>
  <c r="I444" i="18"/>
  <c r="I445" i="18"/>
  <c r="I446" i="18"/>
  <c r="I447" i="18"/>
  <c r="I448" i="18"/>
  <c r="I449" i="18"/>
  <c r="I450" i="18"/>
  <c r="I451" i="18"/>
  <c r="I452" i="18"/>
  <c r="I453" i="18"/>
  <c r="I454" i="18"/>
  <c r="I455" i="18"/>
  <c r="I456" i="18"/>
  <c r="I457" i="18"/>
  <c r="I458" i="18"/>
  <c r="I459" i="18"/>
  <c r="I460" i="18"/>
  <c r="I461" i="18"/>
  <c r="I462" i="18"/>
  <c r="I463" i="18"/>
  <c r="I464" i="18"/>
  <c r="I465" i="18"/>
  <c r="I466" i="18"/>
  <c r="I467" i="18"/>
  <c r="I468" i="18"/>
  <c r="I469" i="18"/>
  <c r="I470" i="18"/>
  <c r="I471" i="18"/>
  <c r="I472" i="18"/>
  <c r="I473" i="18"/>
  <c r="I474" i="18"/>
  <c r="I475" i="18"/>
  <c r="I476" i="18"/>
  <c r="I477" i="18"/>
  <c r="I478" i="18"/>
  <c r="I479" i="18"/>
  <c r="I480" i="18"/>
  <c r="I481" i="18"/>
  <c r="I482" i="18"/>
  <c r="I483" i="18"/>
  <c r="I484" i="18"/>
  <c r="I485" i="18"/>
  <c r="I486" i="18"/>
  <c r="I487" i="18"/>
  <c r="I488" i="18"/>
  <c r="I489" i="18"/>
  <c r="I490" i="18"/>
  <c r="I491" i="18"/>
  <c r="I492" i="18"/>
  <c r="I493" i="18"/>
  <c r="I494" i="18"/>
  <c r="I495" i="18"/>
  <c r="I496" i="18"/>
  <c r="I497" i="18"/>
  <c r="I498" i="18"/>
  <c r="I499" i="18"/>
  <c r="I500" i="18"/>
  <c r="I501" i="18"/>
  <c r="I502" i="18"/>
  <c r="I503" i="18"/>
  <c r="I504" i="18"/>
  <c r="I505" i="18"/>
  <c r="I506" i="18"/>
  <c r="I507" i="18"/>
  <c r="I508" i="18"/>
  <c r="I509" i="18"/>
  <c r="I510" i="18"/>
  <c r="I511" i="18"/>
  <c r="I512" i="18"/>
  <c r="I513" i="18"/>
  <c r="I514" i="18"/>
  <c r="I515" i="18"/>
  <c r="I516" i="18"/>
  <c r="I517" i="18"/>
  <c r="I518" i="18"/>
  <c r="I519" i="18"/>
  <c r="I520" i="18"/>
  <c r="I521" i="18"/>
  <c r="I522" i="18"/>
  <c r="I523" i="18"/>
  <c r="I524" i="18"/>
  <c r="I525" i="18"/>
  <c r="I526" i="18"/>
  <c r="I527" i="18"/>
  <c r="I528" i="18"/>
  <c r="I529" i="18"/>
  <c r="I530" i="18"/>
  <c r="I531" i="18"/>
  <c r="I532" i="18"/>
  <c r="I533" i="18"/>
  <c r="I534" i="18"/>
  <c r="I535" i="18"/>
  <c r="I536" i="18"/>
  <c r="I537" i="18"/>
  <c r="I538" i="18"/>
  <c r="I539" i="18"/>
  <c r="I540" i="18"/>
  <c r="I541" i="18"/>
  <c r="I542" i="18"/>
  <c r="I543" i="18"/>
  <c r="I544" i="18"/>
  <c r="I545" i="18"/>
  <c r="I546" i="18"/>
  <c r="I547" i="18"/>
  <c r="I548" i="18"/>
  <c r="I549" i="18"/>
  <c r="I550" i="18"/>
  <c r="I551" i="18"/>
  <c r="I552" i="18"/>
  <c r="I553" i="18"/>
  <c r="I554" i="18"/>
  <c r="I555" i="18"/>
  <c r="I556" i="18"/>
  <c r="I557" i="18"/>
  <c r="I558" i="18"/>
  <c r="I559" i="18"/>
  <c r="I560" i="18"/>
  <c r="I561" i="18"/>
  <c r="I562" i="18"/>
  <c r="I563" i="18"/>
  <c r="I564" i="18"/>
  <c r="I565" i="18"/>
  <c r="I566" i="18"/>
  <c r="I567" i="18"/>
  <c r="I568" i="18"/>
  <c r="I569" i="18"/>
  <c r="I570" i="18"/>
  <c r="I571" i="18"/>
  <c r="I572" i="18"/>
  <c r="I573" i="18"/>
  <c r="I574" i="18"/>
  <c r="I575" i="18"/>
  <c r="I576" i="18"/>
  <c r="I577" i="18"/>
  <c r="I578" i="18"/>
  <c r="I579" i="18"/>
  <c r="I580" i="18"/>
  <c r="I581" i="18"/>
  <c r="I582" i="18"/>
  <c r="I583" i="18"/>
  <c r="I584" i="18"/>
  <c r="I585" i="18"/>
  <c r="I586" i="18"/>
  <c r="I587" i="18"/>
  <c r="I588" i="18"/>
  <c r="I589" i="18"/>
  <c r="I590" i="18"/>
  <c r="I591" i="18"/>
  <c r="I592" i="18"/>
  <c r="I593" i="18"/>
  <c r="I594" i="18"/>
  <c r="I595" i="18"/>
  <c r="I596" i="18"/>
  <c r="I597" i="18"/>
  <c r="I598" i="18"/>
  <c r="I599" i="18"/>
  <c r="I600" i="18"/>
  <c r="I601" i="18"/>
  <c r="I602" i="18"/>
  <c r="I603" i="18"/>
  <c r="I604" i="18"/>
  <c r="I605" i="18"/>
  <c r="I606" i="18"/>
  <c r="I607" i="18"/>
  <c r="I608" i="18"/>
  <c r="I609" i="18"/>
  <c r="I610" i="18"/>
  <c r="I611" i="18"/>
  <c r="I612" i="18"/>
  <c r="I613" i="18"/>
  <c r="I614" i="18"/>
  <c r="I615" i="18"/>
  <c r="I616" i="18"/>
  <c r="I617" i="18"/>
  <c r="I618" i="18"/>
  <c r="I619" i="18"/>
  <c r="I620" i="18"/>
  <c r="I621" i="18"/>
  <c r="I622" i="18"/>
  <c r="I623" i="18"/>
  <c r="I624" i="18"/>
  <c r="I625" i="18"/>
  <c r="I626" i="18"/>
  <c r="I627" i="18"/>
  <c r="I628" i="18"/>
  <c r="I629" i="18"/>
  <c r="I630" i="18"/>
  <c r="I631" i="18"/>
  <c r="I632" i="18"/>
  <c r="I633" i="18"/>
  <c r="I634" i="18"/>
  <c r="I635" i="18"/>
  <c r="I636" i="18"/>
  <c r="I637" i="18"/>
  <c r="I638" i="18"/>
  <c r="I639" i="18"/>
  <c r="I640" i="18"/>
  <c r="I641" i="18"/>
  <c r="I642" i="18"/>
  <c r="I643" i="18"/>
  <c r="I644" i="18"/>
  <c r="I645" i="18"/>
  <c r="I646" i="18"/>
  <c r="I647" i="18"/>
  <c r="I648" i="18"/>
  <c r="I649" i="18"/>
  <c r="I650" i="18"/>
  <c r="I651" i="18"/>
  <c r="I652" i="18"/>
  <c r="I653" i="18"/>
  <c r="I654" i="18"/>
  <c r="I655" i="18"/>
  <c r="I656" i="18"/>
  <c r="I657" i="18"/>
  <c r="I658" i="18"/>
  <c r="I659" i="18"/>
  <c r="I660" i="18"/>
  <c r="I661" i="18"/>
  <c r="I662" i="18"/>
  <c r="I663" i="18"/>
  <c r="I664" i="18"/>
  <c r="I665" i="18"/>
  <c r="I666" i="18"/>
  <c r="I667" i="18"/>
  <c r="I668" i="18"/>
  <c r="I669" i="18"/>
  <c r="I670" i="18"/>
  <c r="I671" i="18"/>
  <c r="I672" i="18"/>
  <c r="I673" i="18"/>
  <c r="I674" i="18"/>
  <c r="I675" i="18"/>
  <c r="I676" i="18"/>
  <c r="I677" i="18"/>
  <c r="I678" i="18"/>
  <c r="I679" i="18"/>
  <c r="I680" i="18"/>
  <c r="I681" i="18"/>
  <c r="I682" i="18"/>
  <c r="I683" i="18"/>
  <c r="I684" i="18"/>
  <c r="I685" i="18"/>
  <c r="I686" i="18"/>
  <c r="I687" i="18"/>
  <c r="I688" i="18"/>
  <c r="I689" i="18"/>
  <c r="I690" i="18"/>
  <c r="I691" i="18"/>
  <c r="I692" i="18"/>
  <c r="I693" i="18"/>
  <c r="I694" i="18"/>
  <c r="I695" i="18"/>
  <c r="I696" i="18"/>
  <c r="I697" i="18"/>
  <c r="I698" i="18"/>
  <c r="I699" i="18"/>
  <c r="I700" i="18"/>
  <c r="I701" i="18"/>
  <c r="I702" i="18"/>
  <c r="I703" i="18"/>
  <c r="I704" i="18"/>
  <c r="I705" i="18"/>
  <c r="I706" i="18"/>
  <c r="I707" i="18"/>
  <c r="I708" i="18"/>
  <c r="I709" i="18"/>
  <c r="I710" i="18"/>
  <c r="I711" i="18"/>
  <c r="I712" i="18"/>
  <c r="I713" i="18"/>
  <c r="I714" i="18"/>
  <c r="I715" i="18"/>
  <c r="I716" i="18"/>
  <c r="I717" i="18"/>
  <c r="I718" i="18"/>
  <c r="I719" i="18"/>
  <c r="I720" i="18"/>
  <c r="I721" i="18"/>
  <c r="I722" i="18"/>
  <c r="I723" i="18"/>
  <c r="I724" i="18"/>
  <c r="I725" i="18"/>
  <c r="I726" i="18"/>
  <c r="I727" i="18"/>
  <c r="I728" i="18"/>
  <c r="I729" i="18"/>
  <c r="I730" i="18"/>
  <c r="I731" i="18"/>
  <c r="I732" i="18"/>
  <c r="I733" i="18"/>
  <c r="I734" i="18"/>
  <c r="I735" i="18"/>
  <c r="I736" i="18"/>
  <c r="I737" i="18"/>
  <c r="I738" i="18"/>
  <c r="I739" i="18"/>
  <c r="I740" i="18"/>
  <c r="I741" i="18"/>
  <c r="I742" i="18"/>
  <c r="I743" i="18"/>
  <c r="I744" i="18"/>
  <c r="I745" i="18"/>
  <c r="I746" i="18"/>
  <c r="I747" i="18"/>
  <c r="I748" i="18"/>
  <c r="I749" i="18"/>
  <c r="I750" i="18"/>
  <c r="I751" i="18"/>
  <c r="I752" i="18"/>
  <c r="I753" i="18"/>
  <c r="I754" i="18"/>
  <c r="I755" i="18"/>
  <c r="I756" i="18"/>
  <c r="I757" i="18"/>
  <c r="I758" i="18"/>
  <c r="I759" i="18"/>
  <c r="I760" i="18"/>
  <c r="I761" i="18"/>
  <c r="I762" i="18"/>
  <c r="I763" i="18"/>
  <c r="I764" i="18"/>
  <c r="I765" i="18"/>
  <c r="I766" i="18"/>
  <c r="I767" i="18"/>
  <c r="I768" i="18"/>
  <c r="I769" i="18"/>
  <c r="I770" i="18"/>
  <c r="I771" i="18"/>
  <c r="I772" i="18"/>
  <c r="I773" i="18"/>
  <c r="I774" i="18"/>
  <c r="I775" i="18"/>
  <c r="I776" i="18"/>
  <c r="I777" i="18"/>
  <c r="I778" i="18"/>
  <c r="I779" i="18"/>
  <c r="I780" i="18"/>
  <c r="I781" i="18"/>
  <c r="I782" i="18"/>
  <c r="I783" i="18"/>
  <c r="I784" i="18"/>
  <c r="I785" i="18"/>
  <c r="I786" i="18"/>
  <c r="I787" i="18"/>
  <c r="I788" i="18"/>
  <c r="I789" i="18"/>
  <c r="I790" i="18"/>
  <c r="I791" i="18"/>
  <c r="I792" i="18"/>
  <c r="I793" i="18"/>
  <c r="I794" i="18"/>
  <c r="I795" i="18"/>
  <c r="I796" i="18"/>
  <c r="I797" i="18"/>
  <c r="I798" i="18"/>
  <c r="I799" i="18"/>
  <c r="I800" i="18"/>
  <c r="I801" i="18"/>
  <c r="I802" i="18"/>
  <c r="I803" i="18"/>
  <c r="I804" i="18"/>
  <c r="I805" i="18"/>
  <c r="I806" i="18"/>
  <c r="I807" i="18"/>
  <c r="I808" i="18"/>
  <c r="I809" i="18"/>
  <c r="I810" i="18"/>
  <c r="I811" i="18"/>
  <c r="I812" i="18"/>
  <c r="I813" i="18"/>
  <c r="I814" i="18"/>
  <c r="I815" i="18"/>
  <c r="I816" i="18"/>
  <c r="I817" i="18"/>
  <c r="I818" i="18"/>
  <c r="I819" i="18"/>
  <c r="I820" i="18"/>
  <c r="I821" i="18"/>
  <c r="I822" i="18"/>
  <c r="I823" i="18"/>
  <c r="I824" i="18"/>
  <c r="I825" i="18"/>
  <c r="I826" i="18"/>
  <c r="I827" i="18"/>
  <c r="I828" i="18"/>
  <c r="I829" i="18"/>
  <c r="I830" i="18"/>
  <c r="I831" i="18"/>
  <c r="I832" i="18"/>
  <c r="I833" i="18"/>
  <c r="I834" i="18"/>
  <c r="I835" i="18"/>
  <c r="I836" i="18"/>
  <c r="I837" i="18"/>
  <c r="I838" i="18"/>
  <c r="I839" i="18"/>
  <c r="I840" i="18"/>
  <c r="I841" i="18"/>
  <c r="I842" i="18"/>
  <c r="I843" i="18"/>
  <c r="I844" i="18"/>
  <c r="I845" i="18"/>
  <c r="I846" i="18"/>
  <c r="I847" i="18"/>
  <c r="I848" i="18"/>
  <c r="I849" i="18"/>
  <c r="I850" i="18"/>
  <c r="I851" i="18"/>
  <c r="I852" i="18"/>
  <c r="I853" i="18"/>
  <c r="I854" i="18"/>
  <c r="I855" i="18"/>
  <c r="I856" i="18"/>
  <c r="I857" i="18"/>
  <c r="I858" i="18"/>
  <c r="I859" i="18"/>
  <c r="I860" i="18"/>
  <c r="I861" i="18"/>
  <c r="I862" i="18"/>
  <c r="I863" i="18"/>
  <c r="I864" i="18"/>
  <c r="I865" i="18"/>
  <c r="I866" i="18"/>
  <c r="I867" i="18"/>
  <c r="I868" i="18"/>
  <c r="I869" i="18"/>
  <c r="I870" i="18"/>
  <c r="I871" i="18"/>
  <c r="I872" i="18"/>
  <c r="I873" i="18"/>
  <c r="I874" i="18"/>
  <c r="I875" i="18"/>
  <c r="I876" i="18"/>
  <c r="I877" i="18"/>
  <c r="I878" i="18"/>
  <c r="I879" i="18"/>
  <c r="I880" i="18"/>
  <c r="I881" i="18"/>
  <c r="I882" i="18"/>
  <c r="I883" i="18"/>
  <c r="I884" i="18"/>
  <c r="I885" i="18"/>
  <c r="I886" i="18"/>
  <c r="I887" i="18"/>
  <c r="I888" i="18"/>
  <c r="I889" i="18"/>
  <c r="I890" i="18"/>
  <c r="I891" i="18"/>
  <c r="I892" i="18"/>
  <c r="I893" i="18"/>
  <c r="I894" i="18"/>
  <c r="I895" i="18"/>
  <c r="I896" i="18"/>
  <c r="I897" i="18"/>
  <c r="I898" i="18"/>
  <c r="I899" i="18"/>
  <c r="I900" i="18"/>
  <c r="I901" i="18"/>
  <c r="I902" i="18"/>
  <c r="I903" i="18"/>
  <c r="I904" i="18"/>
  <c r="I905" i="18"/>
  <c r="I906" i="18"/>
  <c r="I907" i="18"/>
  <c r="I908" i="18"/>
  <c r="I909" i="18"/>
  <c r="I910" i="18"/>
  <c r="I911" i="18"/>
  <c r="I912" i="18"/>
  <c r="I913" i="18"/>
  <c r="I914" i="18"/>
  <c r="I915" i="18"/>
  <c r="I916" i="18"/>
  <c r="I917" i="18"/>
  <c r="I918" i="18"/>
  <c r="I919" i="18"/>
  <c r="I920" i="18"/>
  <c r="I921" i="18"/>
  <c r="I922" i="18"/>
  <c r="I923" i="18"/>
  <c r="I924" i="18"/>
  <c r="I925" i="18"/>
  <c r="I926" i="18"/>
  <c r="I927" i="18"/>
  <c r="I928" i="18"/>
  <c r="I929" i="18"/>
  <c r="I930" i="18"/>
  <c r="I931" i="18"/>
  <c r="I932" i="18"/>
  <c r="I933" i="18"/>
  <c r="I934" i="18"/>
  <c r="I935" i="18"/>
  <c r="I936" i="18"/>
  <c r="I937" i="18"/>
  <c r="I938" i="18"/>
  <c r="I939" i="18"/>
  <c r="I940" i="18"/>
  <c r="I941" i="18"/>
  <c r="I942" i="18"/>
  <c r="I943" i="18"/>
  <c r="I944" i="18"/>
  <c r="I945" i="18"/>
  <c r="I946" i="18"/>
  <c r="I947" i="18"/>
  <c r="I948" i="18"/>
  <c r="I949" i="18"/>
  <c r="I950" i="18"/>
  <c r="I951" i="18"/>
  <c r="I952" i="18"/>
  <c r="I953" i="18"/>
  <c r="I954" i="18"/>
  <c r="I955" i="18"/>
  <c r="I956" i="18"/>
  <c r="I957" i="18"/>
  <c r="I958" i="18"/>
  <c r="I959" i="18"/>
  <c r="I960" i="18"/>
  <c r="I961" i="18"/>
  <c r="I962" i="18"/>
  <c r="I963" i="18"/>
  <c r="I964" i="18"/>
  <c r="I965" i="18"/>
  <c r="I966" i="18"/>
  <c r="I967" i="18"/>
  <c r="I968" i="18"/>
  <c r="I969" i="18"/>
  <c r="I970" i="18"/>
  <c r="I971" i="18"/>
  <c r="I972" i="18"/>
  <c r="I973" i="18"/>
  <c r="I974" i="18"/>
  <c r="I975" i="18"/>
  <c r="I976" i="18"/>
  <c r="I977" i="18"/>
  <c r="I978" i="18"/>
  <c r="I979" i="18"/>
  <c r="I980" i="18"/>
  <c r="I981" i="18"/>
  <c r="I982" i="18"/>
  <c r="I983" i="18"/>
  <c r="I984" i="18"/>
  <c r="I985" i="18"/>
  <c r="I986" i="18"/>
  <c r="I987" i="18"/>
  <c r="I988" i="18"/>
  <c r="I989" i="18"/>
  <c r="I990" i="18"/>
  <c r="I991" i="18"/>
  <c r="I992" i="18"/>
  <c r="I993" i="18"/>
  <c r="I994" i="18"/>
  <c r="I995" i="18"/>
  <c r="I996" i="18"/>
  <c r="I997" i="18"/>
  <c r="I998" i="18"/>
  <c r="I999" i="18"/>
  <c r="I1000" i="18"/>
  <c r="I1001" i="18"/>
  <c r="I1002" i="18"/>
  <c r="I1003" i="18"/>
  <c r="I1004" i="18"/>
  <c r="I1005" i="18"/>
  <c r="I1006" i="18"/>
  <c r="I1007" i="18"/>
  <c r="I1008" i="18"/>
  <c r="I1009" i="18"/>
  <c r="I1010" i="18"/>
  <c r="I1011" i="18"/>
  <c r="I1012" i="18"/>
  <c r="I1013" i="18"/>
  <c r="I1014" i="18"/>
  <c r="I1015" i="18"/>
  <c r="I1016" i="18"/>
  <c r="I1017" i="18"/>
  <c r="I1018" i="18"/>
  <c r="I1019" i="18"/>
  <c r="I1020" i="18"/>
  <c r="I1021" i="18"/>
  <c r="I1022" i="18"/>
  <c r="I1023" i="18"/>
  <c r="I1024" i="18"/>
  <c r="I1025" i="18"/>
  <c r="I1026" i="18"/>
  <c r="I1027" i="18"/>
  <c r="I1028" i="18"/>
  <c r="I1029" i="18"/>
  <c r="I1030" i="18"/>
  <c r="I1031" i="18"/>
  <c r="I1032" i="18"/>
  <c r="I1033" i="18"/>
  <c r="I1034" i="18"/>
  <c r="I1035" i="18"/>
  <c r="I1036" i="18"/>
  <c r="I1037" i="18"/>
  <c r="I1038" i="18"/>
  <c r="I1039" i="18"/>
  <c r="I1040" i="18"/>
  <c r="I1041" i="18"/>
  <c r="I1042" i="18"/>
  <c r="I1043" i="18"/>
  <c r="I1044" i="18"/>
  <c r="I1045" i="18"/>
  <c r="I1046" i="18"/>
  <c r="I1047" i="18"/>
  <c r="I1048" i="18"/>
  <c r="I1049" i="18"/>
  <c r="I1050" i="18"/>
  <c r="I1051" i="18"/>
  <c r="I1052" i="18"/>
  <c r="I1053" i="18"/>
  <c r="I1054" i="18"/>
  <c r="I1055" i="18"/>
  <c r="I1056" i="18"/>
  <c r="I1057" i="18"/>
  <c r="I1058" i="18"/>
  <c r="I1059" i="18"/>
  <c r="I1060" i="18"/>
  <c r="I1061" i="18"/>
  <c r="I1062" i="18"/>
  <c r="I1063" i="18"/>
  <c r="I1064" i="18"/>
  <c r="I1065" i="18"/>
  <c r="I1066" i="18"/>
  <c r="I1067" i="18"/>
  <c r="I1068" i="18"/>
  <c r="I1069" i="18"/>
  <c r="I1070" i="18"/>
  <c r="I1071" i="18"/>
  <c r="I1072" i="18"/>
  <c r="I1073" i="18"/>
  <c r="I1074" i="18"/>
  <c r="I1075" i="18"/>
  <c r="I1076" i="18"/>
  <c r="I1077" i="18"/>
  <c r="I1078" i="18"/>
  <c r="I1079" i="18"/>
  <c r="I1080" i="18"/>
  <c r="I1081" i="18"/>
  <c r="I1082" i="18"/>
  <c r="I1083" i="18"/>
  <c r="I1084" i="18"/>
  <c r="I1085" i="18"/>
  <c r="I1086" i="18"/>
  <c r="I1087" i="18"/>
  <c r="I1088" i="18"/>
  <c r="I1089" i="18"/>
  <c r="I1090" i="18"/>
  <c r="I1091" i="18"/>
  <c r="I1092" i="18"/>
  <c r="I1093" i="18"/>
  <c r="I1094" i="18"/>
  <c r="I1095" i="18"/>
  <c r="I1096" i="18"/>
  <c r="I1097" i="18"/>
  <c r="I1098" i="18"/>
  <c r="I1099" i="18"/>
  <c r="I1100" i="18"/>
  <c r="I1101" i="18"/>
  <c r="I1102" i="18"/>
  <c r="I1103" i="18"/>
  <c r="I1104" i="18"/>
  <c r="I1105" i="18"/>
  <c r="I1106" i="18"/>
  <c r="I1107" i="18"/>
  <c r="I1108" i="18"/>
  <c r="I1109" i="18"/>
  <c r="I1110" i="18"/>
  <c r="I1111" i="18"/>
  <c r="I1112" i="18"/>
  <c r="I1113" i="18"/>
  <c r="I1114" i="18"/>
  <c r="I1115" i="18"/>
  <c r="I1116" i="18"/>
  <c r="I1117" i="18"/>
  <c r="I1118" i="18"/>
  <c r="I1119" i="18"/>
  <c r="I1120" i="18"/>
  <c r="I1121" i="18"/>
  <c r="I1122" i="18"/>
  <c r="I1123" i="18"/>
  <c r="I1124" i="18"/>
  <c r="I1125" i="18"/>
  <c r="I1126" i="18"/>
  <c r="I1127" i="18"/>
  <c r="I1128" i="18"/>
  <c r="I1129" i="18"/>
  <c r="I1130" i="18"/>
  <c r="I1131" i="18"/>
  <c r="I1132" i="18"/>
  <c r="I1133" i="18"/>
  <c r="I1134" i="18"/>
  <c r="I1135" i="18"/>
  <c r="I1136" i="18"/>
  <c r="I1137" i="18"/>
  <c r="I1138" i="18"/>
  <c r="I1139" i="18"/>
  <c r="I1140" i="18"/>
  <c r="I1141" i="18"/>
  <c r="I1142" i="18"/>
  <c r="I1143" i="18"/>
  <c r="I1144" i="18"/>
  <c r="I1145" i="18"/>
  <c r="I1146" i="18"/>
  <c r="I1147" i="18"/>
  <c r="I1148" i="18"/>
  <c r="I1149" i="18"/>
  <c r="I1150" i="18"/>
  <c r="I1151" i="18"/>
  <c r="I1152" i="18"/>
  <c r="I1153" i="18"/>
  <c r="I1154" i="18"/>
  <c r="I1155" i="18"/>
  <c r="I1156" i="18"/>
  <c r="I1157" i="18"/>
  <c r="I1158" i="18"/>
  <c r="I1159" i="18"/>
  <c r="I1160" i="18"/>
  <c r="I1161" i="18"/>
  <c r="I1162" i="18"/>
  <c r="I1163" i="18"/>
  <c r="I1164" i="18"/>
  <c r="I1165" i="18"/>
  <c r="I1166" i="18"/>
  <c r="I1167" i="18"/>
  <c r="I1168" i="18"/>
  <c r="I1169" i="18"/>
  <c r="I1170" i="18"/>
  <c r="I1171" i="18"/>
  <c r="I1172" i="18"/>
  <c r="I1173" i="18"/>
  <c r="I1174" i="18"/>
  <c r="I1175" i="18"/>
  <c r="I1176" i="18"/>
  <c r="I1177" i="18"/>
  <c r="I1178" i="18"/>
  <c r="I1179" i="18"/>
  <c r="I1180" i="18"/>
  <c r="I1181" i="18"/>
  <c r="I1182" i="18"/>
  <c r="I1183" i="18"/>
  <c r="I1184" i="18"/>
  <c r="I1185" i="18"/>
  <c r="I1186" i="18"/>
  <c r="I1187" i="18"/>
  <c r="I1188" i="18"/>
  <c r="I1189" i="18"/>
  <c r="I1190" i="18"/>
  <c r="I1191" i="18"/>
  <c r="I1192" i="18"/>
  <c r="I1193" i="18"/>
  <c r="I1194" i="18"/>
  <c r="I1195" i="18"/>
  <c r="I1196" i="18"/>
  <c r="I1197" i="18"/>
  <c r="I1198" i="18"/>
  <c r="I1199" i="18"/>
  <c r="I1200" i="18"/>
  <c r="I1201" i="18"/>
  <c r="I1202" i="18"/>
  <c r="I1203" i="18"/>
  <c r="I1204" i="18"/>
  <c r="I1205" i="18"/>
  <c r="I1206" i="18"/>
  <c r="I1207" i="18"/>
  <c r="I1208" i="18"/>
  <c r="I1209" i="18"/>
  <c r="I1210" i="18"/>
  <c r="I1211" i="18"/>
  <c r="I1212" i="18"/>
  <c r="I1213" i="18"/>
  <c r="I1214" i="18"/>
  <c r="I1215" i="18"/>
  <c r="I1216" i="18"/>
  <c r="I1217" i="18"/>
  <c r="I1218" i="18"/>
  <c r="I1219" i="18"/>
  <c r="I1220" i="18"/>
  <c r="I1221" i="18"/>
  <c r="I1222" i="18"/>
  <c r="I1223" i="18"/>
  <c r="I1224" i="18"/>
  <c r="I1225" i="18"/>
  <c r="I1226" i="18"/>
  <c r="I1227" i="18"/>
  <c r="I1228" i="18"/>
  <c r="I1229" i="18"/>
  <c r="I1230" i="18"/>
  <c r="I1231" i="18"/>
  <c r="I1232" i="18"/>
  <c r="I1233" i="18"/>
  <c r="I1234" i="18"/>
  <c r="I1235" i="18"/>
  <c r="I1236" i="18"/>
  <c r="I1237" i="18"/>
  <c r="I1238" i="18"/>
  <c r="I1239" i="18"/>
  <c r="I1240" i="18"/>
  <c r="I1241" i="18"/>
  <c r="I1242" i="18"/>
  <c r="I1243" i="18"/>
  <c r="I1244" i="18"/>
  <c r="I1245" i="18"/>
  <c r="I1246" i="18"/>
  <c r="I1247" i="18"/>
  <c r="I1248" i="18"/>
  <c r="I1249" i="18"/>
  <c r="I1250" i="18"/>
  <c r="I1251" i="18"/>
  <c r="I1252" i="18"/>
  <c r="I1253" i="18"/>
  <c r="I1254" i="18"/>
  <c r="I1255" i="18"/>
  <c r="I1256" i="18"/>
  <c r="I1257" i="18"/>
  <c r="I1258" i="18"/>
  <c r="I1259" i="18"/>
  <c r="I1260" i="18"/>
  <c r="I1261" i="18"/>
  <c r="I1262" i="18"/>
  <c r="I1263" i="18"/>
  <c r="I1264" i="18"/>
  <c r="I1265" i="18"/>
  <c r="I1266" i="18"/>
  <c r="I1267" i="18"/>
  <c r="I1268" i="18"/>
  <c r="I1269" i="18"/>
  <c r="I1270" i="18"/>
  <c r="I1271" i="18"/>
  <c r="I1272" i="18"/>
  <c r="I1273" i="18"/>
  <c r="I1274" i="18"/>
  <c r="I1275" i="18"/>
  <c r="I1276" i="18"/>
  <c r="I1277" i="18"/>
  <c r="I1278" i="18"/>
  <c r="I1279" i="18"/>
  <c r="I1280" i="18"/>
  <c r="I1281" i="18"/>
  <c r="I1282" i="18"/>
  <c r="I1283" i="18"/>
  <c r="I1284" i="18"/>
  <c r="I1285" i="18"/>
  <c r="I1286" i="18"/>
  <c r="I1287" i="18"/>
  <c r="I1288" i="18"/>
  <c r="I1289" i="18"/>
  <c r="I1290" i="18"/>
  <c r="I1291" i="18"/>
  <c r="I1292" i="18"/>
  <c r="I1293" i="18"/>
  <c r="I1294" i="18"/>
  <c r="I1295" i="18"/>
  <c r="I1296" i="18"/>
  <c r="I1297" i="18"/>
  <c r="I1298" i="18"/>
  <c r="I1299" i="18"/>
  <c r="I1300" i="18"/>
  <c r="I1301" i="18"/>
  <c r="I1302" i="18"/>
  <c r="I1303" i="18"/>
  <c r="I1304" i="18"/>
  <c r="I1305" i="18"/>
  <c r="I1306" i="18"/>
  <c r="I1307" i="18"/>
  <c r="I1308" i="18"/>
  <c r="I1309" i="18"/>
  <c r="I1310" i="18"/>
  <c r="I1311" i="18"/>
  <c r="I1312" i="18"/>
  <c r="I1313" i="18"/>
  <c r="I1314" i="18"/>
  <c r="I1315" i="18"/>
  <c r="I1316" i="18"/>
  <c r="I1317" i="18"/>
  <c r="I1318" i="18"/>
  <c r="I1319" i="18"/>
  <c r="I1320" i="18"/>
  <c r="I1321" i="18"/>
  <c r="I1322" i="18"/>
  <c r="I1323" i="18"/>
  <c r="I1324" i="18"/>
  <c r="I1325" i="18"/>
  <c r="I1326" i="18"/>
  <c r="I1327" i="18"/>
  <c r="I1328" i="18"/>
  <c r="I1329" i="18"/>
  <c r="I1330" i="18"/>
  <c r="I1331" i="18"/>
  <c r="I1332" i="18"/>
  <c r="I1333" i="18"/>
  <c r="I1334" i="18"/>
  <c r="I1335" i="18"/>
  <c r="I1336" i="18"/>
  <c r="I1337" i="18"/>
  <c r="I1338" i="18"/>
  <c r="I1339" i="18"/>
  <c r="I1340" i="18"/>
  <c r="I1341" i="18"/>
  <c r="I1342" i="18"/>
  <c r="I1343" i="18"/>
  <c r="I1344" i="18"/>
  <c r="I1345" i="18"/>
  <c r="I1346" i="18"/>
  <c r="I1347" i="18"/>
  <c r="I1348" i="18"/>
  <c r="I1349" i="18"/>
  <c r="I1350" i="18"/>
  <c r="I1351" i="18"/>
  <c r="I1352" i="18"/>
  <c r="I1353" i="18"/>
  <c r="I1354" i="18"/>
  <c r="I1355" i="18"/>
  <c r="I1356" i="18"/>
  <c r="I1357" i="18"/>
  <c r="I1358" i="18"/>
  <c r="I1359" i="18"/>
  <c r="I1360" i="18"/>
  <c r="I1361" i="18"/>
  <c r="I1362" i="18"/>
  <c r="I1363" i="18"/>
  <c r="I1364" i="18"/>
  <c r="I1365" i="18"/>
  <c r="I1366" i="18"/>
  <c r="I1367" i="18"/>
  <c r="I1368" i="18"/>
  <c r="I1369" i="18"/>
  <c r="I1370" i="18"/>
  <c r="I1371" i="18"/>
  <c r="I1372" i="18"/>
  <c r="I1373" i="18"/>
  <c r="I1374" i="18"/>
  <c r="I1375" i="18"/>
  <c r="I1376" i="18"/>
  <c r="I1377" i="18"/>
  <c r="I1378" i="18"/>
  <c r="I1379" i="18"/>
  <c r="I1380" i="18"/>
  <c r="I1381" i="18"/>
  <c r="I1382" i="18"/>
  <c r="I1383" i="18"/>
  <c r="I1384" i="18"/>
  <c r="I1385" i="18"/>
  <c r="I1386" i="18"/>
  <c r="I1387" i="18"/>
  <c r="I1388" i="18"/>
  <c r="I1389" i="18"/>
  <c r="I1390" i="18"/>
  <c r="I1391" i="18"/>
  <c r="I1392" i="18"/>
  <c r="I1393" i="18"/>
  <c r="I1394" i="18"/>
  <c r="I1395" i="18"/>
  <c r="I1396" i="18"/>
  <c r="I1397" i="18"/>
  <c r="I1398" i="18"/>
  <c r="I1399" i="18"/>
  <c r="I1400" i="18"/>
  <c r="I1401" i="18"/>
  <c r="I1402" i="18"/>
  <c r="I1403" i="18"/>
  <c r="I1404" i="18"/>
  <c r="I1405" i="18"/>
  <c r="I1406" i="18"/>
  <c r="I1407" i="18"/>
  <c r="I1408" i="18"/>
  <c r="I1409" i="18"/>
  <c r="I1410" i="18"/>
  <c r="I1411" i="18"/>
  <c r="I1412" i="18"/>
  <c r="I1413" i="18"/>
  <c r="I1414" i="18"/>
  <c r="I1415" i="18"/>
  <c r="I1416" i="18"/>
  <c r="I1417" i="18"/>
  <c r="I1418" i="18"/>
  <c r="I1419" i="18"/>
  <c r="I1420" i="18"/>
  <c r="I1421" i="18"/>
  <c r="I1422" i="18"/>
  <c r="I1423" i="18"/>
  <c r="I1424" i="18"/>
  <c r="I1425" i="18"/>
  <c r="I1426" i="18"/>
  <c r="I1427" i="18"/>
  <c r="I1428" i="18"/>
  <c r="I1429" i="18"/>
  <c r="I1430" i="18"/>
  <c r="I1431" i="18"/>
  <c r="I1432" i="18"/>
  <c r="I1433" i="18"/>
  <c r="I1434" i="18"/>
  <c r="I1435" i="18"/>
  <c r="I1436" i="18"/>
  <c r="I1437" i="18"/>
  <c r="I1438" i="18"/>
  <c r="I1439" i="18"/>
  <c r="I1440" i="18"/>
  <c r="I1441" i="18"/>
  <c r="I1442" i="18"/>
  <c r="I1443" i="18"/>
  <c r="I1444" i="18"/>
  <c r="I1445" i="18"/>
  <c r="I1446" i="18"/>
  <c r="I1447" i="18"/>
  <c r="I1448" i="18"/>
  <c r="I1449" i="18"/>
  <c r="I1450" i="18"/>
  <c r="I1451" i="18"/>
  <c r="I1452" i="18"/>
  <c r="I1453" i="18"/>
  <c r="I1454" i="18"/>
  <c r="I1455" i="18"/>
  <c r="I1456" i="18"/>
  <c r="I1457" i="18"/>
  <c r="I1458" i="18"/>
  <c r="I1459" i="18"/>
  <c r="I1460" i="18"/>
  <c r="I1461" i="18"/>
  <c r="I1462" i="18"/>
  <c r="I1463" i="18"/>
  <c r="I1464" i="18"/>
  <c r="I1465" i="18"/>
  <c r="I1466" i="18"/>
  <c r="I1467" i="18"/>
  <c r="I1468" i="18"/>
  <c r="I1469" i="18"/>
  <c r="I1470" i="18"/>
  <c r="I1471" i="18"/>
  <c r="I1472" i="18"/>
  <c r="I1473" i="18"/>
  <c r="I1474" i="18"/>
  <c r="I1475" i="18"/>
  <c r="I1476" i="18"/>
  <c r="I1477" i="18"/>
  <c r="I1478" i="18"/>
  <c r="I1479" i="18"/>
  <c r="I1480" i="18"/>
  <c r="I1481" i="18"/>
  <c r="I1482" i="18"/>
  <c r="I1483" i="18"/>
  <c r="I1484" i="18"/>
  <c r="I1485" i="18"/>
  <c r="I1486" i="18"/>
  <c r="I1487" i="18"/>
  <c r="I1488" i="18"/>
  <c r="I1489" i="18"/>
  <c r="I1490" i="18"/>
  <c r="I1491" i="18"/>
  <c r="I1492" i="18"/>
  <c r="I1493" i="18"/>
  <c r="I1494" i="18"/>
  <c r="I1495" i="18"/>
  <c r="I1496" i="18"/>
  <c r="I1497" i="18"/>
  <c r="I1498" i="18"/>
  <c r="I1499" i="18"/>
  <c r="I1500" i="18"/>
  <c r="I1501" i="18"/>
  <c r="I1502" i="18"/>
  <c r="I1503" i="18"/>
  <c r="I1504" i="18"/>
  <c r="I1505" i="18"/>
  <c r="I1506" i="18"/>
  <c r="I1507" i="18"/>
  <c r="I1508" i="18"/>
  <c r="I1509" i="18"/>
  <c r="I1510" i="18"/>
  <c r="I1511" i="18"/>
  <c r="I1512" i="18"/>
  <c r="I1513" i="18"/>
  <c r="I1514" i="18"/>
  <c r="I1515" i="18"/>
  <c r="I1516" i="18"/>
  <c r="I1517" i="18"/>
  <c r="I1518" i="18"/>
  <c r="I1519" i="18"/>
  <c r="I1520" i="18"/>
  <c r="I1521" i="18"/>
  <c r="I1522" i="18"/>
  <c r="I1523" i="18"/>
  <c r="I1524" i="18"/>
  <c r="I1525" i="18"/>
  <c r="I1526" i="18"/>
  <c r="I1527" i="18"/>
  <c r="I1528" i="18"/>
  <c r="I1529" i="18"/>
  <c r="I1530" i="18"/>
  <c r="I1531" i="18"/>
  <c r="I1532" i="18"/>
  <c r="I1533" i="18"/>
  <c r="I1534" i="18"/>
  <c r="I1535" i="18"/>
  <c r="I1536" i="18"/>
  <c r="I1537" i="18"/>
  <c r="I1538" i="18"/>
  <c r="I1539" i="18"/>
  <c r="I1540" i="18"/>
  <c r="I1541" i="18"/>
  <c r="I1542" i="18"/>
  <c r="I1543" i="18"/>
  <c r="I1544" i="18"/>
  <c r="I1545" i="18"/>
  <c r="I1546" i="18"/>
  <c r="I1547" i="18"/>
  <c r="I1548" i="18"/>
  <c r="I1549" i="18"/>
  <c r="I1550" i="18"/>
  <c r="I1551" i="18"/>
  <c r="I1552" i="18"/>
  <c r="I1553" i="18"/>
  <c r="I1554" i="18"/>
  <c r="I1555" i="18"/>
  <c r="I1556" i="18"/>
  <c r="I1557" i="18"/>
  <c r="I1558" i="18"/>
  <c r="I1559" i="18"/>
  <c r="I1560" i="18"/>
  <c r="I1561" i="18"/>
  <c r="I1562" i="18"/>
  <c r="I1563" i="18"/>
  <c r="I1564" i="18"/>
  <c r="I1565" i="18"/>
  <c r="I1566" i="18"/>
  <c r="I1567" i="18"/>
  <c r="I1568" i="18"/>
  <c r="I1569" i="18"/>
  <c r="I1570" i="18"/>
  <c r="I1571" i="18"/>
  <c r="I1572" i="18"/>
  <c r="I1573" i="18"/>
  <c r="I1574" i="18"/>
  <c r="I1575" i="18"/>
  <c r="I1576" i="18"/>
  <c r="I1577" i="18"/>
  <c r="I1578" i="18"/>
  <c r="I1579" i="18"/>
  <c r="I1580" i="18"/>
  <c r="I1581" i="18"/>
  <c r="I1582" i="18"/>
  <c r="I1583" i="18"/>
  <c r="I1584" i="18"/>
  <c r="I1585" i="18"/>
  <c r="I1586" i="18"/>
  <c r="I1587" i="18"/>
  <c r="I1588" i="18"/>
  <c r="I1589" i="18"/>
  <c r="I1590" i="18"/>
  <c r="I1591" i="18"/>
  <c r="I1592" i="18"/>
  <c r="I1593" i="18"/>
  <c r="I1594" i="18"/>
  <c r="I1595" i="18"/>
  <c r="I1596" i="18"/>
  <c r="I1597" i="18"/>
  <c r="I1598" i="18"/>
  <c r="I1599" i="18"/>
  <c r="I1600" i="18"/>
  <c r="I1601" i="18"/>
  <c r="I1602" i="18"/>
  <c r="I1603" i="18"/>
  <c r="I1604" i="18"/>
  <c r="I1605" i="18"/>
  <c r="I1606" i="18"/>
  <c r="I1607" i="18"/>
  <c r="I1608" i="18"/>
  <c r="I1609" i="18"/>
  <c r="I1610" i="18"/>
  <c r="I1611" i="18"/>
  <c r="I1612" i="18"/>
  <c r="I1613" i="18"/>
  <c r="I1614" i="18"/>
  <c r="I1615" i="18"/>
  <c r="I1616" i="18"/>
  <c r="I1617" i="18"/>
  <c r="I1618" i="18"/>
  <c r="I1619" i="18"/>
  <c r="I1620" i="18"/>
  <c r="I1621" i="18"/>
  <c r="I1622" i="18"/>
  <c r="I1623" i="18"/>
  <c r="I1624" i="18"/>
  <c r="I1625" i="18"/>
  <c r="I1626" i="18"/>
  <c r="I1627" i="18"/>
  <c r="I1628" i="18"/>
  <c r="I1629" i="18"/>
  <c r="I1630" i="18"/>
  <c r="I1631" i="18"/>
  <c r="I1632" i="18"/>
  <c r="I1633" i="18"/>
  <c r="I1634" i="18"/>
  <c r="I1635" i="18"/>
  <c r="I1636" i="18"/>
  <c r="I1637" i="18"/>
  <c r="I1638" i="18"/>
  <c r="I1639" i="18"/>
  <c r="I1640" i="18"/>
  <c r="I1641" i="18"/>
  <c r="I1642" i="18"/>
  <c r="I1643" i="18"/>
  <c r="I1644" i="18"/>
  <c r="I1645" i="18"/>
  <c r="I1646" i="18"/>
  <c r="I1647" i="18"/>
  <c r="I1648" i="18"/>
  <c r="I1649" i="18"/>
  <c r="I1650" i="18"/>
  <c r="I1651" i="18"/>
  <c r="I1652" i="18"/>
  <c r="I1653" i="18"/>
  <c r="I1654" i="18"/>
  <c r="I1655" i="18"/>
  <c r="I1656" i="18"/>
  <c r="I1657" i="18"/>
  <c r="I1658" i="18"/>
  <c r="I2" i="18"/>
  <c r="G23" i="18"/>
  <c r="G35" i="18"/>
  <c r="G36" i="18"/>
  <c r="G59" i="18"/>
  <c r="G75" i="18"/>
  <c r="G252" i="18"/>
  <c r="G263" i="18"/>
  <c r="G288" i="18"/>
  <c r="G296" i="18"/>
  <c r="G416" i="18"/>
  <c r="G527" i="18"/>
  <c r="G575" i="18"/>
  <c r="G587" i="18"/>
  <c r="G647" i="18"/>
  <c r="G648" i="18"/>
  <c r="G660" i="18"/>
  <c r="G685" i="18"/>
  <c r="G812" i="18"/>
  <c r="G875" i="18"/>
  <c r="G876" i="18"/>
  <c r="G935" i="18"/>
  <c r="G949" i="18"/>
  <c r="G1057" i="18"/>
  <c r="G1058" i="18"/>
  <c r="G1244" i="18"/>
  <c r="G1296" i="18"/>
  <c r="G1358" i="18"/>
  <c r="G1620" i="18"/>
  <c r="G1628" i="18"/>
  <c r="F3" i="18"/>
  <c r="G3" i="18" s="1"/>
  <c r="F4" i="18"/>
  <c r="G4" i="18" s="1"/>
  <c r="F5" i="18"/>
  <c r="G5" i="18" s="1"/>
  <c r="F6" i="18"/>
  <c r="G6" i="18" s="1"/>
  <c r="F7" i="18"/>
  <c r="G7" i="18" s="1"/>
  <c r="F8" i="18"/>
  <c r="G8" i="18" s="1"/>
  <c r="F9" i="18"/>
  <c r="G9" i="18" s="1"/>
  <c r="F10" i="18"/>
  <c r="G10" i="18" s="1"/>
  <c r="F11" i="18"/>
  <c r="G11" i="18" s="1"/>
  <c r="F12" i="18"/>
  <c r="G12" i="18" s="1"/>
  <c r="F13" i="18"/>
  <c r="G13" i="18" s="1"/>
  <c r="F14" i="18"/>
  <c r="G14" i="18" s="1"/>
  <c r="F15" i="18"/>
  <c r="G15" i="18" s="1"/>
  <c r="F16" i="18"/>
  <c r="G16" i="18" s="1"/>
  <c r="F17" i="18"/>
  <c r="G17" i="18" s="1"/>
  <c r="F18" i="18"/>
  <c r="G18" i="18" s="1"/>
  <c r="F19" i="18"/>
  <c r="G19" i="18" s="1"/>
  <c r="F20" i="18"/>
  <c r="G20" i="18" s="1"/>
  <c r="F21" i="18"/>
  <c r="G21" i="18" s="1"/>
  <c r="F22" i="18"/>
  <c r="G22" i="18" s="1"/>
  <c r="F23" i="18"/>
  <c r="F24" i="18"/>
  <c r="G24" i="18" s="1"/>
  <c r="F25" i="18"/>
  <c r="G25" i="18" s="1"/>
  <c r="F26" i="18"/>
  <c r="G26" i="18" s="1"/>
  <c r="F27" i="18"/>
  <c r="G27" i="18" s="1"/>
  <c r="F28" i="18"/>
  <c r="G28" i="18" s="1"/>
  <c r="F29" i="18"/>
  <c r="G29" i="18" s="1"/>
  <c r="F30" i="18"/>
  <c r="G30" i="18" s="1"/>
  <c r="F31" i="18"/>
  <c r="G31" i="18" s="1"/>
  <c r="F32" i="18"/>
  <c r="G32" i="18" s="1"/>
  <c r="F33" i="18"/>
  <c r="G33" i="18" s="1"/>
  <c r="F34" i="18"/>
  <c r="G34" i="18" s="1"/>
  <c r="F35" i="18"/>
  <c r="F36" i="18"/>
  <c r="F37" i="18"/>
  <c r="G37" i="18" s="1"/>
  <c r="F38" i="18"/>
  <c r="G38" i="18" s="1"/>
  <c r="F39" i="18"/>
  <c r="G39" i="18" s="1"/>
  <c r="F40" i="18"/>
  <c r="G40" i="18" s="1"/>
  <c r="F41" i="18"/>
  <c r="G41" i="18" s="1"/>
  <c r="F42" i="18"/>
  <c r="G42" i="18" s="1"/>
  <c r="F43" i="18"/>
  <c r="G43" i="18" s="1"/>
  <c r="F44" i="18"/>
  <c r="G44" i="18" s="1"/>
  <c r="F45" i="18"/>
  <c r="G45" i="18" s="1"/>
  <c r="F46" i="18"/>
  <c r="G46" i="18" s="1"/>
  <c r="F47" i="18"/>
  <c r="G47" i="18" s="1"/>
  <c r="F48" i="18"/>
  <c r="G48" i="18" s="1"/>
  <c r="F49" i="18"/>
  <c r="G49" i="18" s="1"/>
  <c r="F50" i="18"/>
  <c r="G50" i="18" s="1"/>
  <c r="F51" i="18"/>
  <c r="G51" i="18" s="1"/>
  <c r="F52" i="18"/>
  <c r="G52" i="18" s="1"/>
  <c r="F53" i="18"/>
  <c r="G53" i="18" s="1"/>
  <c r="F54" i="18"/>
  <c r="G54" i="18" s="1"/>
  <c r="F55" i="18"/>
  <c r="G55" i="18" s="1"/>
  <c r="F56" i="18"/>
  <c r="G56" i="18" s="1"/>
  <c r="F57" i="18"/>
  <c r="G57" i="18" s="1"/>
  <c r="F58" i="18"/>
  <c r="G58" i="18" s="1"/>
  <c r="F59" i="18"/>
  <c r="F60" i="18"/>
  <c r="G60" i="18" s="1"/>
  <c r="F61" i="18"/>
  <c r="G61" i="18" s="1"/>
  <c r="F62" i="18"/>
  <c r="G62" i="18" s="1"/>
  <c r="F63" i="18"/>
  <c r="G63" i="18" s="1"/>
  <c r="F64" i="18"/>
  <c r="G64" i="18" s="1"/>
  <c r="F65" i="18"/>
  <c r="G65" i="18" s="1"/>
  <c r="F66" i="18"/>
  <c r="G66" i="18" s="1"/>
  <c r="F67" i="18"/>
  <c r="G67" i="18" s="1"/>
  <c r="F68" i="18"/>
  <c r="G68" i="18" s="1"/>
  <c r="F69" i="18"/>
  <c r="G69" i="18" s="1"/>
  <c r="F70" i="18"/>
  <c r="G70" i="18" s="1"/>
  <c r="F71" i="18"/>
  <c r="G71" i="18" s="1"/>
  <c r="F72" i="18"/>
  <c r="G72" i="18" s="1"/>
  <c r="F73" i="18"/>
  <c r="G73" i="18" s="1"/>
  <c r="F74" i="18"/>
  <c r="G74" i="18" s="1"/>
  <c r="F75" i="18"/>
  <c r="F76" i="18"/>
  <c r="G76" i="18" s="1"/>
  <c r="F77" i="18"/>
  <c r="G77" i="18" s="1"/>
  <c r="F78" i="18"/>
  <c r="G78" i="18" s="1"/>
  <c r="F79" i="18"/>
  <c r="G79" i="18" s="1"/>
  <c r="F80" i="18"/>
  <c r="G80" i="18" s="1"/>
  <c r="F81" i="18"/>
  <c r="G81" i="18" s="1"/>
  <c r="F82" i="18"/>
  <c r="G82" i="18" s="1"/>
  <c r="F83" i="18"/>
  <c r="G83" i="18" s="1"/>
  <c r="F84" i="18"/>
  <c r="G84" i="18" s="1"/>
  <c r="F85" i="18"/>
  <c r="G85" i="18" s="1"/>
  <c r="F86" i="18"/>
  <c r="G86" i="18" s="1"/>
  <c r="F87" i="18"/>
  <c r="G87" i="18" s="1"/>
  <c r="F88" i="18"/>
  <c r="G88" i="18" s="1"/>
  <c r="F89" i="18"/>
  <c r="G89" i="18" s="1"/>
  <c r="F90" i="18"/>
  <c r="G90" i="18" s="1"/>
  <c r="F91" i="18"/>
  <c r="G91" i="18" s="1"/>
  <c r="F92" i="18"/>
  <c r="G92" i="18" s="1"/>
  <c r="F93" i="18"/>
  <c r="G93" i="18" s="1"/>
  <c r="F94" i="18"/>
  <c r="G94" i="18" s="1"/>
  <c r="F95" i="18"/>
  <c r="G95" i="18" s="1"/>
  <c r="F96" i="18"/>
  <c r="G96" i="18" s="1"/>
  <c r="F97" i="18"/>
  <c r="G97" i="18" s="1"/>
  <c r="F98" i="18"/>
  <c r="G98" i="18" s="1"/>
  <c r="F99" i="18"/>
  <c r="G99" i="18" s="1"/>
  <c r="F100" i="18"/>
  <c r="G100" i="18" s="1"/>
  <c r="F101" i="18"/>
  <c r="G101" i="18" s="1"/>
  <c r="F102" i="18"/>
  <c r="G102" i="18" s="1"/>
  <c r="F103" i="18"/>
  <c r="G103" i="18" s="1"/>
  <c r="F104" i="18"/>
  <c r="G104" i="18" s="1"/>
  <c r="F105" i="18"/>
  <c r="G105" i="18" s="1"/>
  <c r="F106" i="18"/>
  <c r="G106" i="18" s="1"/>
  <c r="F107" i="18"/>
  <c r="G107" i="18" s="1"/>
  <c r="F108" i="18"/>
  <c r="G108" i="18" s="1"/>
  <c r="F109" i="18"/>
  <c r="G109" i="18" s="1"/>
  <c r="F110" i="18"/>
  <c r="G110" i="18" s="1"/>
  <c r="F111" i="18"/>
  <c r="G111" i="18" s="1"/>
  <c r="F112" i="18"/>
  <c r="G112" i="18" s="1"/>
  <c r="F113" i="18"/>
  <c r="G113" i="18" s="1"/>
  <c r="F114" i="18"/>
  <c r="G114" i="18" s="1"/>
  <c r="F115" i="18"/>
  <c r="G115" i="18" s="1"/>
  <c r="F116" i="18"/>
  <c r="G116" i="18" s="1"/>
  <c r="F117" i="18"/>
  <c r="G117" i="18" s="1"/>
  <c r="F118" i="18"/>
  <c r="G118" i="18" s="1"/>
  <c r="F119" i="18"/>
  <c r="G119" i="18" s="1"/>
  <c r="F120" i="18"/>
  <c r="G120" i="18" s="1"/>
  <c r="F121" i="18"/>
  <c r="G121" i="18" s="1"/>
  <c r="F122" i="18"/>
  <c r="G122" i="18" s="1"/>
  <c r="F123" i="18"/>
  <c r="G123" i="18" s="1"/>
  <c r="F124" i="18"/>
  <c r="G124" i="18" s="1"/>
  <c r="F125" i="18"/>
  <c r="G125" i="18" s="1"/>
  <c r="F126" i="18"/>
  <c r="G126" i="18" s="1"/>
  <c r="F127" i="18"/>
  <c r="G127" i="18" s="1"/>
  <c r="F128" i="18"/>
  <c r="G128" i="18" s="1"/>
  <c r="F129" i="18"/>
  <c r="G129" i="18" s="1"/>
  <c r="F130" i="18"/>
  <c r="G130" i="18" s="1"/>
  <c r="F131" i="18"/>
  <c r="G131" i="18" s="1"/>
  <c r="F132" i="18"/>
  <c r="G132" i="18" s="1"/>
  <c r="F133" i="18"/>
  <c r="G133" i="18" s="1"/>
  <c r="F134" i="18"/>
  <c r="G134" i="18" s="1"/>
  <c r="F135" i="18"/>
  <c r="G135" i="18" s="1"/>
  <c r="F136" i="18"/>
  <c r="G136" i="18" s="1"/>
  <c r="F137" i="18"/>
  <c r="G137" i="18" s="1"/>
  <c r="F138" i="18"/>
  <c r="G138" i="18" s="1"/>
  <c r="F139" i="18"/>
  <c r="G139" i="18" s="1"/>
  <c r="F140" i="18"/>
  <c r="G140" i="18" s="1"/>
  <c r="F141" i="18"/>
  <c r="G141" i="18" s="1"/>
  <c r="F142" i="18"/>
  <c r="G142" i="18" s="1"/>
  <c r="F143" i="18"/>
  <c r="G143" i="18" s="1"/>
  <c r="F144" i="18"/>
  <c r="G144" i="18" s="1"/>
  <c r="F145" i="18"/>
  <c r="G145" i="18" s="1"/>
  <c r="F146" i="18"/>
  <c r="G146" i="18" s="1"/>
  <c r="F147" i="18"/>
  <c r="G147" i="18" s="1"/>
  <c r="F148" i="18"/>
  <c r="G148" i="18" s="1"/>
  <c r="F149" i="18"/>
  <c r="G149" i="18" s="1"/>
  <c r="F150" i="18"/>
  <c r="G150" i="18" s="1"/>
  <c r="F151" i="18"/>
  <c r="G151" i="18" s="1"/>
  <c r="F152" i="18"/>
  <c r="G152" i="18" s="1"/>
  <c r="F153" i="18"/>
  <c r="G153" i="18" s="1"/>
  <c r="F154" i="18"/>
  <c r="G154" i="18" s="1"/>
  <c r="F155" i="18"/>
  <c r="G155" i="18" s="1"/>
  <c r="F156" i="18"/>
  <c r="G156" i="18" s="1"/>
  <c r="F157" i="18"/>
  <c r="G157" i="18" s="1"/>
  <c r="F158" i="18"/>
  <c r="G158" i="18" s="1"/>
  <c r="F159" i="18"/>
  <c r="G159" i="18" s="1"/>
  <c r="F160" i="18"/>
  <c r="G160" i="18" s="1"/>
  <c r="F161" i="18"/>
  <c r="G161" i="18" s="1"/>
  <c r="F162" i="18"/>
  <c r="G162" i="18" s="1"/>
  <c r="F163" i="18"/>
  <c r="G163" i="18" s="1"/>
  <c r="F164" i="18"/>
  <c r="G164" i="18" s="1"/>
  <c r="F165" i="18"/>
  <c r="G165" i="18" s="1"/>
  <c r="F166" i="18"/>
  <c r="G166" i="18" s="1"/>
  <c r="F167" i="18"/>
  <c r="G167" i="18" s="1"/>
  <c r="F168" i="18"/>
  <c r="G168" i="18" s="1"/>
  <c r="F169" i="18"/>
  <c r="G169" i="18" s="1"/>
  <c r="F170" i="18"/>
  <c r="G170" i="18" s="1"/>
  <c r="F171" i="18"/>
  <c r="G171" i="18" s="1"/>
  <c r="F172" i="18"/>
  <c r="G172" i="18" s="1"/>
  <c r="F173" i="18"/>
  <c r="G173" i="18" s="1"/>
  <c r="F174" i="18"/>
  <c r="G174" i="18" s="1"/>
  <c r="F175" i="18"/>
  <c r="G175" i="18" s="1"/>
  <c r="F176" i="18"/>
  <c r="G176" i="18" s="1"/>
  <c r="F177" i="18"/>
  <c r="G177" i="18" s="1"/>
  <c r="F178" i="18"/>
  <c r="G178" i="18" s="1"/>
  <c r="F179" i="18"/>
  <c r="G179" i="18" s="1"/>
  <c r="F180" i="18"/>
  <c r="G180" i="18" s="1"/>
  <c r="F181" i="18"/>
  <c r="G181" i="18" s="1"/>
  <c r="F182" i="18"/>
  <c r="G182" i="18" s="1"/>
  <c r="F183" i="18"/>
  <c r="G183" i="18" s="1"/>
  <c r="F184" i="18"/>
  <c r="G184" i="18" s="1"/>
  <c r="F185" i="18"/>
  <c r="G185" i="18" s="1"/>
  <c r="F186" i="18"/>
  <c r="G186" i="18" s="1"/>
  <c r="F187" i="18"/>
  <c r="G187" i="18" s="1"/>
  <c r="F188" i="18"/>
  <c r="G188" i="18" s="1"/>
  <c r="F189" i="18"/>
  <c r="G189" i="18" s="1"/>
  <c r="F190" i="18"/>
  <c r="G190" i="18" s="1"/>
  <c r="F191" i="18"/>
  <c r="G191" i="18" s="1"/>
  <c r="F192" i="18"/>
  <c r="G192" i="18" s="1"/>
  <c r="F193" i="18"/>
  <c r="G193" i="18" s="1"/>
  <c r="F194" i="18"/>
  <c r="G194" i="18" s="1"/>
  <c r="F195" i="18"/>
  <c r="G195" i="18" s="1"/>
  <c r="F196" i="18"/>
  <c r="G196" i="18" s="1"/>
  <c r="F197" i="18"/>
  <c r="G197" i="18" s="1"/>
  <c r="F198" i="18"/>
  <c r="G198" i="18" s="1"/>
  <c r="F199" i="18"/>
  <c r="G199" i="18" s="1"/>
  <c r="F200" i="18"/>
  <c r="G200" i="18" s="1"/>
  <c r="F201" i="18"/>
  <c r="G201" i="18" s="1"/>
  <c r="F202" i="18"/>
  <c r="G202" i="18" s="1"/>
  <c r="F203" i="18"/>
  <c r="G203" i="18" s="1"/>
  <c r="F204" i="18"/>
  <c r="G204" i="18" s="1"/>
  <c r="F205" i="18"/>
  <c r="G205" i="18" s="1"/>
  <c r="F206" i="18"/>
  <c r="G206" i="18" s="1"/>
  <c r="F207" i="18"/>
  <c r="G207" i="18" s="1"/>
  <c r="F208" i="18"/>
  <c r="G208" i="18" s="1"/>
  <c r="F209" i="18"/>
  <c r="G209" i="18" s="1"/>
  <c r="F210" i="18"/>
  <c r="G210" i="18" s="1"/>
  <c r="F211" i="18"/>
  <c r="G211" i="18" s="1"/>
  <c r="F212" i="18"/>
  <c r="G212" i="18" s="1"/>
  <c r="F213" i="18"/>
  <c r="G213" i="18" s="1"/>
  <c r="F214" i="18"/>
  <c r="G214" i="18" s="1"/>
  <c r="F215" i="18"/>
  <c r="G215" i="18" s="1"/>
  <c r="F216" i="18"/>
  <c r="G216" i="18" s="1"/>
  <c r="F217" i="18"/>
  <c r="G217" i="18" s="1"/>
  <c r="F218" i="18"/>
  <c r="G218" i="18" s="1"/>
  <c r="F219" i="18"/>
  <c r="G219" i="18" s="1"/>
  <c r="F220" i="18"/>
  <c r="G220" i="18" s="1"/>
  <c r="F221" i="18"/>
  <c r="G221" i="18" s="1"/>
  <c r="F222" i="18"/>
  <c r="G222" i="18" s="1"/>
  <c r="F223" i="18"/>
  <c r="G223" i="18" s="1"/>
  <c r="F224" i="18"/>
  <c r="G224" i="18" s="1"/>
  <c r="F225" i="18"/>
  <c r="G225" i="18" s="1"/>
  <c r="F226" i="18"/>
  <c r="G226" i="18" s="1"/>
  <c r="F227" i="18"/>
  <c r="G227" i="18" s="1"/>
  <c r="F228" i="18"/>
  <c r="G228" i="18" s="1"/>
  <c r="F229" i="18"/>
  <c r="G229" i="18" s="1"/>
  <c r="F230" i="18"/>
  <c r="G230" i="18" s="1"/>
  <c r="F231" i="18"/>
  <c r="G231" i="18" s="1"/>
  <c r="F232" i="18"/>
  <c r="G232" i="18" s="1"/>
  <c r="F233" i="18"/>
  <c r="G233" i="18" s="1"/>
  <c r="F234" i="18"/>
  <c r="G234" i="18" s="1"/>
  <c r="F235" i="18"/>
  <c r="G235" i="18" s="1"/>
  <c r="F236" i="18"/>
  <c r="G236" i="18" s="1"/>
  <c r="F237" i="18"/>
  <c r="G237" i="18" s="1"/>
  <c r="F238" i="18"/>
  <c r="G238" i="18" s="1"/>
  <c r="F239" i="18"/>
  <c r="G239" i="18" s="1"/>
  <c r="F240" i="18"/>
  <c r="G240" i="18" s="1"/>
  <c r="F241" i="18"/>
  <c r="G241" i="18" s="1"/>
  <c r="F242" i="18"/>
  <c r="G242" i="18" s="1"/>
  <c r="F243" i="18"/>
  <c r="G243" i="18" s="1"/>
  <c r="F244" i="18"/>
  <c r="G244" i="18" s="1"/>
  <c r="F245" i="18"/>
  <c r="G245" i="18" s="1"/>
  <c r="F246" i="18"/>
  <c r="G246" i="18" s="1"/>
  <c r="F247" i="18"/>
  <c r="G247" i="18" s="1"/>
  <c r="F248" i="18"/>
  <c r="G248" i="18" s="1"/>
  <c r="F249" i="18"/>
  <c r="G249" i="18" s="1"/>
  <c r="F250" i="18"/>
  <c r="G250" i="18" s="1"/>
  <c r="F251" i="18"/>
  <c r="G251" i="18" s="1"/>
  <c r="F252" i="18"/>
  <c r="F253" i="18"/>
  <c r="G253" i="18" s="1"/>
  <c r="F254" i="18"/>
  <c r="G254" i="18" s="1"/>
  <c r="F255" i="18"/>
  <c r="G255" i="18" s="1"/>
  <c r="F256" i="18"/>
  <c r="G256" i="18" s="1"/>
  <c r="F257" i="18"/>
  <c r="G257" i="18" s="1"/>
  <c r="F258" i="18"/>
  <c r="G258" i="18" s="1"/>
  <c r="F259" i="18"/>
  <c r="G259" i="18" s="1"/>
  <c r="F260" i="18"/>
  <c r="G260" i="18" s="1"/>
  <c r="F261" i="18"/>
  <c r="G261" i="18" s="1"/>
  <c r="F262" i="18"/>
  <c r="G262" i="18" s="1"/>
  <c r="F263" i="18"/>
  <c r="F264" i="18"/>
  <c r="G264" i="18" s="1"/>
  <c r="F265" i="18"/>
  <c r="G265" i="18" s="1"/>
  <c r="F266" i="18"/>
  <c r="G266" i="18" s="1"/>
  <c r="F267" i="18"/>
  <c r="G267" i="18" s="1"/>
  <c r="F268" i="18"/>
  <c r="G268" i="18" s="1"/>
  <c r="F269" i="18"/>
  <c r="G269" i="18" s="1"/>
  <c r="F270" i="18"/>
  <c r="G270" i="18" s="1"/>
  <c r="F271" i="18"/>
  <c r="G271" i="18" s="1"/>
  <c r="F272" i="18"/>
  <c r="G272" i="18" s="1"/>
  <c r="F273" i="18"/>
  <c r="G273" i="18" s="1"/>
  <c r="F274" i="18"/>
  <c r="G274" i="18" s="1"/>
  <c r="F275" i="18"/>
  <c r="G275" i="18" s="1"/>
  <c r="F276" i="18"/>
  <c r="G276" i="18" s="1"/>
  <c r="F277" i="18"/>
  <c r="G277" i="18" s="1"/>
  <c r="F278" i="18"/>
  <c r="G278" i="18" s="1"/>
  <c r="F279" i="18"/>
  <c r="G279" i="18" s="1"/>
  <c r="F280" i="18"/>
  <c r="G280" i="18" s="1"/>
  <c r="F281" i="18"/>
  <c r="G281" i="18" s="1"/>
  <c r="F282" i="18"/>
  <c r="G282" i="18" s="1"/>
  <c r="F283" i="18"/>
  <c r="G283" i="18" s="1"/>
  <c r="F284" i="18"/>
  <c r="G284" i="18" s="1"/>
  <c r="F285" i="18"/>
  <c r="G285" i="18" s="1"/>
  <c r="F286" i="18"/>
  <c r="G286" i="18" s="1"/>
  <c r="F287" i="18"/>
  <c r="G287" i="18" s="1"/>
  <c r="F288" i="18"/>
  <c r="F289" i="18"/>
  <c r="G289" i="18" s="1"/>
  <c r="F290" i="18"/>
  <c r="G290" i="18" s="1"/>
  <c r="F291" i="18"/>
  <c r="G291" i="18" s="1"/>
  <c r="F292" i="18"/>
  <c r="G292" i="18" s="1"/>
  <c r="F293" i="18"/>
  <c r="G293" i="18" s="1"/>
  <c r="F294" i="18"/>
  <c r="G294" i="18" s="1"/>
  <c r="F295" i="18"/>
  <c r="G295" i="18" s="1"/>
  <c r="F296" i="18"/>
  <c r="F297" i="18"/>
  <c r="G297" i="18" s="1"/>
  <c r="F298" i="18"/>
  <c r="G298" i="18" s="1"/>
  <c r="F299" i="18"/>
  <c r="G299" i="18" s="1"/>
  <c r="F300" i="18"/>
  <c r="G300" i="18" s="1"/>
  <c r="F301" i="18"/>
  <c r="G301" i="18" s="1"/>
  <c r="F302" i="18"/>
  <c r="G302" i="18" s="1"/>
  <c r="F303" i="18"/>
  <c r="G303" i="18" s="1"/>
  <c r="F304" i="18"/>
  <c r="G304" i="18" s="1"/>
  <c r="F305" i="18"/>
  <c r="G305" i="18" s="1"/>
  <c r="F306" i="18"/>
  <c r="G306" i="18" s="1"/>
  <c r="F307" i="18"/>
  <c r="G307" i="18" s="1"/>
  <c r="F308" i="18"/>
  <c r="G308" i="18" s="1"/>
  <c r="F309" i="18"/>
  <c r="G309" i="18" s="1"/>
  <c r="F310" i="18"/>
  <c r="G310" i="18" s="1"/>
  <c r="F311" i="18"/>
  <c r="G311" i="18" s="1"/>
  <c r="F312" i="18"/>
  <c r="G312" i="18" s="1"/>
  <c r="F313" i="18"/>
  <c r="G313" i="18" s="1"/>
  <c r="F314" i="18"/>
  <c r="G314" i="18" s="1"/>
  <c r="F315" i="18"/>
  <c r="G315" i="18" s="1"/>
  <c r="F316" i="18"/>
  <c r="G316" i="18" s="1"/>
  <c r="F317" i="18"/>
  <c r="G317" i="18" s="1"/>
  <c r="F318" i="18"/>
  <c r="G318" i="18" s="1"/>
  <c r="F319" i="18"/>
  <c r="G319" i="18" s="1"/>
  <c r="F320" i="18"/>
  <c r="G320" i="18" s="1"/>
  <c r="F321" i="18"/>
  <c r="G321" i="18" s="1"/>
  <c r="F322" i="18"/>
  <c r="G322" i="18" s="1"/>
  <c r="F323" i="18"/>
  <c r="G323" i="18" s="1"/>
  <c r="F324" i="18"/>
  <c r="G324" i="18" s="1"/>
  <c r="F325" i="18"/>
  <c r="G325" i="18" s="1"/>
  <c r="F326" i="18"/>
  <c r="G326" i="18" s="1"/>
  <c r="F327" i="18"/>
  <c r="G327" i="18" s="1"/>
  <c r="F328" i="18"/>
  <c r="G328" i="18" s="1"/>
  <c r="F329" i="18"/>
  <c r="G329" i="18" s="1"/>
  <c r="F330" i="18"/>
  <c r="G330" i="18" s="1"/>
  <c r="F331" i="18"/>
  <c r="G331" i="18" s="1"/>
  <c r="F332" i="18"/>
  <c r="G332" i="18" s="1"/>
  <c r="F333" i="18"/>
  <c r="G333" i="18" s="1"/>
  <c r="F334" i="18"/>
  <c r="G334" i="18" s="1"/>
  <c r="F335" i="18"/>
  <c r="G335" i="18" s="1"/>
  <c r="F336" i="18"/>
  <c r="G336" i="18" s="1"/>
  <c r="F337" i="18"/>
  <c r="G337" i="18" s="1"/>
  <c r="F338" i="18"/>
  <c r="G338" i="18" s="1"/>
  <c r="F339" i="18"/>
  <c r="G339" i="18" s="1"/>
  <c r="F340" i="18"/>
  <c r="G340" i="18" s="1"/>
  <c r="F341" i="18"/>
  <c r="G341" i="18" s="1"/>
  <c r="F342" i="18"/>
  <c r="G342" i="18" s="1"/>
  <c r="F343" i="18"/>
  <c r="G343" i="18" s="1"/>
  <c r="F344" i="18"/>
  <c r="G344" i="18" s="1"/>
  <c r="F345" i="18"/>
  <c r="G345" i="18" s="1"/>
  <c r="F346" i="18"/>
  <c r="G346" i="18" s="1"/>
  <c r="F347" i="18"/>
  <c r="G347" i="18" s="1"/>
  <c r="F348" i="18"/>
  <c r="G348" i="18" s="1"/>
  <c r="F349" i="18"/>
  <c r="G349" i="18" s="1"/>
  <c r="F350" i="18"/>
  <c r="G350" i="18" s="1"/>
  <c r="F351" i="18"/>
  <c r="G351" i="18" s="1"/>
  <c r="F352" i="18"/>
  <c r="G352" i="18" s="1"/>
  <c r="F353" i="18"/>
  <c r="G353" i="18" s="1"/>
  <c r="F354" i="18"/>
  <c r="G354" i="18" s="1"/>
  <c r="F355" i="18"/>
  <c r="G355" i="18" s="1"/>
  <c r="F356" i="18"/>
  <c r="G356" i="18" s="1"/>
  <c r="F357" i="18"/>
  <c r="G357" i="18" s="1"/>
  <c r="F358" i="18"/>
  <c r="G358" i="18" s="1"/>
  <c r="F359" i="18"/>
  <c r="G359" i="18" s="1"/>
  <c r="F360" i="18"/>
  <c r="G360" i="18" s="1"/>
  <c r="F361" i="18"/>
  <c r="G361" i="18" s="1"/>
  <c r="F362" i="18"/>
  <c r="G362" i="18" s="1"/>
  <c r="F363" i="18"/>
  <c r="G363" i="18" s="1"/>
  <c r="F364" i="18"/>
  <c r="G364" i="18" s="1"/>
  <c r="F365" i="18"/>
  <c r="G365" i="18" s="1"/>
  <c r="F366" i="18"/>
  <c r="G366" i="18" s="1"/>
  <c r="F367" i="18"/>
  <c r="G367" i="18" s="1"/>
  <c r="F368" i="18"/>
  <c r="G368" i="18" s="1"/>
  <c r="F369" i="18"/>
  <c r="G369" i="18" s="1"/>
  <c r="F370" i="18"/>
  <c r="G370" i="18" s="1"/>
  <c r="F371" i="18"/>
  <c r="G371" i="18" s="1"/>
  <c r="F372" i="18"/>
  <c r="G372" i="18" s="1"/>
  <c r="F373" i="18"/>
  <c r="G373" i="18" s="1"/>
  <c r="F374" i="18"/>
  <c r="G374" i="18" s="1"/>
  <c r="F375" i="18"/>
  <c r="G375" i="18" s="1"/>
  <c r="F376" i="18"/>
  <c r="G376" i="18" s="1"/>
  <c r="F377" i="18"/>
  <c r="G377" i="18" s="1"/>
  <c r="F378" i="18"/>
  <c r="G378" i="18" s="1"/>
  <c r="F379" i="18"/>
  <c r="G379" i="18" s="1"/>
  <c r="F380" i="18"/>
  <c r="G380" i="18" s="1"/>
  <c r="F381" i="18"/>
  <c r="G381" i="18" s="1"/>
  <c r="F382" i="18"/>
  <c r="G382" i="18" s="1"/>
  <c r="F383" i="18"/>
  <c r="G383" i="18" s="1"/>
  <c r="F384" i="18"/>
  <c r="G384" i="18" s="1"/>
  <c r="F385" i="18"/>
  <c r="G385" i="18" s="1"/>
  <c r="F386" i="18"/>
  <c r="G386" i="18" s="1"/>
  <c r="F387" i="18"/>
  <c r="G387" i="18" s="1"/>
  <c r="F388" i="18"/>
  <c r="G388" i="18" s="1"/>
  <c r="F389" i="18"/>
  <c r="G389" i="18" s="1"/>
  <c r="F390" i="18"/>
  <c r="G390" i="18" s="1"/>
  <c r="F391" i="18"/>
  <c r="G391" i="18" s="1"/>
  <c r="F392" i="18"/>
  <c r="G392" i="18" s="1"/>
  <c r="F393" i="18"/>
  <c r="G393" i="18" s="1"/>
  <c r="F394" i="18"/>
  <c r="G394" i="18" s="1"/>
  <c r="F395" i="18"/>
  <c r="G395" i="18" s="1"/>
  <c r="F396" i="18"/>
  <c r="G396" i="18" s="1"/>
  <c r="F397" i="18"/>
  <c r="G397" i="18" s="1"/>
  <c r="F398" i="18"/>
  <c r="G398" i="18" s="1"/>
  <c r="F399" i="18"/>
  <c r="G399" i="18" s="1"/>
  <c r="F400" i="18"/>
  <c r="G400" i="18" s="1"/>
  <c r="F401" i="18"/>
  <c r="G401" i="18" s="1"/>
  <c r="F402" i="18"/>
  <c r="G402" i="18" s="1"/>
  <c r="F403" i="18"/>
  <c r="G403" i="18" s="1"/>
  <c r="F404" i="18"/>
  <c r="G404" i="18" s="1"/>
  <c r="F405" i="18"/>
  <c r="G405" i="18" s="1"/>
  <c r="F406" i="18"/>
  <c r="G406" i="18" s="1"/>
  <c r="F407" i="18"/>
  <c r="G407" i="18" s="1"/>
  <c r="F408" i="18"/>
  <c r="G408" i="18" s="1"/>
  <c r="F409" i="18"/>
  <c r="G409" i="18" s="1"/>
  <c r="F410" i="18"/>
  <c r="G410" i="18" s="1"/>
  <c r="F411" i="18"/>
  <c r="G411" i="18" s="1"/>
  <c r="F412" i="18"/>
  <c r="G412" i="18" s="1"/>
  <c r="F413" i="18"/>
  <c r="G413" i="18" s="1"/>
  <c r="F414" i="18"/>
  <c r="G414" i="18" s="1"/>
  <c r="F415" i="18"/>
  <c r="G415" i="18" s="1"/>
  <c r="F416" i="18"/>
  <c r="F417" i="18"/>
  <c r="G417" i="18" s="1"/>
  <c r="F418" i="18"/>
  <c r="G418" i="18" s="1"/>
  <c r="F419" i="18"/>
  <c r="G419" i="18" s="1"/>
  <c r="F420" i="18"/>
  <c r="G420" i="18" s="1"/>
  <c r="F421" i="18"/>
  <c r="G421" i="18" s="1"/>
  <c r="F422" i="18"/>
  <c r="G422" i="18" s="1"/>
  <c r="F423" i="18"/>
  <c r="G423" i="18" s="1"/>
  <c r="F424" i="18"/>
  <c r="G424" i="18" s="1"/>
  <c r="F425" i="18"/>
  <c r="G425" i="18" s="1"/>
  <c r="F426" i="18"/>
  <c r="G426" i="18" s="1"/>
  <c r="F427" i="18"/>
  <c r="G427" i="18" s="1"/>
  <c r="F428" i="18"/>
  <c r="G428" i="18" s="1"/>
  <c r="F429" i="18"/>
  <c r="G429" i="18" s="1"/>
  <c r="F430" i="18"/>
  <c r="G430" i="18" s="1"/>
  <c r="F431" i="18"/>
  <c r="G431" i="18" s="1"/>
  <c r="F432" i="18"/>
  <c r="G432" i="18" s="1"/>
  <c r="F433" i="18"/>
  <c r="G433" i="18" s="1"/>
  <c r="F434" i="18"/>
  <c r="G434" i="18" s="1"/>
  <c r="F435" i="18"/>
  <c r="G435" i="18" s="1"/>
  <c r="F436" i="18"/>
  <c r="G436" i="18" s="1"/>
  <c r="F437" i="18"/>
  <c r="G437" i="18" s="1"/>
  <c r="F438" i="18"/>
  <c r="G438" i="18" s="1"/>
  <c r="F439" i="18"/>
  <c r="G439" i="18" s="1"/>
  <c r="F440" i="18"/>
  <c r="G440" i="18" s="1"/>
  <c r="F441" i="18"/>
  <c r="G441" i="18" s="1"/>
  <c r="F442" i="18"/>
  <c r="G442" i="18" s="1"/>
  <c r="F443" i="18"/>
  <c r="G443" i="18" s="1"/>
  <c r="F444" i="18"/>
  <c r="G444" i="18" s="1"/>
  <c r="F445" i="18"/>
  <c r="G445" i="18" s="1"/>
  <c r="F446" i="18"/>
  <c r="G446" i="18" s="1"/>
  <c r="F447" i="18"/>
  <c r="G447" i="18" s="1"/>
  <c r="F448" i="18"/>
  <c r="G448" i="18" s="1"/>
  <c r="F449" i="18"/>
  <c r="G449" i="18" s="1"/>
  <c r="F450" i="18"/>
  <c r="G450" i="18" s="1"/>
  <c r="F451" i="18"/>
  <c r="G451" i="18" s="1"/>
  <c r="F452" i="18"/>
  <c r="G452" i="18" s="1"/>
  <c r="F453" i="18"/>
  <c r="G453" i="18" s="1"/>
  <c r="F454" i="18"/>
  <c r="G454" i="18" s="1"/>
  <c r="F455" i="18"/>
  <c r="G455" i="18" s="1"/>
  <c r="F456" i="18"/>
  <c r="G456" i="18" s="1"/>
  <c r="F457" i="18"/>
  <c r="G457" i="18" s="1"/>
  <c r="F458" i="18"/>
  <c r="G458" i="18" s="1"/>
  <c r="F459" i="18"/>
  <c r="G459" i="18" s="1"/>
  <c r="F460" i="18"/>
  <c r="G460" i="18" s="1"/>
  <c r="F461" i="18"/>
  <c r="G461" i="18" s="1"/>
  <c r="F462" i="18"/>
  <c r="G462" i="18" s="1"/>
  <c r="F463" i="18"/>
  <c r="G463" i="18" s="1"/>
  <c r="F464" i="18"/>
  <c r="G464" i="18" s="1"/>
  <c r="F465" i="18"/>
  <c r="G465" i="18" s="1"/>
  <c r="F466" i="18"/>
  <c r="G466" i="18" s="1"/>
  <c r="F467" i="18"/>
  <c r="G467" i="18" s="1"/>
  <c r="F468" i="18"/>
  <c r="G468" i="18" s="1"/>
  <c r="F469" i="18"/>
  <c r="G469" i="18" s="1"/>
  <c r="F470" i="18"/>
  <c r="G470" i="18" s="1"/>
  <c r="F471" i="18"/>
  <c r="G471" i="18" s="1"/>
  <c r="F472" i="18"/>
  <c r="G472" i="18" s="1"/>
  <c r="F473" i="18"/>
  <c r="G473" i="18" s="1"/>
  <c r="F474" i="18"/>
  <c r="G474" i="18" s="1"/>
  <c r="F475" i="18"/>
  <c r="G475" i="18" s="1"/>
  <c r="F476" i="18"/>
  <c r="G476" i="18" s="1"/>
  <c r="F477" i="18"/>
  <c r="G477" i="18" s="1"/>
  <c r="F478" i="18"/>
  <c r="G478" i="18" s="1"/>
  <c r="F479" i="18"/>
  <c r="G479" i="18" s="1"/>
  <c r="F480" i="18"/>
  <c r="G480" i="18" s="1"/>
  <c r="F481" i="18"/>
  <c r="G481" i="18" s="1"/>
  <c r="F482" i="18"/>
  <c r="G482" i="18" s="1"/>
  <c r="F483" i="18"/>
  <c r="G483" i="18" s="1"/>
  <c r="F484" i="18"/>
  <c r="G484" i="18" s="1"/>
  <c r="F485" i="18"/>
  <c r="G485" i="18" s="1"/>
  <c r="F486" i="18"/>
  <c r="G486" i="18" s="1"/>
  <c r="F487" i="18"/>
  <c r="G487" i="18" s="1"/>
  <c r="F488" i="18"/>
  <c r="G488" i="18" s="1"/>
  <c r="F489" i="18"/>
  <c r="G489" i="18" s="1"/>
  <c r="F490" i="18"/>
  <c r="G490" i="18" s="1"/>
  <c r="F491" i="18"/>
  <c r="G491" i="18" s="1"/>
  <c r="F492" i="18"/>
  <c r="G492" i="18" s="1"/>
  <c r="F493" i="18"/>
  <c r="G493" i="18" s="1"/>
  <c r="F494" i="18"/>
  <c r="G494" i="18" s="1"/>
  <c r="F495" i="18"/>
  <c r="G495" i="18" s="1"/>
  <c r="F496" i="18"/>
  <c r="G496" i="18" s="1"/>
  <c r="F497" i="18"/>
  <c r="G497" i="18" s="1"/>
  <c r="F498" i="18"/>
  <c r="G498" i="18" s="1"/>
  <c r="F499" i="18"/>
  <c r="G499" i="18" s="1"/>
  <c r="F500" i="18"/>
  <c r="G500" i="18" s="1"/>
  <c r="F501" i="18"/>
  <c r="G501" i="18" s="1"/>
  <c r="F502" i="18"/>
  <c r="G502" i="18" s="1"/>
  <c r="F503" i="18"/>
  <c r="G503" i="18" s="1"/>
  <c r="F504" i="18"/>
  <c r="G504" i="18" s="1"/>
  <c r="F505" i="18"/>
  <c r="G505" i="18" s="1"/>
  <c r="F506" i="18"/>
  <c r="G506" i="18" s="1"/>
  <c r="F507" i="18"/>
  <c r="G507" i="18" s="1"/>
  <c r="F508" i="18"/>
  <c r="G508" i="18" s="1"/>
  <c r="F509" i="18"/>
  <c r="G509" i="18" s="1"/>
  <c r="F510" i="18"/>
  <c r="G510" i="18" s="1"/>
  <c r="F511" i="18"/>
  <c r="G511" i="18" s="1"/>
  <c r="F512" i="18"/>
  <c r="G512" i="18" s="1"/>
  <c r="F513" i="18"/>
  <c r="G513" i="18" s="1"/>
  <c r="F514" i="18"/>
  <c r="G514" i="18" s="1"/>
  <c r="F515" i="18"/>
  <c r="G515" i="18" s="1"/>
  <c r="F516" i="18"/>
  <c r="G516" i="18" s="1"/>
  <c r="F517" i="18"/>
  <c r="G517" i="18" s="1"/>
  <c r="F518" i="18"/>
  <c r="G518" i="18" s="1"/>
  <c r="F519" i="18"/>
  <c r="G519" i="18" s="1"/>
  <c r="F520" i="18"/>
  <c r="G520" i="18" s="1"/>
  <c r="F521" i="18"/>
  <c r="G521" i="18" s="1"/>
  <c r="F522" i="18"/>
  <c r="G522" i="18" s="1"/>
  <c r="F523" i="18"/>
  <c r="G523" i="18" s="1"/>
  <c r="F524" i="18"/>
  <c r="G524" i="18" s="1"/>
  <c r="F525" i="18"/>
  <c r="G525" i="18" s="1"/>
  <c r="F526" i="18"/>
  <c r="G526" i="18" s="1"/>
  <c r="F527" i="18"/>
  <c r="F528" i="18"/>
  <c r="G528" i="18" s="1"/>
  <c r="F529" i="18"/>
  <c r="G529" i="18" s="1"/>
  <c r="F530" i="18"/>
  <c r="G530" i="18" s="1"/>
  <c r="F531" i="18"/>
  <c r="G531" i="18" s="1"/>
  <c r="F532" i="18"/>
  <c r="G532" i="18" s="1"/>
  <c r="F533" i="18"/>
  <c r="G533" i="18" s="1"/>
  <c r="F534" i="18"/>
  <c r="G534" i="18" s="1"/>
  <c r="F535" i="18"/>
  <c r="G535" i="18" s="1"/>
  <c r="F536" i="18"/>
  <c r="G536" i="18" s="1"/>
  <c r="F537" i="18"/>
  <c r="G537" i="18" s="1"/>
  <c r="F538" i="18"/>
  <c r="G538" i="18" s="1"/>
  <c r="F539" i="18"/>
  <c r="G539" i="18" s="1"/>
  <c r="F540" i="18"/>
  <c r="G540" i="18" s="1"/>
  <c r="F541" i="18"/>
  <c r="G541" i="18" s="1"/>
  <c r="F542" i="18"/>
  <c r="G542" i="18" s="1"/>
  <c r="F543" i="18"/>
  <c r="G543" i="18" s="1"/>
  <c r="F544" i="18"/>
  <c r="G544" i="18" s="1"/>
  <c r="F545" i="18"/>
  <c r="G545" i="18" s="1"/>
  <c r="F546" i="18"/>
  <c r="G546" i="18" s="1"/>
  <c r="F547" i="18"/>
  <c r="G547" i="18" s="1"/>
  <c r="F548" i="18"/>
  <c r="G548" i="18" s="1"/>
  <c r="F549" i="18"/>
  <c r="G549" i="18" s="1"/>
  <c r="F550" i="18"/>
  <c r="G550" i="18" s="1"/>
  <c r="F551" i="18"/>
  <c r="G551" i="18" s="1"/>
  <c r="F552" i="18"/>
  <c r="G552" i="18" s="1"/>
  <c r="F553" i="18"/>
  <c r="G553" i="18" s="1"/>
  <c r="F554" i="18"/>
  <c r="G554" i="18" s="1"/>
  <c r="F555" i="18"/>
  <c r="G555" i="18" s="1"/>
  <c r="F556" i="18"/>
  <c r="G556" i="18" s="1"/>
  <c r="F557" i="18"/>
  <c r="G557" i="18" s="1"/>
  <c r="F558" i="18"/>
  <c r="G558" i="18" s="1"/>
  <c r="F559" i="18"/>
  <c r="G559" i="18" s="1"/>
  <c r="F560" i="18"/>
  <c r="G560" i="18" s="1"/>
  <c r="F561" i="18"/>
  <c r="G561" i="18" s="1"/>
  <c r="F562" i="18"/>
  <c r="G562" i="18" s="1"/>
  <c r="F563" i="18"/>
  <c r="G563" i="18" s="1"/>
  <c r="F564" i="18"/>
  <c r="G564" i="18" s="1"/>
  <c r="F565" i="18"/>
  <c r="G565" i="18" s="1"/>
  <c r="F566" i="18"/>
  <c r="G566" i="18" s="1"/>
  <c r="F567" i="18"/>
  <c r="G567" i="18" s="1"/>
  <c r="F568" i="18"/>
  <c r="G568" i="18" s="1"/>
  <c r="F569" i="18"/>
  <c r="G569" i="18" s="1"/>
  <c r="F570" i="18"/>
  <c r="G570" i="18" s="1"/>
  <c r="F571" i="18"/>
  <c r="G571" i="18" s="1"/>
  <c r="F572" i="18"/>
  <c r="G572" i="18" s="1"/>
  <c r="F573" i="18"/>
  <c r="G573" i="18" s="1"/>
  <c r="F574" i="18"/>
  <c r="G574" i="18" s="1"/>
  <c r="F575" i="18"/>
  <c r="F576" i="18"/>
  <c r="G576" i="18" s="1"/>
  <c r="F577" i="18"/>
  <c r="G577" i="18" s="1"/>
  <c r="F578" i="18"/>
  <c r="G578" i="18" s="1"/>
  <c r="F579" i="18"/>
  <c r="G579" i="18" s="1"/>
  <c r="F580" i="18"/>
  <c r="G580" i="18" s="1"/>
  <c r="F581" i="18"/>
  <c r="G581" i="18" s="1"/>
  <c r="F582" i="18"/>
  <c r="G582" i="18" s="1"/>
  <c r="F583" i="18"/>
  <c r="G583" i="18" s="1"/>
  <c r="F584" i="18"/>
  <c r="G584" i="18" s="1"/>
  <c r="F585" i="18"/>
  <c r="G585" i="18" s="1"/>
  <c r="F586" i="18"/>
  <c r="G586" i="18" s="1"/>
  <c r="F587" i="18"/>
  <c r="F588" i="18"/>
  <c r="G588" i="18" s="1"/>
  <c r="F589" i="18"/>
  <c r="G589" i="18" s="1"/>
  <c r="F590" i="18"/>
  <c r="G590" i="18" s="1"/>
  <c r="F591" i="18"/>
  <c r="G591" i="18" s="1"/>
  <c r="F592" i="18"/>
  <c r="G592" i="18" s="1"/>
  <c r="F593" i="18"/>
  <c r="G593" i="18" s="1"/>
  <c r="F594" i="18"/>
  <c r="G594" i="18" s="1"/>
  <c r="F595" i="18"/>
  <c r="G595" i="18" s="1"/>
  <c r="F596" i="18"/>
  <c r="G596" i="18" s="1"/>
  <c r="F597" i="18"/>
  <c r="G597" i="18" s="1"/>
  <c r="F598" i="18"/>
  <c r="G598" i="18" s="1"/>
  <c r="F599" i="18"/>
  <c r="G599" i="18" s="1"/>
  <c r="F600" i="18"/>
  <c r="G600" i="18" s="1"/>
  <c r="F601" i="18"/>
  <c r="G601" i="18" s="1"/>
  <c r="F602" i="18"/>
  <c r="G602" i="18" s="1"/>
  <c r="F603" i="18"/>
  <c r="G603" i="18" s="1"/>
  <c r="F604" i="18"/>
  <c r="G604" i="18" s="1"/>
  <c r="F605" i="18"/>
  <c r="G605" i="18" s="1"/>
  <c r="F606" i="18"/>
  <c r="G606" i="18" s="1"/>
  <c r="F607" i="18"/>
  <c r="G607" i="18" s="1"/>
  <c r="F608" i="18"/>
  <c r="G608" i="18" s="1"/>
  <c r="F609" i="18"/>
  <c r="G609" i="18" s="1"/>
  <c r="F610" i="18"/>
  <c r="G610" i="18" s="1"/>
  <c r="F611" i="18"/>
  <c r="G611" i="18" s="1"/>
  <c r="F612" i="18"/>
  <c r="G612" i="18" s="1"/>
  <c r="F613" i="18"/>
  <c r="G613" i="18" s="1"/>
  <c r="F614" i="18"/>
  <c r="G614" i="18" s="1"/>
  <c r="F615" i="18"/>
  <c r="G615" i="18" s="1"/>
  <c r="F616" i="18"/>
  <c r="G616" i="18" s="1"/>
  <c r="F617" i="18"/>
  <c r="G617" i="18" s="1"/>
  <c r="F618" i="18"/>
  <c r="G618" i="18" s="1"/>
  <c r="F619" i="18"/>
  <c r="G619" i="18" s="1"/>
  <c r="F620" i="18"/>
  <c r="G620" i="18" s="1"/>
  <c r="F621" i="18"/>
  <c r="G621" i="18" s="1"/>
  <c r="F622" i="18"/>
  <c r="G622" i="18" s="1"/>
  <c r="F623" i="18"/>
  <c r="G623" i="18" s="1"/>
  <c r="F624" i="18"/>
  <c r="G624" i="18" s="1"/>
  <c r="F625" i="18"/>
  <c r="G625" i="18" s="1"/>
  <c r="F626" i="18"/>
  <c r="G626" i="18" s="1"/>
  <c r="F627" i="18"/>
  <c r="G627" i="18" s="1"/>
  <c r="F628" i="18"/>
  <c r="G628" i="18" s="1"/>
  <c r="F629" i="18"/>
  <c r="G629" i="18" s="1"/>
  <c r="F630" i="18"/>
  <c r="G630" i="18" s="1"/>
  <c r="F631" i="18"/>
  <c r="G631" i="18" s="1"/>
  <c r="F632" i="18"/>
  <c r="G632" i="18" s="1"/>
  <c r="F633" i="18"/>
  <c r="G633" i="18" s="1"/>
  <c r="F634" i="18"/>
  <c r="G634" i="18" s="1"/>
  <c r="F635" i="18"/>
  <c r="G635" i="18" s="1"/>
  <c r="F636" i="18"/>
  <c r="G636" i="18" s="1"/>
  <c r="F637" i="18"/>
  <c r="G637" i="18" s="1"/>
  <c r="F638" i="18"/>
  <c r="G638" i="18" s="1"/>
  <c r="F639" i="18"/>
  <c r="G639" i="18" s="1"/>
  <c r="F640" i="18"/>
  <c r="G640" i="18" s="1"/>
  <c r="F641" i="18"/>
  <c r="G641" i="18" s="1"/>
  <c r="F642" i="18"/>
  <c r="G642" i="18" s="1"/>
  <c r="F643" i="18"/>
  <c r="G643" i="18" s="1"/>
  <c r="F644" i="18"/>
  <c r="G644" i="18" s="1"/>
  <c r="F645" i="18"/>
  <c r="G645" i="18" s="1"/>
  <c r="F646" i="18"/>
  <c r="G646" i="18" s="1"/>
  <c r="F647" i="18"/>
  <c r="F648" i="18"/>
  <c r="F649" i="18"/>
  <c r="G649" i="18" s="1"/>
  <c r="F650" i="18"/>
  <c r="G650" i="18" s="1"/>
  <c r="F651" i="18"/>
  <c r="G651" i="18" s="1"/>
  <c r="F652" i="18"/>
  <c r="G652" i="18" s="1"/>
  <c r="F653" i="18"/>
  <c r="G653" i="18" s="1"/>
  <c r="F654" i="18"/>
  <c r="G654" i="18" s="1"/>
  <c r="F655" i="18"/>
  <c r="G655" i="18" s="1"/>
  <c r="F656" i="18"/>
  <c r="G656" i="18" s="1"/>
  <c r="F657" i="18"/>
  <c r="G657" i="18" s="1"/>
  <c r="F658" i="18"/>
  <c r="G658" i="18" s="1"/>
  <c r="F659" i="18"/>
  <c r="G659" i="18" s="1"/>
  <c r="F660" i="18"/>
  <c r="F661" i="18"/>
  <c r="G661" i="18" s="1"/>
  <c r="F662" i="18"/>
  <c r="G662" i="18" s="1"/>
  <c r="F663" i="18"/>
  <c r="G663" i="18" s="1"/>
  <c r="F664" i="18"/>
  <c r="G664" i="18" s="1"/>
  <c r="F665" i="18"/>
  <c r="G665" i="18" s="1"/>
  <c r="F666" i="18"/>
  <c r="G666" i="18" s="1"/>
  <c r="F667" i="18"/>
  <c r="G667" i="18" s="1"/>
  <c r="F668" i="18"/>
  <c r="G668" i="18" s="1"/>
  <c r="F669" i="18"/>
  <c r="G669" i="18" s="1"/>
  <c r="F670" i="18"/>
  <c r="G670" i="18" s="1"/>
  <c r="F671" i="18"/>
  <c r="G671" i="18" s="1"/>
  <c r="F672" i="18"/>
  <c r="G672" i="18" s="1"/>
  <c r="F673" i="18"/>
  <c r="G673" i="18" s="1"/>
  <c r="F674" i="18"/>
  <c r="G674" i="18" s="1"/>
  <c r="F675" i="18"/>
  <c r="G675" i="18" s="1"/>
  <c r="F676" i="18"/>
  <c r="G676" i="18" s="1"/>
  <c r="F677" i="18"/>
  <c r="G677" i="18" s="1"/>
  <c r="F678" i="18"/>
  <c r="G678" i="18" s="1"/>
  <c r="F679" i="18"/>
  <c r="G679" i="18" s="1"/>
  <c r="F680" i="18"/>
  <c r="G680" i="18" s="1"/>
  <c r="F681" i="18"/>
  <c r="G681" i="18" s="1"/>
  <c r="F682" i="18"/>
  <c r="G682" i="18" s="1"/>
  <c r="F683" i="18"/>
  <c r="G683" i="18" s="1"/>
  <c r="F684" i="18"/>
  <c r="G684" i="18" s="1"/>
  <c r="F685" i="18"/>
  <c r="F686" i="18"/>
  <c r="G686" i="18" s="1"/>
  <c r="F687" i="18"/>
  <c r="G687" i="18" s="1"/>
  <c r="F688" i="18"/>
  <c r="G688" i="18" s="1"/>
  <c r="F689" i="18"/>
  <c r="G689" i="18" s="1"/>
  <c r="F690" i="18"/>
  <c r="G690" i="18" s="1"/>
  <c r="F691" i="18"/>
  <c r="G691" i="18" s="1"/>
  <c r="F692" i="18"/>
  <c r="G692" i="18" s="1"/>
  <c r="F693" i="18"/>
  <c r="G693" i="18" s="1"/>
  <c r="F694" i="18"/>
  <c r="G694" i="18" s="1"/>
  <c r="F695" i="18"/>
  <c r="G695" i="18" s="1"/>
  <c r="F696" i="18"/>
  <c r="G696" i="18" s="1"/>
  <c r="F697" i="18"/>
  <c r="G697" i="18" s="1"/>
  <c r="F698" i="18"/>
  <c r="G698" i="18" s="1"/>
  <c r="F699" i="18"/>
  <c r="G699" i="18" s="1"/>
  <c r="F700" i="18"/>
  <c r="G700" i="18" s="1"/>
  <c r="F701" i="18"/>
  <c r="G701" i="18" s="1"/>
  <c r="F702" i="18"/>
  <c r="G702" i="18" s="1"/>
  <c r="F703" i="18"/>
  <c r="G703" i="18" s="1"/>
  <c r="F704" i="18"/>
  <c r="G704" i="18" s="1"/>
  <c r="F705" i="18"/>
  <c r="G705" i="18" s="1"/>
  <c r="F706" i="18"/>
  <c r="G706" i="18" s="1"/>
  <c r="F707" i="18"/>
  <c r="G707" i="18" s="1"/>
  <c r="F708" i="18"/>
  <c r="G708" i="18" s="1"/>
  <c r="F709" i="18"/>
  <c r="G709" i="18" s="1"/>
  <c r="F710" i="18"/>
  <c r="G710" i="18" s="1"/>
  <c r="F711" i="18"/>
  <c r="G711" i="18" s="1"/>
  <c r="F712" i="18"/>
  <c r="G712" i="18" s="1"/>
  <c r="F713" i="18"/>
  <c r="G713" i="18" s="1"/>
  <c r="F714" i="18"/>
  <c r="G714" i="18" s="1"/>
  <c r="F715" i="18"/>
  <c r="G715" i="18" s="1"/>
  <c r="F716" i="18"/>
  <c r="G716" i="18" s="1"/>
  <c r="F717" i="18"/>
  <c r="G717" i="18" s="1"/>
  <c r="F718" i="18"/>
  <c r="G718" i="18" s="1"/>
  <c r="F719" i="18"/>
  <c r="G719" i="18" s="1"/>
  <c r="F720" i="18"/>
  <c r="G720" i="18" s="1"/>
  <c r="F721" i="18"/>
  <c r="G721" i="18" s="1"/>
  <c r="F722" i="18"/>
  <c r="G722" i="18" s="1"/>
  <c r="F723" i="18"/>
  <c r="G723" i="18" s="1"/>
  <c r="F724" i="18"/>
  <c r="G724" i="18" s="1"/>
  <c r="F725" i="18"/>
  <c r="G725" i="18" s="1"/>
  <c r="F726" i="18"/>
  <c r="G726" i="18" s="1"/>
  <c r="F727" i="18"/>
  <c r="G727" i="18" s="1"/>
  <c r="F728" i="18"/>
  <c r="G728" i="18" s="1"/>
  <c r="F729" i="18"/>
  <c r="G729" i="18" s="1"/>
  <c r="F730" i="18"/>
  <c r="G730" i="18" s="1"/>
  <c r="F731" i="18"/>
  <c r="G731" i="18" s="1"/>
  <c r="F732" i="18"/>
  <c r="G732" i="18" s="1"/>
  <c r="F733" i="18"/>
  <c r="G733" i="18" s="1"/>
  <c r="F734" i="18"/>
  <c r="G734" i="18" s="1"/>
  <c r="F735" i="18"/>
  <c r="G735" i="18" s="1"/>
  <c r="F736" i="18"/>
  <c r="G736" i="18" s="1"/>
  <c r="F737" i="18"/>
  <c r="G737" i="18" s="1"/>
  <c r="F738" i="18"/>
  <c r="G738" i="18" s="1"/>
  <c r="F739" i="18"/>
  <c r="G739" i="18" s="1"/>
  <c r="F740" i="18"/>
  <c r="G740" i="18" s="1"/>
  <c r="F741" i="18"/>
  <c r="G741" i="18" s="1"/>
  <c r="F742" i="18"/>
  <c r="G742" i="18" s="1"/>
  <c r="F743" i="18"/>
  <c r="G743" i="18" s="1"/>
  <c r="F744" i="18"/>
  <c r="G744" i="18" s="1"/>
  <c r="F745" i="18"/>
  <c r="G745" i="18" s="1"/>
  <c r="F746" i="18"/>
  <c r="G746" i="18" s="1"/>
  <c r="F747" i="18"/>
  <c r="G747" i="18" s="1"/>
  <c r="F748" i="18"/>
  <c r="G748" i="18" s="1"/>
  <c r="F749" i="18"/>
  <c r="G749" i="18" s="1"/>
  <c r="F750" i="18"/>
  <c r="G750" i="18" s="1"/>
  <c r="F751" i="18"/>
  <c r="G751" i="18" s="1"/>
  <c r="F752" i="18"/>
  <c r="G752" i="18" s="1"/>
  <c r="F753" i="18"/>
  <c r="G753" i="18" s="1"/>
  <c r="F754" i="18"/>
  <c r="G754" i="18" s="1"/>
  <c r="F755" i="18"/>
  <c r="G755" i="18" s="1"/>
  <c r="F756" i="18"/>
  <c r="G756" i="18" s="1"/>
  <c r="F757" i="18"/>
  <c r="G757" i="18" s="1"/>
  <c r="F758" i="18"/>
  <c r="G758" i="18" s="1"/>
  <c r="F759" i="18"/>
  <c r="G759" i="18" s="1"/>
  <c r="F760" i="18"/>
  <c r="G760" i="18" s="1"/>
  <c r="F761" i="18"/>
  <c r="G761" i="18" s="1"/>
  <c r="F762" i="18"/>
  <c r="G762" i="18" s="1"/>
  <c r="F763" i="18"/>
  <c r="G763" i="18" s="1"/>
  <c r="F764" i="18"/>
  <c r="G764" i="18" s="1"/>
  <c r="F765" i="18"/>
  <c r="G765" i="18" s="1"/>
  <c r="F766" i="18"/>
  <c r="G766" i="18" s="1"/>
  <c r="F767" i="18"/>
  <c r="G767" i="18" s="1"/>
  <c r="F768" i="18"/>
  <c r="G768" i="18" s="1"/>
  <c r="F769" i="18"/>
  <c r="G769" i="18" s="1"/>
  <c r="F770" i="18"/>
  <c r="G770" i="18" s="1"/>
  <c r="F771" i="18"/>
  <c r="G771" i="18" s="1"/>
  <c r="F772" i="18"/>
  <c r="G772" i="18" s="1"/>
  <c r="F773" i="18"/>
  <c r="G773" i="18" s="1"/>
  <c r="F774" i="18"/>
  <c r="G774" i="18" s="1"/>
  <c r="F775" i="18"/>
  <c r="G775" i="18" s="1"/>
  <c r="F776" i="18"/>
  <c r="G776" i="18" s="1"/>
  <c r="F777" i="18"/>
  <c r="G777" i="18" s="1"/>
  <c r="F778" i="18"/>
  <c r="G778" i="18" s="1"/>
  <c r="F779" i="18"/>
  <c r="G779" i="18" s="1"/>
  <c r="F780" i="18"/>
  <c r="G780" i="18" s="1"/>
  <c r="F781" i="18"/>
  <c r="G781" i="18" s="1"/>
  <c r="F782" i="18"/>
  <c r="G782" i="18" s="1"/>
  <c r="F783" i="18"/>
  <c r="G783" i="18" s="1"/>
  <c r="F784" i="18"/>
  <c r="G784" i="18" s="1"/>
  <c r="F785" i="18"/>
  <c r="G785" i="18" s="1"/>
  <c r="F786" i="18"/>
  <c r="G786" i="18" s="1"/>
  <c r="F787" i="18"/>
  <c r="G787" i="18" s="1"/>
  <c r="F788" i="18"/>
  <c r="G788" i="18" s="1"/>
  <c r="F789" i="18"/>
  <c r="G789" i="18" s="1"/>
  <c r="F790" i="18"/>
  <c r="G790" i="18" s="1"/>
  <c r="F791" i="18"/>
  <c r="G791" i="18" s="1"/>
  <c r="F792" i="18"/>
  <c r="G792" i="18" s="1"/>
  <c r="F793" i="18"/>
  <c r="G793" i="18" s="1"/>
  <c r="F794" i="18"/>
  <c r="G794" i="18" s="1"/>
  <c r="F795" i="18"/>
  <c r="G795" i="18" s="1"/>
  <c r="F796" i="18"/>
  <c r="G796" i="18" s="1"/>
  <c r="F797" i="18"/>
  <c r="G797" i="18" s="1"/>
  <c r="F798" i="18"/>
  <c r="G798" i="18" s="1"/>
  <c r="F799" i="18"/>
  <c r="G799" i="18" s="1"/>
  <c r="F800" i="18"/>
  <c r="G800" i="18" s="1"/>
  <c r="F801" i="18"/>
  <c r="G801" i="18" s="1"/>
  <c r="F802" i="18"/>
  <c r="G802" i="18" s="1"/>
  <c r="F803" i="18"/>
  <c r="G803" i="18" s="1"/>
  <c r="F804" i="18"/>
  <c r="G804" i="18" s="1"/>
  <c r="F805" i="18"/>
  <c r="G805" i="18" s="1"/>
  <c r="F806" i="18"/>
  <c r="G806" i="18" s="1"/>
  <c r="F807" i="18"/>
  <c r="G807" i="18" s="1"/>
  <c r="F808" i="18"/>
  <c r="G808" i="18" s="1"/>
  <c r="F809" i="18"/>
  <c r="G809" i="18" s="1"/>
  <c r="F810" i="18"/>
  <c r="G810" i="18" s="1"/>
  <c r="F811" i="18"/>
  <c r="G811" i="18" s="1"/>
  <c r="F812" i="18"/>
  <c r="F813" i="18"/>
  <c r="G813" i="18" s="1"/>
  <c r="F814" i="18"/>
  <c r="G814" i="18" s="1"/>
  <c r="F815" i="18"/>
  <c r="G815" i="18" s="1"/>
  <c r="F816" i="18"/>
  <c r="G816" i="18" s="1"/>
  <c r="F817" i="18"/>
  <c r="G817" i="18" s="1"/>
  <c r="F818" i="18"/>
  <c r="G818" i="18" s="1"/>
  <c r="F819" i="18"/>
  <c r="G819" i="18" s="1"/>
  <c r="F820" i="18"/>
  <c r="G820" i="18" s="1"/>
  <c r="F821" i="18"/>
  <c r="G821" i="18" s="1"/>
  <c r="F822" i="18"/>
  <c r="G822" i="18" s="1"/>
  <c r="F823" i="18"/>
  <c r="G823" i="18" s="1"/>
  <c r="F824" i="18"/>
  <c r="G824" i="18" s="1"/>
  <c r="F825" i="18"/>
  <c r="G825" i="18" s="1"/>
  <c r="F826" i="18"/>
  <c r="G826" i="18" s="1"/>
  <c r="F827" i="18"/>
  <c r="G827" i="18" s="1"/>
  <c r="F828" i="18"/>
  <c r="G828" i="18" s="1"/>
  <c r="F829" i="18"/>
  <c r="G829" i="18" s="1"/>
  <c r="F830" i="18"/>
  <c r="G830" i="18" s="1"/>
  <c r="F831" i="18"/>
  <c r="G831" i="18" s="1"/>
  <c r="F832" i="18"/>
  <c r="G832" i="18" s="1"/>
  <c r="F833" i="18"/>
  <c r="G833" i="18" s="1"/>
  <c r="F834" i="18"/>
  <c r="G834" i="18" s="1"/>
  <c r="F835" i="18"/>
  <c r="G835" i="18" s="1"/>
  <c r="F836" i="18"/>
  <c r="G836" i="18" s="1"/>
  <c r="F837" i="18"/>
  <c r="G837" i="18" s="1"/>
  <c r="F838" i="18"/>
  <c r="G838" i="18" s="1"/>
  <c r="F839" i="18"/>
  <c r="G839" i="18" s="1"/>
  <c r="F840" i="18"/>
  <c r="G840" i="18" s="1"/>
  <c r="F841" i="18"/>
  <c r="G841" i="18" s="1"/>
  <c r="F842" i="18"/>
  <c r="G842" i="18" s="1"/>
  <c r="F843" i="18"/>
  <c r="G843" i="18" s="1"/>
  <c r="F844" i="18"/>
  <c r="G844" i="18" s="1"/>
  <c r="F845" i="18"/>
  <c r="G845" i="18" s="1"/>
  <c r="F846" i="18"/>
  <c r="G846" i="18" s="1"/>
  <c r="F847" i="18"/>
  <c r="G847" i="18" s="1"/>
  <c r="F848" i="18"/>
  <c r="G848" i="18" s="1"/>
  <c r="F849" i="18"/>
  <c r="G849" i="18" s="1"/>
  <c r="F850" i="18"/>
  <c r="G850" i="18" s="1"/>
  <c r="F851" i="18"/>
  <c r="G851" i="18" s="1"/>
  <c r="F852" i="18"/>
  <c r="G852" i="18" s="1"/>
  <c r="F853" i="18"/>
  <c r="G853" i="18" s="1"/>
  <c r="F854" i="18"/>
  <c r="G854" i="18" s="1"/>
  <c r="F855" i="18"/>
  <c r="G855" i="18" s="1"/>
  <c r="F856" i="18"/>
  <c r="G856" i="18" s="1"/>
  <c r="F857" i="18"/>
  <c r="G857" i="18" s="1"/>
  <c r="F858" i="18"/>
  <c r="G858" i="18" s="1"/>
  <c r="F859" i="18"/>
  <c r="G859" i="18" s="1"/>
  <c r="F860" i="18"/>
  <c r="G860" i="18" s="1"/>
  <c r="F861" i="18"/>
  <c r="G861" i="18" s="1"/>
  <c r="F862" i="18"/>
  <c r="G862" i="18" s="1"/>
  <c r="F863" i="18"/>
  <c r="G863" i="18" s="1"/>
  <c r="F864" i="18"/>
  <c r="G864" i="18" s="1"/>
  <c r="F865" i="18"/>
  <c r="G865" i="18" s="1"/>
  <c r="F866" i="18"/>
  <c r="G866" i="18" s="1"/>
  <c r="F867" i="18"/>
  <c r="G867" i="18" s="1"/>
  <c r="F868" i="18"/>
  <c r="G868" i="18" s="1"/>
  <c r="F869" i="18"/>
  <c r="G869" i="18" s="1"/>
  <c r="F870" i="18"/>
  <c r="G870" i="18" s="1"/>
  <c r="F871" i="18"/>
  <c r="G871" i="18" s="1"/>
  <c r="F872" i="18"/>
  <c r="G872" i="18" s="1"/>
  <c r="F873" i="18"/>
  <c r="G873" i="18" s="1"/>
  <c r="F874" i="18"/>
  <c r="G874" i="18" s="1"/>
  <c r="F875" i="18"/>
  <c r="F876" i="18"/>
  <c r="F877" i="18"/>
  <c r="G877" i="18" s="1"/>
  <c r="F878" i="18"/>
  <c r="G878" i="18" s="1"/>
  <c r="F879" i="18"/>
  <c r="G879" i="18" s="1"/>
  <c r="F880" i="18"/>
  <c r="G880" i="18" s="1"/>
  <c r="F881" i="18"/>
  <c r="G881" i="18" s="1"/>
  <c r="F882" i="18"/>
  <c r="G882" i="18" s="1"/>
  <c r="F883" i="18"/>
  <c r="G883" i="18" s="1"/>
  <c r="F884" i="18"/>
  <c r="G884" i="18" s="1"/>
  <c r="F885" i="18"/>
  <c r="G885" i="18" s="1"/>
  <c r="F886" i="18"/>
  <c r="G886" i="18" s="1"/>
  <c r="F887" i="18"/>
  <c r="G887" i="18" s="1"/>
  <c r="F888" i="18"/>
  <c r="G888" i="18" s="1"/>
  <c r="F889" i="18"/>
  <c r="G889" i="18" s="1"/>
  <c r="F890" i="18"/>
  <c r="G890" i="18" s="1"/>
  <c r="F891" i="18"/>
  <c r="G891" i="18" s="1"/>
  <c r="F892" i="18"/>
  <c r="G892" i="18" s="1"/>
  <c r="F893" i="18"/>
  <c r="G893" i="18" s="1"/>
  <c r="F894" i="18"/>
  <c r="G894" i="18" s="1"/>
  <c r="F895" i="18"/>
  <c r="G895" i="18" s="1"/>
  <c r="F896" i="18"/>
  <c r="G896" i="18" s="1"/>
  <c r="F897" i="18"/>
  <c r="G897" i="18" s="1"/>
  <c r="F898" i="18"/>
  <c r="G898" i="18" s="1"/>
  <c r="F899" i="18"/>
  <c r="G899" i="18" s="1"/>
  <c r="F900" i="18"/>
  <c r="G900" i="18" s="1"/>
  <c r="F901" i="18"/>
  <c r="G901" i="18" s="1"/>
  <c r="F902" i="18"/>
  <c r="G902" i="18" s="1"/>
  <c r="F903" i="18"/>
  <c r="G903" i="18" s="1"/>
  <c r="F904" i="18"/>
  <c r="G904" i="18" s="1"/>
  <c r="F905" i="18"/>
  <c r="G905" i="18" s="1"/>
  <c r="F906" i="18"/>
  <c r="G906" i="18" s="1"/>
  <c r="F907" i="18"/>
  <c r="G907" i="18" s="1"/>
  <c r="F908" i="18"/>
  <c r="G908" i="18" s="1"/>
  <c r="F909" i="18"/>
  <c r="G909" i="18" s="1"/>
  <c r="F910" i="18"/>
  <c r="G910" i="18" s="1"/>
  <c r="F911" i="18"/>
  <c r="G911" i="18" s="1"/>
  <c r="F912" i="18"/>
  <c r="G912" i="18" s="1"/>
  <c r="F913" i="18"/>
  <c r="G913" i="18" s="1"/>
  <c r="F914" i="18"/>
  <c r="G914" i="18" s="1"/>
  <c r="F915" i="18"/>
  <c r="G915" i="18" s="1"/>
  <c r="F916" i="18"/>
  <c r="G916" i="18" s="1"/>
  <c r="F917" i="18"/>
  <c r="G917" i="18" s="1"/>
  <c r="F918" i="18"/>
  <c r="G918" i="18" s="1"/>
  <c r="F919" i="18"/>
  <c r="G919" i="18" s="1"/>
  <c r="F920" i="18"/>
  <c r="G920" i="18" s="1"/>
  <c r="F921" i="18"/>
  <c r="G921" i="18" s="1"/>
  <c r="F922" i="18"/>
  <c r="G922" i="18" s="1"/>
  <c r="F923" i="18"/>
  <c r="G923" i="18" s="1"/>
  <c r="F924" i="18"/>
  <c r="G924" i="18" s="1"/>
  <c r="F925" i="18"/>
  <c r="G925" i="18" s="1"/>
  <c r="F926" i="18"/>
  <c r="G926" i="18" s="1"/>
  <c r="F927" i="18"/>
  <c r="G927" i="18" s="1"/>
  <c r="F928" i="18"/>
  <c r="G928" i="18" s="1"/>
  <c r="F929" i="18"/>
  <c r="G929" i="18" s="1"/>
  <c r="F930" i="18"/>
  <c r="G930" i="18" s="1"/>
  <c r="F931" i="18"/>
  <c r="G931" i="18" s="1"/>
  <c r="F932" i="18"/>
  <c r="G932" i="18" s="1"/>
  <c r="F933" i="18"/>
  <c r="G933" i="18" s="1"/>
  <c r="F934" i="18"/>
  <c r="G934" i="18" s="1"/>
  <c r="F935" i="18"/>
  <c r="F936" i="18"/>
  <c r="G936" i="18" s="1"/>
  <c r="F937" i="18"/>
  <c r="G937" i="18" s="1"/>
  <c r="F938" i="18"/>
  <c r="G938" i="18" s="1"/>
  <c r="F939" i="18"/>
  <c r="G939" i="18" s="1"/>
  <c r="F940" i="18"/>
  <c r="G940" i="18" s="1"/>
  <c r="F941" i="18"/>
  <c r="G941" i="18" s="1"/>
  <c r="F942" i="18"/>
  <c r="G942" i="18" s="1"/>
  <c r="F943" i="18"/>
  <c r="G943" i="18" s="1"/>
  <c r="F944" i="18"/>
  <c r="G944" i="18" s="1"/>
  <c r="F945" i="18"/>
  <c r="G945" i="18" s="1"/>
  <c r="F946" i="18"/>
  <c r="G946" i="18" s="1"/>
  <c r="F947" i="18"/>
  <c r="G947" i="18" s="1"/>
  <c r="F948" i="18"/>
  <c r="G948" i="18" s="1"/>
  <c r="F949" i="18"/>
  <c r="F950" i="18"/>
  <c r="G950" i="18" s="1"/>
  <c r="F951" i="18"/>
  <c r="G951" i="18" s="1"/>
  <c r="F952" i="18"/>
  <c r="G952" i="18" s="1"/>
  <c r="F953" i="18"/>
  <c r="G953" i="18" s="1"/>
  <c r="F954" i="18"/>
  <c r="G954" i="18" s="1"/>
  <c r="F955" i="18"/>
  <c r="G955" i="18" s="1"/>
  <c r="F956" i="18"/>
  <c r="G956" i="18" s="1"/>
  <c r="F957" i="18"/>
  <c r="G957" i="18" s="1"/>
  <c r="F958" i="18"/>
  <c r="G958" i="18" s="1"/>
  <c r="F959" i="18"/>
  <c r="G959" i="18" s="1"/>
  <c r="F960" i="18"/>
  <c r="G960" i="18" s="1"/>
  <c r="F961" i="18"/>
  <c r="G961" i="18" s="1"/>
  <c r="F962" i="18"/>
  <c r="G962" i="18" s="1"/>
  <c r="F963" i="18"/>
  <c r="G963" i="18" s="1"/>
  <c r="F964" i="18"/>
  <c r="G964" i="18" s="1"/>
  <c r="F965" i="18"/>
  <c r="G965" i="18" s="1"/>
  <c r="F966" i="18"/>
  <c r="G966" i="18" s="1"/>
  <c r="F967" i="18"/>
  <c r="G967" i="18" s="1"/>
  <c r="F968" i="18"/>
  <c r="G968" i="18" s="1"/>
  <c r="F969" i="18"/>
  <c r="G969" i="18" s="1"/>
  <c r="F970" i="18"/>
  <c r="G970" i="18" s="1"/>
  <c r="F971" i="18"/>
  <c r="G971" i="18" s="1"/>
  <c r="F972" i="18"/>
  <c r="G972" i="18" s="1"/>
  <c r="F973" i="18"/>
  <c r="G973" i="18" s="1"/>
  <c r="F974" i="18"/>
  <c r="G974" i="18" s="1"/>
  <c r="F975" i="18"/>
  <c r="G975" i="18" s="1"/>
  <c r="F976" i="18"/>
  <c r="G976" i="18" s="1"/>
  <c r="F977" i="18"/>
  <c r="G977" i="18" s="1"/>
  <c r="F978" i="18"/>
  <c r="G978" i="18" s="1"/>
  <c r="F979" i="18"/>
  <c r="G979" i="18" s="1"/>
  <c r="F980" i="18"/>
  <c r="G980" i="18" s="1"/>
  <c r="F981" i="18"/>
  <c r="G981" i="18" s="1"/>
  <c r="F982" i="18"/>
  <c r="G982" i="18" s="1"/>
  <c r="F983" i="18"/>
  <c r="G983" i="18" s="1"/>
  <c r="F984" i="18"/>
  <c r="G984" i="18" s="1"/>
  <c r="F985" i="18"/>
  <c r="G985" i="18" s="1"/>
  <c r="F986" i="18"/>
  <c r="G986" i="18" s="1"/>
  <c r="F987" i="18"/>
  <c r="G987" i="18" s="1"/>
  <c r="F988" i="18"/>
  <c r="G988" i="18" s="1"/>
  <c r="F989" i="18"/>
  <c r="G989" i="18" s="1"/>
  <c r="F990" i="18"/>
  <c r="G990" i="18" s="1"/>
  <c r="F991" i="18"/>
  <c r="G991" i="18" s="1"/>
  <c r="F992" i="18"/>
  <c r="G992" i="18" s="1"/>
  <c r="F993" i="18"/>
  <c r="G993" i="18" s="1"/>
  <c r="F994" i="18"/>
  <c r="G994" i="18" s="1"/>
  <c r="F995" i="18"/>
  <c r="G995" i="18" s="1"/>
  <c r="F996" i="18"/>
  <c r="G996" i="18" s="1"/>
  <c r="F997" i="18"/>
  <c r="G997" i="18" s="1"/>
  <c r="F998" i="18"/>
  <c r="G998" i="18" s="1"/>
  <c r="F999" i="18"/>
  <c r="G999" i="18" s="1"/>
  <c r="F1000" i="18"/>
  <c r="G1000" i="18" s="1"/>
  <c r="F1001" i="18"/>
  <c r="G1001" i="18" s="1"/>
  <c r="F1002" i="18"/>
  <c r="G1002" i="18" s="1"/>
  <c r="F1003" i="18"/>
  <c r="G1003" i="18" s="1"/>
  <c r="F1004" i="18"/>
  <c r="G1004" i="18" s="1"/>
  <c r="F1005" i="18"/>
  <c r="G1005" i="18" s="1"/>
  <c r="F1006" i="18"/>
  <c r="G1006" i="18" s="1"/>
  <c r="F1007" i="18"/>
  <c r="G1007" i="18" s="1"/>
  <c r="F1008" i="18"/>
  <c r="G1008" i="18" s="1"/>
  <c r="F1009" i="18"/>
  <c r="G1009" i="18" s="1"/>
  <c r="F1010" i="18"/>
  <c r="G1010" i="18" s="1"/>
  <c r="F1011" i="18"/>
  <c r="G1011" i="18" s="1"/>
  <c r="F1012" i="18"/>
  <c r="G1012" i="18" s="1"/>
  <c r="F1013" i="18"/>
  <c r="G1013" i="18" s="1"/>
  <c r="F1014" i="18"/>
  <c r="G1014" i="18" s="1"/>
  <c r="F1015" i="18"/>
  <c r="G1015" i="18" s="1"/>
  <c r="F1016" i="18"/>
  <c r="G1016" i="18" s="1"/>
  <c r="F1017" i="18"/>
  <c r="G1017" i="18" s="1"/>
  <c r="F1018" i="18"/>
  <c r="G1018" i="18" s="1"/>
  <c r="F1019" i="18"/>
  <c r="G1019" i="18" s="1"/>
  <c r="F1020" i="18"/>
  <c r="G1020" i="18" s="1"/>
  <c r="F1021" i="18"/>
  <c r="G1021" i="18" s="1"/>
  <c r="F1022" i="18"/>
  <c r="G1022" i="18" s="1"/>
  <c r="F1023" i="18"/>
  <c r="G1023" i="18" s="1"/>
  <c r="F1024" i="18"/>
  <c r="G1024" i="18" s="1"/>
  <c r="F1025" i="18"/>
  <c r="G1025" i="18" s="1"/>
  <c r="F1026" i="18"/>
  <c r="G1026" i="18" s="1"/>
  <c r="F1027" i="18"/>
  <c r="G1027" i="18" s="1"/>
  <c r="F1028" i="18"/>
  <c r="G1028" i="18" s="1"/>
  <c r="F1029" i="18"/>
  <c r="G1029" i="18" s="1"/>
  <c r="F1030" i="18"/>
  <c r="G1030" i="18" s="1"/>
  <c r="F1031" i="18"/>
  <c r="G1031" i="18" s="1"/>
  <c r="F1032" i="18"/>
  <c r="G1032" i="18" s="1"/>
  <c r="F1033" i="18"/>
  <c r="G1033" i="18" s="1"/>
  <c r="F1034" i="18"/>
  <c r="G1034" i="18" s="1"/>
  <c r="F1035" i="18"/>
  <c r="G1035" i="18" s="1"/>
  <c r="F1036" i="18"/>
  <c r="G1036" i="18" s="1"/>
  <c r="F1037" i="18"/>
  <c r="G1037" i="18" s="1"/>
  <c r="F1038" i="18"/>
  <c r="G1038" i="18" s="1"/>
  <c r="F1039" i="18"/>
  <c r="G1039" i="18" s="1"/>
  <c r="F1040" i="18"/>
  <c r="G1040" i="18" s="1"/>
  <c r="F1041" i="18"/>
  <c r="G1041" i="18" s="1"/>
  <c r="F1042" i="18"/>
  <c r="G1042" i="18" s="1"/>
  <c r="F1043" i="18"/>
  <c r="G1043" i="18" s="1"/>
  <c r="F1044" i="18"/>
  <c r="G1044" i="18" s="1"/>
  <c r="F1045" i="18"/>
  <c r="G1045" i="18" s="1"/>
  <c r="F1046" i="18"/>
  <c r="G1046" i="18" s="1"/>
  <c r="F1047" i="18"/>
  <c r="G1047" i="18" s="1"/>
  <c r="F1048" i="18"/>
  <c r="G1048" i="18" s="1"/>
  <c r="F1049" i="18"/>
  <c r="G1049" i="18" s="1"/>
  <c r="F1050" i="18"/>
  <c r="G1050" i="18" s="1"/>
  <c r="F1051" i="18"/>
  <c r="G1051" i="18" s="1"/>
  <c r="F1052" i="18"/>
  <c r="G1052" i="18" s="1"/>
  <c r="F1053" i="18"/>
  <c r="G1053" i="18" s="1"/>
  <c r="F1054" i="18"/>
  <c r="G1054" i="18" s="1"/>
  <c r="F1055" i="18"/>
  <c r="G1055" i="18" s="1"/>
  <c r="F1056" i="18"/>
  <c r="G1056" i="18" s="1"/>
  <c r="F1057" i="18"/>
  <c r="F1058" i="18"/>
  <c r="F1059" i="18"/>
  <c r="G1059" i="18" s="1"/>
  <c r="F1060" i="18"/>
  <c r="G1060" i="18" s="1"/>
  <c r="F1061" i="18"/>
  <c r="G1061" i="18" s="1"/>
  <c r="F1062" i="18"/>
  <c r="G1062" i="18" s="1"/>
  <c r="F1063" i="18"/>
  <c r="G1063" i="18" s="1"/>
  <c r="F1064" i="18"/>
  <c r="G1064" i="18" s="1"/>
  <c r="F1065" i="18"/>
  <c r="G1065" i="18" s="1"/>
  <c r="F1066" i="18"/>
  <c r="G1066" i="18" s="1"/>
  <c r="F1067" i="18"/>
  <c r="G1067" i="18" s="1"/>
  <c r="F1068" i="18"/>
  <c r="G1068" i="18" s="1"/>
  <c r="F1069" i="18"/>
  <c r="G1069" i="18" s="1"/>
  <c r="F1070" i="18"/>
  <c r="G1070" i="18" s="1"/>
  <c r="F1071" i="18"/>
  <c r="G1071" i="18" s="1"/>
  <c r="F1072" i="18"/>
  <c r="G1072" i="18" s="1"/>
  <c r="F1073" i="18"/>
  <c r="G1073" i="18" s="1"/>
  <c r="F1074" i="18"/>
  <c r="G1074" i="18" s="1"/>
  <c r="F1075" i="18"/>
  <c r="G1075" i="18" s="1"/>
  <c r="F1076" i="18"/>
  <c r="G1076" i="18" s="1"/>
  <c r="F1077" i="18"/>
  <c r="G1077" i="18" s="1"/>
  <c r="F1078" i="18"/>
  <c r="G1078" i="18" s="1"/>
  <c r="F1079" i="18"/>
  <c r="G1079" i="18" s="1"/>
  <c r="F1080" i="18"/>
  <c r="G1080" i="18" s="1"/>
  <c r="F1081" i="18"/>
  <c r="G1081" i="18" s="1"/>
  <c r="F1082" i="18"/>
  <c r="G1082" i="18" s="1"/>
  <c r="F1083" i="18"/>
  <c r="G1083" i="18" s="1"/>
  <c r="F1084" i="18"/>
  <c r="G1084" i="18" s="1"/>
  <c r="F1085" i="18"/>
  <c r="G1085" i="18" s="1"/>
  <c r="F1086" i="18"/>
  <c r="G1086" i="18" s="1"/>
  <c r="F1087" i="18"/>
  <c r="G1087" i="18" s="1"/>
  <c r="F1088" i="18"/>
  <c r="G1088" i="18" s="1"/>
  <c r="F1089" i="18"/>
  <c r="G1089" i="18" s="1"/>
  <c r="F1090" i="18"/>
  <c r="G1090" i="18" s="1"/>
  <c r="F1091" i="18"/>
  <c r="G1091" i="18" s="1"/>
  <c r="F1092" i="18"/>
  <c r="G1092" i="18" s="1"/>
  <c r="F1093" i="18"/>
  <c r="G1093" i="18" s="1"/>
  <c r="F1094" i="18"/>
  <c r="G1094" i="18" s="1"/>
  <c r="F1095" i="18"/>
  <c r="G1095" i="18" s="1"/>
  <c r="F1096" i="18"/>
  <c r="G1096" i="18" s="1"/>
  <c r="F1097" i="18"/>
  <c r="G1097" i="18" s="1"/>
  <c r="F1098" i="18"/>
  <c r="G1098" i="18" s="1"/>
  <c r="F1099" i="18"/>
  <c r="G1099" i="18" s="1"/>
  <c r="F1100" i="18"/>
  <c r="G1100" i="18" s="1"/>
  <c r="F1101" i="18"/>
  <c r="G1101" i="18" s="1"/>
  <c r="F1102" i="18"/>
  <c r="G1102" i="18" s="1"/>
  <c r="F1103" i="18"/>
  <c r="G1103" i="18" s="1"/>
  <c r="F1104" i="18"/>
  <c r="G1104" i="18" s="1"/>
  <c r="F1105" i="18"/>
  <c r="G1105" i="18" s="1"/>
  <c r="F1106" i="18"/>
  <c r="G1106" i="18" s="1"/>
  <c r="F1107" i="18"/>
  <c r="G1107" i="18" s="1"/>
  <c r="F1108" i="18"/>
  <c r="G1108" i="18" s="1"/>
  <c r="F1109" i="18"/>
  <c r="G1109" i="18" s="1"/>
  <c r="F1110" i="18"/>
  <c r="G1110" i="18" s="1"/>
  <c r="F1111" i="18"/>
  <c r="G1111" i="18" s="1"/>
  <c r="F1112" i="18"/>
  <c r="G1112" i="18" s="1"/>
  <c r="F1113" i="18"/>
  <c r="G1113" i="18" s="1"/>
  <c r="F1114" i="18"/>
  <c r="G1114" i="18" s="1"/>
  <c r="F1115" i="18"/>
  <c r="G1115" i="18" s="1"/>
  <c r="F1116" i="18"/>
  <c r="G1116" i="18" s="1"/>
  <c r="F1117" i="18"/>
  <c r="G1117" i="18" s="1"/>
  <c r="F1118" i="18"/>
  <c r="G1118" i="18" s="1"/>
  <c r="F1119" i="18"/>
  <c r="G1119" i="18" s="1"/>
  <c r="F1120" i="18"/>
  <c r="G1120" i="18" s="1"/>
  <c r="F1121" i="18"/>
  <c r="G1121" i="18" s="1"/>
  <c r="F1122" i="18"/>
  <c r="G1122" i="18" s="1"/>
  <c r="F1123" i="18"/>
  <c r="G1123" i="18" s="1"/>
  <c r="F1124" i="18"/>
  <c r="G1124" i="18" s="1"/>
  <c r="F1125" i="18"/>
  <c r="G1125" i="18" s="1"/>
  <c r="F1126" i="18"/>
  <c r="G1126" i="18" s="1"/>
  <c r="F1127" i="18"/>
  <c r="G1127" i="18" s="1"/>
  <c r="F1128" i="18"/>
  <c r="G1128" i="18" s="1"/>
  <c r="F1129" i="18"/>
  <c r="G1129" i="18" s="1"/>
  <c r="F1130" i="18"/>
  <c r="G1130" i="18" s="1"/>
  <c r="F1131" i="18"/>
  <c r="G1131" i="18" s="1"/>
  <c r="F1132" i="18"/>
  <c r="G1132" i="18" s="1"/>
  <c r="F1133" i="18"/>
  <c r="G1133" i="18" s="1"/>
  <c r="F1134" i="18"/>
  <c r="G1134" i="18" s="1"/>
  <c r="F1135" i="18"/>
  <c r="G1135" i="18" s="1"/>
  <c r="F1136" i="18"/>
  <c r="G1136" i="18" s="1"/>
  <c r="F1137" i="18"/>
  <c r="G1137" i="18" s="1"/>
  <c r="F1138" i="18"/>
  <c r="G1138" i="18" s="1"/>
  <c r="F1139" i="18"/>
  <c r="G1139" i="18" s="1"/>
  <c r="F1140" i="18"/>
  <c r="G1140" i="18" s="1"/>
  <c r="F1141" i="18"/>
  <c r="G1141" i="18" s="1"/>
  <c r="F1142" i="18"/>
  <c r="G1142" i="18" s="1"/>
  <c r="F1143" i="18"/>
  <c r="G1143" i="18" s="1"/>
  <c r="F1144" i="18"/>
  <c r="G1144" i="18" s="1"/>
  <c r="F1145" i="18"/>
  <c r="G1145" i="18" s="1"/>
  <c r="F1146" i="18"/>
  <c r="G1146" i="18" s="1"/>
  <c r="F1147" i="18"/>
  <c r="G1147" i="18" s="1"/>
  <c r="F1148" i="18"/>
  <c r="G1148" i="18" s="1"/>
  <c r="F1149" i="18"/>
  <c r="G1149" i="18" s="1"/>
  <c r="F1150" i="18"/>
  <c r="G1150" i="18" s="1"/>
  <c r="F1151" i="18"/>
  <c r="G1151" i="18" s="1"/>
  <c r="F1152" i="18"/>
  <c r="G1152" i="18" s="1"/>
  <c r="F1153" i="18"/>
  <c r="G1153" i="18" s="1"/>
  <c r="F1154" i="18"/>
  <c r="G1154" i="18" s="1"/>
  <c r="F1155" i="18"/>
  <c r="G1155" i="18" s="1"/>
  <c r="F1156" i="18"/>
  <c r="G1156" i="18" s="1"/>
  <c r="F1157" i="18"/>
  <c r="G1157" i="18" s="1"/>
  <c r="F1158" i="18"/>
  <c r="G1158" i="18" s="1"/>
  <c r="F1159" i="18"/>
  <c r="G1159" i="18" s="1"/>
  <c r="F1160" i="18"/>
  <c r="G1160" i="18" s="1"/>
  <c r="F1161" i="18"/>
  <c r="G1161" i="18" s="1"/>
  <c r="F1162" i="18"/>
  <c r="G1162" i="18" s="1"/>
  <c r="F1163" i="18"/>
  <c r="G1163" i="18" s="1"/>
  <c r="F1164" i="18"/>
  <c r="G1164" i="18" s="1"/>
  <c r="F1165" i="18"/>
  <c r="G1165" i="18" s="1"/>
  <c r="F1166" i="18"/>
  <c r="G1166" i="18" s="1"/>
  <c r="F1167" i="18"/>
  <c r="G1167" i="18" s="1"/>
  <c r="F1168" i="18"/>
  <c r="G1168" i="18" s="1"/>
  <c r="F1169" i="18"/>
  <c r="G1169" i="18" s="1"/>
  <c r="F1170" i="18"/>
  <c r="G1170" i="18" s="1"/>
  <c r="F1171" i="18"/>
  <c r="G1171" i="18" s="1"/>
  <c r="F1172" i="18"/>
  <c r="G1172" i="18" s="1"/>
  <c r="F1173" i="18"/>
  <c r="G1173" i="18" s="1"/>
  <c r="F1174" i="18"/>
  <c r="G1174" i="18" s="1"/>
  <c r="F1175" i="18"/>
  <c r="G1175" i="18" s="1"/>
  <c r="F1176" i="18"/>
  <c r="G1176" i="18" s="1"/>
  <c r="F1177" i="18"/>
  <c r="G1177" i="18" s="1"/>
  <c r="F1178" i="18"/>
  <c r="G1178" i="18" s="1"/>
  <c r="F1179" i="18"/>
  <c r="G1179" i="18" s="1"/>
  <c r="F1180" i="18"/>
  <c r="G1180" i="18" s="1"/>
  <c r="F1181" i="18"/>
  <c r="G1181" i="18" s="1"/>
  <c r="F1182" i="18"/>
  <c r="G1182" i="18" s="1"/>
  <c r="F1183" i="18"/>
  <c r="G1183" i="18" s="1"/>
  <c r="F1184" i="18"/>
  <c r="G1184" i="18" s="1"/>
  <c r="F1185" i="18"/>
  <c r="G1185" i="18" s="1"/>
  <c r="F1186" i="18"/>
  <c r="G1186" i="18" s="1"/>
  <c r="F1187" i="18"/>
  <c r="G1187" i="18" s="1"/>
  <c r="F1188" i="18"/>
  <c r="G1188" i="18" s="1"/>
  <c r="F1189" i="18"/>
  <c r="G1189" i="18" s="1"/>
  <c r="F1190" i="18"/>
  <c r="G1190" i="18" s="1"/>
  <c r="F1191" i="18"/>
  <c r="G1191" i="18" s="1"/>
  <c r="F1192" i="18"/>
  <c r="G1192" i="18" s="1"/>
  <c r="F1193" i="18"/>
  <c r="G1193" i="18" s="1"/>
  <c r="F1194" i="18"/>
  <c r="G1194" i="18" s="1"/>
  <c r="F1195" i="18"/>
  <c r="G1195" i="18" s="1"/>
  <c r="F1196" i="18"/>
  <c r="G1196" i="18" s="1"/>
  <c r="F1197" i="18"/>
  <c r="G1197" i="18" s="1"/>
  <c r="F1198" i="18"/>
  <c r="G1198" i="18" s="1"/>
  <c r="F1199" i="18"/>
  <c r="G1199" i="18" s="1"/>
  <c r="F1200" i="18"/>
  <c r="G1200" i="18" s="1"/>
  <c r="F1201" i="18"/>
  <c r="G1201" i="18" s="1"/>
  <c r="F1202" i="18"/>
  <c r="G1202" i="18" s="1"/>
  <c r="F1203" i="18"/>
  <c r="G1203" i="18" s="1"/>
  <c r="F1204" i="18"/>
  <c r="G1204" i="18" s="1"/>
  <c r="F1205" i="18"/>
  <c r="G1205" i="18" s="1"/>
  <c r="F1206" i="18"/>
  <c r="G1206" i="18" s="1"/>
  <c r="F1207" i="18"/>
  <c r="G1207" i="18" s="1"/>
  <c r="F1208" i="18"/>
  <c r="G1208" i="18" s="1"/>
  <c r="F1209" i="18"/>
  <c r="G1209" i="18" s="1"/>
  <c r="F1210" i="18"/>
  <c r="G1210" i="18" s="1"/>
  <c r="F1211" i="18"/>
  <c r="G1211" i="18" s="1"/>
  <c r="F1212" i="18"/>
  <c r="G1212" i="18" s="1"/>
  <c r="F1213" i="18"/>
  <c r="G1213" i="18" s="1"/>
  <c r="F1214" i="18"/>
  <c r="G1214" i="18" s="1"/>
  <c r="F1215" i="18"/>
  <c r="G1215" i="18" s="1"/>
  <c r="F1216" i="18"/>
  <c r="G1216" i="18" s="1"/>
  <c r="F1217" i="18"/>
  <c r="G1217" i="18" s="1"/>
  <c r="F1218" i="18"/>
  <c r="G1218" i="18" s="1"/>
  <c r="F1219" i="18"/>
  <c r="G1219" i="18" s="1"/>
  <c r="F1220" i="18"/>
  <c r="G1220" i="18" s="1"/>
  <c r="F1221" i="18"/>
  <c r="G1221" i="18" s="1"/>
  <c r="F1222" i="18"/>
  <c r="G1222" i="18" s="1"/>
  <c r="F1223" i="18"/>
  <c r="G1223" i="18" s="1"/>
  <c r="F1224" i="18"/>
  <c r="G1224" i="18" s="1"/>
  <c r="F1225" i="18"/>
  <c r="G1225" i="18" s="1"/>
  <c r="F1226" i="18"/>
  <c r="G1226" i="18" s="1"/>
  <c r="F1227" i="18"/>
  <c r="G1227" i="18" s="1"/>
  <c r="F1228" i="18"/>
  <c r="G1228" i="18" s="1"/>
  <c r="F1229" i="18"/>
  <c r="G1229" i="18" s="1"/>
  <c r="F1230" i="18"/>
  <c r="G1230" i="18" s="1"/>
  <c r="F1231" i="18"/>
  <c r="G1231" i="18" s="1"/>
  <c r="F1232" i="18"/>
  <c r="G1232" i="18" s="1"/>
  <c r="F1233" i="18"/>
  <c r="G1233" i="18" s="1"/>
  <c r="F1234" i="18"/>
  <c r="G1234" i="18" s="1"/>
  <c r="F1235" i="18"/>
  <c r="G1235" i="18" s="1"/>
  <c r="F1236" i="18"/>
  <c r="G1236" i="18" s="1"/>
  <c r="F1237" i="18"/>
  <c r="G1237" i="18" s="1"/>
  <c r="F1238" i="18"/>
  <c r="G1238" i="18" s="1"/>
  <c r="F1239" i="18"/>
  <c r="G1239" i="18" s="1"/>
  <c r="F1240" i="18"/>
  <c r="G1240" i="18" s="1"/>
  <c r="F1241" i="18"/>
  <c r="G1241" i="18" s="1"/>
  <c r="F1242" i="18"/>
  <c r="G1242" i="18" s="1"/>
  <c r="F1243" i="18"/>
  <c r="G1243" i="18" s="1"/>
  <c r="F1244" i="18"/>
  <c r="F1245" i="18"/>
  <c r="G1245" i="18" s="1"/>
  <c r="F1246" i="18"/>
  <c r="G1246" i="18" s="1"/>
  <c r="F1247" i="18"/>
  <c r="G1247" i="18" s="1"/>
  <c r="F1248" i="18"/>
  <c r="G1248" i="18" s="1"/>
  <c r="F1249" i="18"/>
  <c r="G1249" i="18" s="1"/>
  <c r="F1250" i="18"/>
  <c r="G1250" i="18" s="1"/>
  <c r="F1251" i="18"/>
  <c r="G1251" i="18" s="1"/>
  <c r="F1252" i="18"/>
  <c r="G1252" i="18" s="1"/>
  <c r="F1253" i="18"/>
  <c r="G1253" i="18" s="1"/>
  <c r="F1254" i="18"/>
  <c r="G1254" i="18" s="1"/>
  <c r="F1255" i="18"/>
  <c r="G1255" i="18" s="1"/>
  <c r="F1256" i="18"/>
  <c r="G1256" i="18" s="1"/>
  <c r="F1257" i="18"/>
  <c r="G1257" i="18" s="1"/>
  <c r="F1258" i="18"/>
  <c r="G1258" i="18" s="1"/>
  <c r="F1259" i="18"/>
  <c r="G1259" i="18" s="1"/>
  <c r="F1260" i="18"/>
  <c r="G1260" i="18" s="1"/>
  <c r="F1261" i="18"/>
  <c r="G1261" i="18" s="1"/>
  <c r="F1262" i="18"/>
  <c r="G1262" i="18" s="1"/>
  <c r="F1263" i="18"/>
  <c r="G1263" i="18" s="1"/>
  <c r="F1264" i="18"/>
  <c r="G1264" i="18" s="1"/>
  <c r="F1265" i="18"/>
  <c r="G1265" i="18" s="1"/>
  <c r="F1266" i="18"/>
  <c r="G1266" i="18" s="1"/>
  <c r="F1267" i="18"/>
  <c r="G1267" i="18" s="1"/>
  <c r="F1268" i="18"/>
  <c r="G1268" i="18" s="1"/>
  <c r="F1269" i="18"/>
  <c r="G1269" i="18" s="1"/>
  <c r="F1270" i="18"/>
  <c r="G1270" i="18" s="1"/>
  <c r="F1271" i="18"/>
  <c r="G1271" i="18" s="1"/>
  <c r="F1272" i="18"/>
  <c r="G1272" i="18" s="1"/>
  <c r="F1273" i="18"/>
  <c r="G1273" i="18" s="1"/>
  <c r="F1274" i="18"/>
  <c r="G1274" i="18" s="1"/>
  <c r="F1275" i="18"/>
  <c r="G1275" i="18" s="1"/>
  <c r="F1276" i="18"/>
  <c r="G1276" i="18" s="1"/>
  <c r="F1277" i="18"/>
  <c r="G1277" i="18" s="1"/>
  <c r="F1278" i="18"/>
  <c r="G1278" i="18" s="1"/>
  <c r="F1279" i="18"/>
  <c r="G1279" i="18" s="1"/>
  <c r="F1280" i="18"/>
  <c r="G1280" i="18" s="1"/>
  <c r="F1281" i="18"/>
  <c r="G1281" i="18" s="1"/>
  <c r="F1282" i="18"/>
  <c r="G1282" i="18" s="1"/>
  <c r="F1283" i="18"/>
  <c r="G1283" i="18" s="1"/>
  <c r="F1284" i="18"/>
  <c r="G1284" i="18" s="1"/>
  <c r="F1285" i="18"/>
  <c r="G1285" i="18" s="1"/>
  <c r="F1286" i="18"/>
  <c r="G1286" i="18" s="1"/>
  <c r="F1287" i="18"/>
  <c r="G1287" i="18" s="1"/>
  <c r="F1288" i="18"/>
  <c r="G1288" i="18" s="1"/>
  <c r="F1289" i="18"/>
  <c r="G1289" i="18" s="1"/>
  <c r="F1290" i="18"/>
  <c r="G1290" i="18" s="1"/>
  <c r="F1291" i="18"/>
  <c r="G1291" i="18" s="1"/>
  <c r="F1292" i="18"/>
  <c r="G1292" i="18" s="1"/>
  <c r="F1293" i="18"/>
  <c r="G1293" i="18" s="1"/>
  <c r="F1294" i="18"/>
  <c r="G1294" i="18" s="1"/>
  <c r="F1295" i="18"/>
  <c r="G1295" i="18" s="1"/>
  <c r="F1296" i="18"/>
  <c r="F1297" i="18"/>
  <c r="G1297" i="18" s="1"/>
  <c r="F1298" i="18"/>
  <c r="G1298" i="18" s="1"/>
  <c r="F1299" i="18"/>
  <c r="G1299" i="18" s="1"/>
  <c r="F1300" i="18"/>
  <c r="G1300" i="18" s="1"/>
  <c r="F1301" i="18"/>
  <c r="G1301" i="18" s="1"/>
  <c r="F1302" i="18"/>
  <c r="G1302" i="18" s="1"/>
  <c r="F1303" i="18"/>
  <c r="G1303" i="18" s="1"/>
  <c r="F1304" i="18"/>
  <c r="G1304" i="18" s="1"/>
  <c r="F1305" i="18"/>
  <c r="G1305" i="18" s="1"/>
  <c r="F1306" i="18"/>
  <c r="G1306" i="18" s="1"/>
  <c r="F1307" i="18"/>
  <c r="G1307" i="18" s="1"/>
  <c r="F1308" i="18"/>
  <c r="G1308" i="18" s="1"/>
  <c r="F1309" i="18"/>
  <c r="G1309" i="18" s="1"/>
  <c r="F1310" i="18"/>
  <c r="G1310" i="18" s="1"/>
  <c r="F1311" i="18"/>
  <c r="G1311" i="18" s="1"/>
  <c r="F1312" i="18"/>
  <c r="G1312" i="18" s="1"/>
  <c r="F1313" i="18"/>
  <c r="G1313" i="18" s="1"/>
  <c r="F1314" i="18"/>
  <c r="G1314" i="18" s="1"/>
  <c r="F1315" i="18"/>
  <c r="G1315" i="18" s="1"/>
  <c r="F1316" i="18"/>
  <c r="G1316" i="18" s="1"/>
  <c r="F1317" i="18"/>
  <c r="G1317" i="18" s="1"/>
  <c r="F1318" i="18"/>
  <c r="G1318" i="18" s="1"/>
  <c r="F1319" i="18"/>
  <c r="G1319" i="18" s="1"/>
  <c r="F1320" i="18"/>
  <c r="G1320" i="18" s="1"/>
  <c r="F1321" i="18"/>
  <c r="G1321" i="18" s="1"/>
  <c r="F1322" i="18"/>
  <c r="G1322" i="18" s="1"/>
  <c r="F1323" i="18"/>
  <c r="G1323" i="18" s="1"/>
  <c r="F1324" i="18"/>
  <c r="G1324" i="18" s="1"/>
  <c r="F1325" i="18"/>
  <c r="G1325" i="18" s="1"/>
  <c r="F1326" i="18"/>
  <c r="G1326" i="18" s="1"/>
  <c r="F1327" i="18"/>
  <c r="G1327" i="18" s="1"/>
  <c r="F1328" i="18"/>
  <c r="G1328" i="18" s="1"/>
  <c r="F1329" i="18"/>
  <c r="G1329" i="18" s="1"/>
  <c r="F1330" i="18"/>
  <c r="G1330" i="18" s="1"/>
  <c r="F1331" i="18"/>
  <c r="G1331" i="18" s="1"/>
  <c r="F1332" i="18"/>
  <c r="G1332" i="18" s="1"/>
  <c r="F1333" i="18"/>
  <c r="G1333" i="18" s="1"/>
  <c r="F1334" i="18"/>
  <c r="G1334" i="18" s="1"/>
  <c r="F1335" i="18"/>
  <c r="G1335" i="18" s="1"/>
  <c r="F1336" i="18"/>
  <c r="G1336" i="18" s="1"/>
  <c r="F1337" i="18"/>
  <c r="G1337" i="18" s="1"/>
  <c r="F1338" i="18"/>
  <c r="G1338" i="18" s="1"/>
  <c r="F1339" i="18"/>
  <c r="G1339" i="18" s="1"/>
  <c r="F1340" i="18"/>
  <c r="G1340" i="18" s="1"/>
  <c r="F1341" i="18"/>
  <c r="G1341" i="18" s="1"/>
  <c r="F1342" i="18"/>
  <c r="G1342" i="18" s="1"/>
  <c r="F1343" i="18"/>
  <c r="G1343" i="18" s="1"/>
  <c r="F1344" i="18"/>
  <c r="G1344" i="18" s="1"/>
  <c r="F1345" i="18"/>
  <c r="G1345" i="18" s="1"/>
  <c r="F1346" i="18"/>
  <c r="G1346" i="18" s="1"/>
  <c r="F1347" i="18"/>
  <c r="G1347" i="18" s="1"/>
  <c r="F1348" i="18"/>
  <c r="G1348" i="18" s="1"/>
  <c r="F1349" i="18"/>
  <c r="G1349" i="18" s="1"/>
  <c r="F1350" i="18"/>
  <c r="G1350" i="18" s="1"/>
  <c r="F1351" i="18"/>
  <c r="G1351" i="18" s="1"/>
  <c r="F1352" i="18"/>
  <c r="G1352" i="18" s="1"/>
  <c r="F1353" i="18"/>
  <c r="G1353" i="18" s="1"/>
  <c r="F1354" i="18"/>
  <c r="G1354" i="18" s="1"/>
  <c r="F1355" i="18"/>
  <c r="G1355" i="18" s="1"/>
  <c r="F1356" i="18"/>
  <c r="G1356" i="18" s="1"/>
  <c r="F1357" i="18"/>
  <c r="G1357" i="18" s="1"/>
  <c r="F1358" i="18"/>
  <c r="F1359" i="18"/>
  <c r="G1359" i="18" s="1"/>
  <c r="F1360" i="18"/>
  <c r="G1360" i="18" s="1"/>
  <c r="F1361" i="18"/>
  <c r="G1361" i="18" s="1"/>
  <c r="F1362" i="18"/>
  <c r="G1362" i="18" s="1"/>
  <c r="F1363" i="18"/>
  <c r="G1363" i="18" s="1"/>
  <c r="F1364" i="18"/>
  <c r="G1364" i="18" s="1"/>
  <c r="F1365" i="18"/>
  <c r="G1365" i="18" s="1"/>
  <c r="F1366" i="18"/>
  <c r="G1366" i="18" s="1"/>
  <c r="F1367" i="18"/>
  <c r="G1367" i="18" s="1"/>
  <c r="F1368" i="18"/>
  <c r="G1368" i="18" s="1"/>
  <c r="F1369" i="18"/>
  <c r="G1369" i="18" s="1"/>
  <c r="F1370" i="18"/>
  <c r="G1370" i="18" s="1"/>
  <c r="F1371" i="18"/>
  <c r="G1371" i="18" s="1"/>
  <c r="F1372" i="18"/>
  <c r="G1372" i="18" s="1"/>
  <c r="F1373" i="18"/>
  <c r="G1373" i="18" s="1"/>
  <c r="F1374" i="18"/>
  <c r="G1374" i="18" s="1"/>
  <c r="F1375" i="18"/>
  <c r="G1375" i="18" s="1"/>
  <c r="F1376" i="18"/>
  <c r="G1376" i="18" s="1"/>
  <c r="F1377" i="18"/>
  <c r="G1377" i="18" s="1"/>
  <c r="F1378" i="18"/>
  <c r="G1378" i="18" s="1"/>
  <c r="F1379" i="18"/>
  <c r="G1379" i="18" s="1"/>
  <c r="F1380" i="18"/>
  <c r="G1380" i="18" s="1"/>
  <c r="F1381" i="18"/>
  <c r="G1381" i="18" s="1"/>
  <c r="F1382" i="18"/>
  <c r="G1382" i="18" s="1"/>
  <c r="F1383" i="18"/>
  <c r="G1383" i="18" s="1"/>
  <c r="F1384" i="18"/>
  <c r="G1384" i="18" s="1"/>
  <c r="F1385" i="18"/>
  <c r="G1385" i="18" s="1"/>
  <c r="F1386" i="18"/>
  <c r="G1386" i="18" s="1"/>
  <c r="F1387" i="18"/>
  <c r="G1387" i="18" s="1"/>
  <c r="F1388" i="18"/>
  <c r="G1388" i="18" s="1"/>
  <c r="F1389" i="18"/>
  <c r="G1389" i="18" s="1"/>
  <c r="F1390" i="18"/>
  <c r="G1390" i="18" s="1"/>
  <c r="F1391" i="18"/>
  <c r="G1391" i="18" s="1"/>
  <c r="F1392" i="18"/>
  <c r="G1392" i="18" s="1"/>
  <c r="F1393" i="18"/>
  <c r="G1393" i="18" s="1"/>
  <c r="F1394" i="18"/>
  <c r="G1394" i="18" s="1"/>
  <c r="F1395" i="18"/>
  <c r="G1395" i="18" s="1"/>
  <c r="F1396" i="18"/>
  <c r="G1396" i="18" s="1"/>
  <c r="F1397" i="18"/>
  <c r="G1397" i="18" s="1"/>
  <c r="F1398" i="18"/>
  <c r="G1398" i="18" s="1"/>
  <c r="F1399" i="18"/>
  <c r="G1399" i="18" s="1"/>
  <c r="F1400" i="18"/>
  <c r="G1400" i="18" s="1"/>
  <c r="F1401" i="18"/>
  <c r="G1401" i="18" s="1"/>
  <c r="F1402" i="18"/>
  <c r="G1402" i="18" s="1"/>
  <c r="F1403" i="18"/>
  <c r="G1403" i="18" s="1"/>
  <c r="F1404" i="18"/>
  <c r="G1404" i="18" s="1"/>
  <c r="F1405" i="18"/>
  <c r="G1405" i="18" s="1"/>
  <c r="F1406" i="18"/>
  <c r="G1406" i="18" s="1"/>
  <c r="F1407" i="18"/>
  <c r="G1407" i="18" s="1"/>
  <c r="F1408" i="18"/>
  <c r="G1408" i="18" s="1"/>
  <c r="F1409" i="18"/>
  <c r="G1409" i="18" s="1"/>
  <c r="F1410" i="18"/>
  <c r="G1410" i="18" s="1"/>
  <c r="F1411" i="18"/>
  <c r="G1411" i="18" s="1"/>
  <c r="F1412" i="18"/>
  <c r="G1412" i="18" s="1"/>
  <c r="F1413" i="18"/>
  <c r="G1413" i="18" s="1"/>
  <c r="F1414" i="18"/>
  <c r="G1414" i="18" s="1"/>
  <c r="F1415" i="18"/>
  <c r="G1415" i="18" s="1"/>
  <c r="F1416" i="18"/>
  <c r="G1416" i="18" s="1"/>
  <c r="F1417" i="18"/>
  <c r="G1417" i="18" s="1"/>
  <c r="F1418" i="18"/>
  <c r="G1418" i="18" s="1"/>
  <c r="F1419" i="18"/>
  <c r="G1419" i="18" s="1"/>
  <c r="F1420" i="18"/>
  <c r="G1420" i="18" s="1"/>
  <c r="F1421" i="18"/>
  <c r="G1421" i="18" s="1"/>
  <c r="F1422" i="18"/>
  <c r="G1422" i="18" s="1"/>
  <c r="F1423" i="18"/>
  <c r="G1423" i="18" s="1"/>
  <c r="F1424" i="18"/>
  <c r="G1424" i="18" s="1"/>
  <c r="F1425" i="18"/>
  <c r="G1425" i="18" s="1"/>
  <c r="F1426" i="18"/>
  <c r="G1426" i="18" s="1"/>
  <c r="F1427" i="18"/>
  <c r="G1427" i="18" s="1"/>
  <c r="F1428" i="18"/>
  <c r="G1428" i="18" s="1"/>
  <c r="F1429" i="18"/>
  <c r="G1429" i="18" s="1"/>
  <c r="F1430" i="18"/>
  <c r="G1430" i="18" s="1"/>
  <c r="F1431" i="18"/>
  <c r="G1431" i="18" s="1"/>
  <c r="F1432" i="18"/>
  <c r="G1432" i="18" s="1"/>
  <c r="F1433" i="18"/>
  <c r="G1433" i="18" s="1"/>
  <c r="F1434" i="18"/>
  <c r="G1434" i="18" s="1"/>
  <c r="F1435" i="18"/>
  <c r="G1435" i="18" s="1"/>
  <c r="F1436" i="18"/>
  <c r="G1436" i="18" s="1"/>
  <c r="F1437" i="18"/>
  <c r="G1437" i="18" s="1"/>
  <c r="F1438" i="18"/>
  <c r="G1438" i="18" s="1"/>
  <c r="F1439" i="18"/>
  <c r="G1439" i="18" s="1"/>
  <c r="F1440" i="18"/>
  <c r="G1440" i="18" s="1"/>
  <c r="F1441" i="18"/>
  <c r="G1441" i="18" s="1"/>
  <c r="F1442" i="18"/>
  <c r="G1442" i="18" s="1"/>
  <c r="F1443" i="18"/>
  <c r="G1443" i="18" s="1"/>
  <c r="F1444" i="18"/>
  <c r="G1444" i="18" s="1"/>
  <c r="F1445" i="18"/>
  <c r="G1445" i="18" s="1"/>
  <c r="F1446" i="18"/>
  <c r="G1446" i="18" s="1"/>
  <c r="F1447" i="18"/>
  <c r="G1447" i="18" s="1"/>
  <c r="F1448" i="18"/>
  <c r="G1448" i="18" s="1"/>
  <c r="F1449" i="18"/>
  <c r="G1449" i="18" s="1"/>
  <c r="F1450" i="18"/>
  <c r="G1450" i="18" s="1"/>
  <c r="F1451" i="18"/>
  <c r="G1451" i="18" s="1"/>
  <c r="F1452" i="18"/>
  <c r="G1452" i="18" s="1"/>
  <c r="F1453" i="18"/>
  <c r="G1453" i="18" s="1"/>
  <c r="F1454" i="18"/>
  <c r="G1454" i="18" s="1"/>
  <c r="F1455" i="18"/>
  <c r="G1455" i="18" s="1"/>
  <c r="F1456" i="18"/>
  <c r="G1456" i="18" s="1"/>
  <c r="F1457" i="18"/>
  <c r="G1457" i="18" s="1"/>
  <c r="F1458" i="18"/>
  <c r="G1458" i="18" s="1"/>
  <c r="F1459" i="18"/>
  <c r="G1459" i="18" s="1"/>
  <c r="F1460" i="18"/>
  <c r="G1460" i="18" s="1"/>
  <c r="F1461" i="18"/>
  <c r="G1461" i="18" s="1"/>
  <c r="F1462" i="18"/>
  <c r="G1462" i="18" s="1"/>
  <c r="F1463" i="18"/>
  <c r="G1463" i="18" s="1"/>
  <c r="F1464" i="18"/>
  <c r="G1464" i="18" s="1"/>
  <c r="F1465" i="18"/>
  <c r="G1465" i="18" s="1"/>
  <c r="F1466" i="18"/>
  <c r="G1466" i="18" s="1"/>
  <c r="F1467" i="18"/>
  <c r="G1467" i="18" s="1"/>
  <c r="F1468" i="18"/>
  <c r="G1468" i="18" s="1"/>
  <c r="F1469" i="18"/>
  <c r="G1469" i="18" s="1"/>
  <c r="F1470" i="18"/>
  <c r="G1470" i="18" s="1"/>
  <c r="F1471" i="18"/>
  <c r="G1471" i="18" s="1"/>
  <c r="F1472" i="18"/>
  <c r="G1472" i="18" s="1"/>
  <c r="F1473" i="18"/>
  <c r="G1473" i="18" s="1"/>
  <c r="F1474" i="18"/>
  <c r="G1474" i="18" s="1"/>
  <c r="F1475" i="18"/>
  <c r="G1475" i="18" s="1"/>
  <c r="F1476" i="18"/>
  <c r="G1476" i="18" s="1"/>
  <c r="F1477" i="18"/>
  <c r="G1477" i="18" s="1"/>
  <c r="F1478" i="18"/>
  <c r="G1478" i="18" s="1"/>
  <c r="F1479" i="18"/>
  <c r="G1479" i="18" s="1"/>
  <c r="F1480" i="18"/>
  <c r="G1480" i="18" s="1"/>
  <c r="F1481" i="18"/>
  <c r="G1481" i="18" s="1"/>
  <c r="F1482" i="18"/>
  <c r="G1482" i="18" s="1"/>
  <c r="F1483" i="18"/>
  <c r="G1483" i="18" s="1"/>
  <c r="F1484" i="18"/>
  <c r="G1484" i="18" s="1"/>
  <c r="F1485" i="18"/>
  <c r="G1485" i="18" s="1"/>
  <c r="F1486" i="18"/>
  <c r="G1486" i="18" s="1"/>
  <c r="F1487" i="18"/>
  <c r="G1487" i="18" s="1"/>
  <c r="F1488" i="18"/>
  <c r="G1488" i="18" s="1"/>
  <c r="F1489" i="18"/>
  <c r="G1489" i="18" s="1"/>
  <c r="F1490" i="18"/>
  <c r="G1490" i="18" s="1"/>
  <c r="F1491" i="18"/>
  <c r="G1491" i="18" s="1"/>
  <c r="F1492" i="18"/>
  <c r="G1492" i="18" s="1"/>
  <c r="F1493" i="18"/>
  <c r="G1493" i="18" s="1"/>
  <c r="F1494" i="18"/>
  <c r="G1494" i="18" s="1"/>
  <c r="F1495" i="18"/>
  <c r="G1495" i="18" s="1"/>
  <c r="F1496" i="18"/>
  <c r="G1496" i="18" s="1"/>
  <c r="F1497" i="18"/>
  <c r="G1497" i="18" s="1"/>
  <c r="F1498" i="18"/>
  <c r="G1498" i="18" s="1"/>
  <c r="F1499" i="18"/>
  <c r="G1499" i="18" s="1"/>
  <c r="F1500" i="18"/>
  <c r="G1500" i="18" s="1"/>
  <c r="F1501" i="18"/>
  <c r="G1501" i="18" s="1"/>
  <c r="F1502" i="18"/>
  <c r="G1502" i="18" s="1"/>
  <c r="F1503" i="18"/>
  <c r="G1503" i="18" s="1"/>
  <c r="F1504" i="18"/>
  <c r="G1504" i="18" s="1"/>
  <c r="F1505" i="18"/>
  <c r="G1505" i="18" s="1"/>
  <c r="F1506" i="18"/>
  <c r="G1506" i="18" s="1"/>
  <c r="F1507" i="18"/>
  <c r="G1507" i="18" s="1"/>
  <c r="F1508" i="18"/>
  <c r="G1508" i="18" s="1"/>
  <c r="F1509" i="18"/>
  <c r="G1509" i="18" s="1"/>
  <c r="F1510" i="18"/>
  <c r="G1510" i="18" s="1"/>
  <c r="F1511" i="18"/>
  <c r="G1511" i="18" s="1"/>
  <c r="F1512" i="18"/>
  <c r="G1512" i="18" s="1"/>
  <c r="F1513" i="18"/>
  <c r="G1513" i="18" s="1"/>
  <c r="F1514" i="18"/>
  <c r="G1514" i="18" s="1"/>
  <c r="F1515" i="18"/>
  <c r="G1515" i="18" s="1"/>
  <c r="F1516" i="18"/>
  <c r="G1516" i="18" s="1"/>
  <c r="F1517" i="18"/>
  <c r="G1517" i="18" s="1"/>
  <c r="F1518" i="18"/>
  <c r="G1518" i="18" s="1"/>
  <c r="F1519" i="18"/>
  <c r="G1519" i="18" s="1"/>
  <c r="F1520" i="18"/>
  <c r="G1520" i="18" s="1"/>
  <c r="F1521" i="18"/>
  <c r="G1521" i="18" s="1"/>
  <c r="F1522" i="18"/>
  <c r="G1522" i="18" s="1"/>
  <c r="F1523" i="18"/>
  <c r="G1523" i="18" s="1"/>
  <c r="F1524" i="18"/>
  <c r="G1524" i="18" s="1"/>
  <c r="F1525" i="18"/>
  <c r="G1525" i="18" s="1"/>
  <c r="F1526" i="18"/>
  <c r="G1526" i="18" s="1"/>
  <c r="F1527" i="18"/>
  <c r="G1527" i="18" s="1"/>
  <c r="F1528" i="18"/>
  <c r="G1528" i="18" s="1"/>
  <c r="F1529" i="18"/>
  <c r="G1529" i="18" s="1"/>
  <c r="F1530" i="18"/>
  <c r="G1530" i="18" s="1"/>
  <c r="F1531" i="18"/>
  <c r="G1531" i="18" s="1"/>
  <c r="F1532" i="18"/>
  <c r="G1532" i="18" s="1"/>
  <c r="F1533" i="18"/>
  <c r="G1533" i="18" s="1"/>
  <c r="F1534" i="18"/>
  <c r="G1534" i="18" s="1"/>
  <c r="F1535" i="18"/>
  <c r="G1535" i="18" s="1"/>
  <c r="F1536" i="18"/>
  <c r="G1536" i="18" s="1"/>
  <c r="F1537" i="18"/>
  <c r="G1537" i="18" s="1"/>
  <c r="F1538" i="18"/>
  <c r="G1538" i="18" s="1"/>
  <c r="F1539" i="18"/>
  <c r="G1539" i="18" s="1"/>
  <c r="F1540" i="18"/>
  <c r="G1540" i="18" s="1"/>
  <c r="F1541" i="18"/>
  <c r="G1541" i="18" s="1"/>
  <c r="F1542" i="18"/>
  <c r="G1542" i="18" s="1"/>
  <c r="F1543" i="18"/>
  <c r="G1543" i="18" s="1"/>
  <c r="F1544" i="18"/>
  <c r="G1544" i="18" s="1"/>
  <c r="F1545" i="18"/>
  <c r="G1545" i="18" s="1"/>
  <c r="F1546" i="18"/>
  <c r="G1546" i="18" s="1"/>
  <c r="F1547" i="18"/>
  <c r="G1547" i="18" s="1"/>
  <c r="F1548" i="18"/>
  <c r="G1548" i="18" s="1"/>
  <c r="F1549" i="18"/>
  <c r="G1549" i="18" s="1"/>
  <c r="F1550" i="18"/>
  <c r="G1550" i="18" s="1"/>
  <c r="F1551" i="18"/>
  <c r="G1551" i="18" s="1"/>
  <c r="F1552" i="18"/>
  <c r="G1552" i="18" s="1"/>
  <c r="F1553" i="18"/>
  <c r="G1553" i="18" s="1"/>
  <c r="F1554" i="18"/>
  <c r="G1554" i="18" s="1"/>
  <c r="F1555" i="18"/>
  <c r="G1555" i="18" s="1"/>
  <c r="F1556" i="18"/>
  <c r="G1556" i="18" s="1"/>
  <c r="F1557" i="18"/>
  <c r="G1557" i="18" s="1"/>
  <c r="F1558" i="18"/>
  <c r="G1558" i="18" s="1"/>
  <c r="F1559" i="18"/>
  <c r="G1559" i="18" s="1"/>
  <c r="F1560" i="18"/>
  <c r="G1560" i="18" s="1"/>
  <c r="F1561" i="18"/>
  <c r="G1561" i="18" s="1"/>
  <c r="F1562" i="18"/>
  <c r="G1562" i="18" s="1"/>
  <c r="F1563" i="18"/>
  <c r="G1563" i="18" s="1"/>
  <c r="F1564" i="18"/>
  <c r="G1564" i="18" s="1"/>
  <c r="F1565" i="18"/>
  <c r="G1565" i="18" s="1"/>
  <c r="F1566" i="18"/>
  <c r="G1566" i="18" s="1"/>
  <c r="F1567" i="18"/>
  <c r="G1567" i="18" s="1"/>
  <c r="F1568" i="18"/>
  <c r="G1568" i="18" s="1"/>
  <c r="F1569" i="18"/>
  <c r="G1569" i="18" s="1"/>
  <c r="F1570" i="18"/>
  <c r="G1570" i="18" s="1"/>
  <c r="F1571" i="18"/>
  <c r="G1571" i="18" s="1"/>
  <c r="F1572" i="18"/>
  <c r="G1572" i="18" s="1"/>
  <c r="F1573" i="18"/>
  <c r="G1573" i="18" s="1"/>
  <c r="F1574" i="18"/>
  <c r="G1574" i="18" s="1"/>
  <c r="F1575" i="18"/>
  <c r="G1575" i="18" s="1"/>
  <c r="F1576" i="18"/>
  <c r="G1576" i="18" s="1"/>
  <c r="F1577" i="18"/>
  <c r="G1577" i="18" s="1"/>
  <c r="F1578" i="18"/>
  <c r="G1578" i="18" s="1"/>
  <c r="F1579" i="18"/>
  <c r="G1579" i="18" s="1"/>
  <c r="F1580" i="18"/>
  <c r="G1580" i="18" s="1"/>
  <c r="F1581" i="18"/>
  <c r="G1581" i="18" s="1"/>
  <c r="F1582" i="18"/>
  <c r="G1582" i="18" s="1"/>
  <c r="F1583" i="18"/>
  <c r="G1583" i="18" s="1"/>
  <c r="F1584" i="18"/>
  <c r="G1584" i="18" s="1"/>
  <c r="F1585" i="18"/>
  <c r="G1585" i="18" s="1"/>
  <c r="F1586" i="18"/>
  <c r="G1586" i="18" s="1"/>
  <c r="F1587" i="18"/>
  <c r="G1587" i="18" s="1"/>
  <c r="F1588" i="18"/>
  <c r="G1588" i="18" s="1"/>
  <c r="F1589" i="18"/>
  <c r="G1589" i="18" s="1"/>
  <c r="F1590" i="18"/>
  <c r="G1590" i="18" s="1"/>
  <c r="F1591" i="18"/>
  <c r="G1591" i="18" s="1"/>
  <c r="F1592" i="18"/>
  <c r="G1592" i="18" s="1"/>
  <c r="F1593" i="18"/>
  <c r="G1593" i="18" s="1"/>
  <c r="F1594" i="18"/>
  <c r="G1594" i="18" s="1"/>
  <c r="F1595" i="18"/>
  <c r="G1595" i="18" s="1"/>
  <c r="F1596" i="18"/>
  <c r="G1596" i="18" s="1"/>
  <c r="F1597" i="18"/>
  <c r="G1597" i="18" s="1"/>
  <c r="F1598" i="18"/>
  <c r="G1598" i="18" s="1"/>
  <c r="F1599" i="18"/>
  <c r="G1599" i="18" s="1"/>
  <c r="F1600" i="18"/>
  <c r="G1600" i="18" s="1"/>
  <c r="F1601" i="18"/>
  <c r="G1601" i="18" s="1"/>
  <c r="F1602" i="18"/>
  <c r="G1602" i="18" s="1"/>
  <c r="F1603" i="18"/>
  <c r="G1603" i="18" s="1"/>
  <c r="F1604" i="18"/>
  <c r="G1604" i="18" s="1"/>
  <c r="F1605" i="18"/>
  <c r="G1605" i="18" s="1"/>
  <c r="F1606" i="18"/>
  <c r="G1606" i="18" s="1"/>
  <c r="F1607" i="18"/>
  <c r="G1607" i="18" s="1"/>
  <c r="F1608" i="18"/>
  <c r="G1608" i="18" s="1"/>
  <c r="F1609" i="18"/>
  <c r="G1609" i="18" s="1"/>
  <c r="F1610" i="18"/>
  <c r="G1610" i="18" s="1"/>
  <c r="F1611" i="18"/>
  <c r="G1611" i="18" s="1"/>
  <c r="F1612" i="18"/>
  <c r="G1612" i="18" s="1"/>
  <c r="F1613" i="18"/>
  <c r="G1613" i="18" s="1"/>
  <c r="F1614" i="18"/>
  <c r="G1614" i="18" s="1"/>
  <c r="F1615" i="18"/>
  <c r="G1615" i="18" s="1"/>
  <c r="F1616" i="18"/>
  <c r="G1616" i="18" s="1"/>
  <c r="F1617" i="18"/>
  <c r="G1617" i="18" s="1"/>
  <c r="F1618" i="18"/>
  <c r="G1618" i="18" s="1"/>
  <c r="F1619" i="18"/>
  <c r="G1619" i="18" s="1"/>
  <c r="F1620" i="18"/>
  <c r="F1621" i="18"/>
  <c r="G1621" i="18" s="1"/>
  <c r="F1622" i="18"/>
  <c r="G1622" i="18" s="1"/>
  <c r="F1623" i="18"/>
  <c r="G1623" i="18" s="1"/>
  <c r="F1624" i="18"/>
  <c r="G1624" i="18" s="1"/>
  <c r="F1625" i="18"/>
  <c r="G1625" i="18" s="1"/>
  <c r="F1626" i="18"/>
  <c r="G1626" i="18" s="1"/>
  <c r="F1627" i="18"/>
  <c r="G1627" i="18" s="1"/>
  <c r="F1628" i="18"/>
  <c r="F1629" i="18"/>
  <c r="G1629" i="18" s="1"/>
  <c r="F1630" i="18"/>
  <c r="G1630" i="18" s="1"/>
  <c r="F1631" i="18"/>
  <c r="G1631" i="18" s="1"/>
  <c r="F1632" i="18"/>
  <c r="G1632" i="18" s="1"/>
  <c r="F1633" i="18"/>
  <c r="G1633" i="18" s="1"/>
  <c r="F1634" i="18"/>
  <c r="G1634" i="18" s="1"/>
  <c r="F1635" i="18"/>
  <c r="G1635" i="18" s="1"/>
  <c r="F1636" i="18"/>
  <c r="G1636" i="18" s="1"/>
  <c r="F1637" i="18"/>
  <c r="G1637" i="18" s="1"/>
  <c r="F1638" i="18"/>
  <c r="G1638" i="18" s="1"/>
  <c r="F1639" i="18"/>
  <c r="G1639" i="18" s="1"/>
  <c r="F1640" i="18"/>
  <c r="G1640" i="18" s="1"/>
  <c r="F1641" i="18"/>
  <c r="G1641" i="18" s="1"/>
  <c r="F1642" i="18"/>
  <c r="G1642" i="18" s="1"/>
  <c r="F1643" i="18"/>
  <c r="G1643" i="18" s="1"/>
  <c r="F1644" i="18"/>
  <c r="G1644" i="18" s="1"/>
  <c r="F1645" i="18"/>
  <c r="G1645" i="18" s="1"/>
  <c r="F1646" i="18"/>
  <c r="G1646" i="18" s="1"/>
  <c r="F1647" i="18"/>
  <c r="G1647" i="18" s="1"/>
  <c r="F1648" i="18"/>
  <c r="G1648" i="18" s="1"/>
  <c r="F1649" i="18"/>
  <c r="G1649" i="18" s="1"/>
  <c r="F1650" i="18"/>
  <c r="G1650" i="18" s="1"/>
  <c r="F1651" i="18"/>
  <c r="G1651" i="18" s="1"/>
  <c r="F1652" i="18"/>
  <c r="G1652" i="18" s="1"/>
  <c r="F1653" i="18"/>
  <c r="G1653" i="18" s="1"/>
  <c r="F1654" i="18"/>
  <c r="G1654" i="18" s="1"/>
  <c r="F1655" i="18"/>
  <c r="G1655" i="18" s="1"/>
  <c r="F1656" i="18"/>
  <c r="G1656" i="18" s="1"/>
  <c r="F1657" i="18"/>
  <c r="G1657" i="18" s="1"/>
  <c r="F1658" i="18"/>
  <c r="G1658" i="18" s="1"/>
  <c r="F2" i="18"/>
  <c r="G2" i="18" s="1"/>
  <c r="I3" i="1" l="1"/>
  <c r="I4" i="1"/>
  <c r="I5" i="1"/>
  <c r="I6" i="1"/>
  <c r="I7" i="1"/>
  <c r="I8" i="1"/>
  <c r="I9" i="1"/>
  <c r="I10" i="1"/>
  <c r="I11" i="1"/>
  <c r="I12" i="1"/>
  <c r="I13" i="1"/>
  <c r="I14" i="1"/>
  <c r="I15" i="1"/>
  <c r="I16" i="1"/>
  <c r="I17" i="1"/>
  <c r="I18" i="1"/>
  <c r="I19" i="1"/>
  <c r="I21" i="1"/>
  <c r="I22" i="1"/>
  <c r="I23" i="1"/>
  <c r="I24" i="1"/>
  <c r="I25" i="1"/>
  <c r="I26" i="1"/>
  <c r="I27"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5" i="1"/>
  <c r="H86" i="1"/>
  <c r="H87" i="1"/>
  <c r="H88" i="1"/>
  <c r="H89" i="1"/>
  <c r="H90" i="1"/>
  <c r="H91" i="1"/>
  <c r="H92" i="1"/>
  <c r="H93" i="1"/>
  <c r="H94" i="1"/>
  <c r="H95" i="1"/>
  <c r="H96" i="1"/>
  <c r="H97" i="1"/>
  <c r="H98" i="1"/>
  <c r="H99" i="1"/>
  <c r="H100" i="1"/>
  <c r="H101" i="1"/>
  <c r="H102" i="1"/>
  <c r="H2" i="1"/>
  <c r="D93" i="1"/>
  <c r="D94" i="1"/>
  <c r="D95" i="1"/>
  <c r="D96" i="1"/>
  <c r="D97" i="1"/>
  <c r="D98" i="1"/>
  <c r="D99" i="1"/>
  <c r="D100" i="1"/>
  <c r="D101" i="1"/>
  <c r="D102" i="1"/>
  <c r="D77" i="1"/>
  <c r="D78" i="1"/>
  <c r="D79" i="1"/>
  <c r="D80" i="1"/>
  <c r="D81" i="1"/>
  <c r="D82" i="1"/>
  <c r="D83" i="1"/>
  <c r="D84" i="1"/>
  <c r="D85" i="1"/>
  <c r="D86" i="1"/>
  <c r="D87" i="1"/>
  <c r="D88" i="1"/>
  <c r="D89" i="1"/>
  <c r="D90" i="1"/>
  <c r="D91" i="1"/>
  <c r="D92" i="1"/>
  <c r="D59" i="1"/>
  <c r="D60" i="1"/>
  <c r="D61" i="1"/>
  <c r="D62" i="1"/>
  <c r="D63" i="1"/>
  <c r="D64" i="1"/>
  <c r="D65" i="1"/>
  <c r="D66" i="1"/>
  <c r="D67" i="1"/>
  <c r="D68" i="1"/>
  <c r="D69" i="1"/>
  <c r="D70" i="1"/>
  <c r="D71" i="1"/>
  <c r="D72" i="1"/>
  <c r="D73" i="1"/>
  <c r="D74" i="1"/>
  <c r="D75" i="1"/>
  <c r="D76" i="1"/>
  <c r="D44" i="1"/>
  <c r="D45" i="1"/>
  <c r="D46" i="1"/>
  <c r="D47" i="1"/>
  <c r="D48" i="1"/>
  <c r="D49" i="1"/>
  <c r="D50" i="1"/>
  <c r="D51" i="1"/>
  <c r="D52" i="1"/>
  <c r="D53" i="1"/>
  <c r="D54" i="1"/>
  <c r="D55" i="1"/>
  <c r="D56" i="1"/>
  <c r="D57" i="1"/>
  <c r="D58" i="1"/>
  <c r="D32" i="1"/>
  <c r="D33" i="1"/>
  <c r="D34" i="1"/>
  <c r="D35" i="1"/>
  <c r="D36" i="1"/>
  <c r="D37" i="1"/>
  <c r="D38" i="1"/>
  <c r="D39" i="1"/>
  <c r="D40" i="1"/>
  <c r="D41" i="1"/>
  <c r="D42" i="1"/>
  <c r="D43" i="1"/>
  <c r="D3" i="1"/>
  <c r="D4" i="1"/>
  <c r="D5" i="1"/>
  <c r="D6" i="1"/>
  <c r="D7" i="1"/>
  <c r="D8" i="1"/>
  <c r="D9" i="1"/>
  <c r="D10" i="1"/>
  <c r="D11" i="1"/>
  <c r="D12" i="1"/>
  <c r="D13" i="1"/>
  <c r="D14" i="1"/>
  <c r="D15" i="1"/>
  <c r="D16" i="1"/>
  <c r="D17" i="1"/>
  <c r="D18" i="1"/>
  <c r="D19" i="1"/>
  <c r="D20" i="1"/>
  <c r="D21" i="1"/>
  <c r="D22" i="1"/>
  <c r="D23" i="1"/>
  <c r="D24" i="1"/>
  <c r="D25" i="1"/>
  <c r="D26" i="1"/>
  <c r="D27" i="1"/>
  <c r="D28" i="1"/>
  <c r="D29" i="1"/>
  <c r="I29" i="1" s="1"/>
  <c r="D30" i="1"/>
  <c r="D31" i="1"/>
  <c r="D2" i="1"/>
  <c r="I28" i="1" l="1"/>
  <c r="A12" i="1"/>
  <c r="A13" i="1" s="1"/>
  <c r="A7" i="1" l="1"/>
  <c r="A8" i="1" s="1"/>
  <c r="A9" i="1" s="1"/>
  <c r="A10" i="1" s="1"/>
</calcChain>
</file>

<file path=xl/comments1.xml><?xml version="1.0" encoding="utf-8"?>
<comments xmlns="http://schemas.openxmlformats.org/spreadsheetml/2006/main">
  <authors>
    <author>Azwani.najwa</author>
  </authors>
  <commentList>
    <comment ref="F34" authorId="0" shapeId="0">
      <text>
        <r>
          <rPr>
            <b/>
            <sz val="9"/>
            <color indexed="81"/>
            <rFont val="Tahoma"/>
            <family val="2"/>
          </rPr>
          <t>Azwani.najwa:</t>
        </r>
        <r>
          <rPr>
            <sz val="9"/>
            <color indexed="81"/>
            <rFont val="Tahoma"/>
            <family val="2"/>
          </rPr>
          <t xml:space="preserve">
Roll yg di perbaiki : 
1,2,6,13,15,17,18,19,31,47,52</t>
        </r>
      </text>
    </comment>
  </commentList>
</comments>
</file>

<file path=xl/comments2.xml><?xml version="1.0" encoding="utf-8"?>
<comments xmlns="http://schemas.openxmlformats.org/spreadsheetml/2006/main">
  <authors>
    <author>Azwani.najwa</author>
  </authors>
  <commentList>
    <comment ref="F2" authorId="0" shapeId="0">
      <text>
        <r>
          <rPr>
            <b/>
            <sz val="9"/>
            <color indexed="81"/>
            <rFont val="Tahoma"/>
            <family val="2"/>
          </rPr>
          <t>Azwani.najwa:</t>
        </r>
        <r>
          <rPr>
            <sz val="9"/>
            <color indexed="81"/>
            <rFont val="Tahoma"/>
            <family val="2"/>
          </rPr>
          <t xml:space="preserve">
Complain</t>
        </r>
      </text>
    </comment>
  </commentList>
</comments>
</file>

<file path=xl/connections.xml><?xml version="1.0" encoding="utf-8"?>
<connections xmlns="http://schemas.openxmlformats.org/spreadsheetml/2006/main">
  <connection id="1" odcFile="C:\Users\chandra.wijaksana\Documents\My Data Sources\10.0.0.221 DB_DataAnaliysy IBM_Deadlock.odc" keepAlive="1" name="10.0.0.221 DB_DataAnaliysy IBM_Deadlock" type="5" refreshedVersion="6" background="1" saveData="1">
    <dbPr connection="Provider=SQLOLEDB.1;Persist Security Info=True;User ID=sa;Initial Catalog=DB_DataAnaliysy;Data Source=10.0.0.221;Use Procedure for Prepare=1;Auto Translate=True;Packet Size=4096;Workstation ID=L-DIT-001100;Use Encryption for Data=False;Tag with column collation when possible=False" command="&quot;DB_DataAnaliysy&quot;.&quot;dbo&quot;.&quot;IBM_Deadlock&quot;" commandType="3"/>
  </connection>
</connections>
</file>

<file path=xl/sharedStrings.xml><?xml version="1.0" encoding="utf-8"?>
<sst xmlns="http://schemas.openxmlformats.org/spreadsheetml/2006/main" count="13093" uniqueCount="1291">
  <si>
    <t>Monthly Report ERP</t>
  </si>
  <si>
    <t xml:space="preserve">1. Laporan Revisi Invoice </t>
  </si>
  <si>
    <t xml:space="preserve">Format Data </t>
  </si>
  <si>
    <t xml:space="preserve">No </t>
  </si>
  <si>
    <t xml:space="preserve">No Internal Memo </t>
  </si>
  <si>
    <t xml:space="preserve">Dept Pemohon </t>
  </si>
  <si>
    <t xml:space="preserve">No Invoice </t>
  </si>
  <si>
    <t xml:space="preserve">Penanggung Jawab </t>
  </si>
  <si>
    <t>PIC</t>
  </si>
  <si>
    <t xml:space="preserve">Tgl </t>
  </si>
  <si>
    <t>Najwa</t>
  </si>
  <si>
    <t>Tgl Email</t>
  </si>
  <si>
    <t xml:space="preserve">Qty </t>
  </si>
  <si>
    <t xml:space="preserve">Warna </t>
  </si>
  <si>
    <t xml:space="preserve">Keterangan Masalah </t>
  </si>
  <si>
    <t xml:space="preserve">Jam Restart </t>
  </si>
  <si>
    <t xml:space="preserve">Sumber Informasi </t>
  </si>
  <si>
    <t>Email tanpa IM</t>
  </si>
  <si>
    <t xml:space="preserve">Ket </t>
  </si>
  <si>
    <t xml:space="preserve">ERP Group Team </t>
  </si>
  <si>
    <t xml:space="preserve">Print Invoice KK Lemot 3-5menit </t>
  </si>
  <si>
    <t>1 IP user stuck di log info user NOW sehingga lisance 125 user habis.</t>
  </si>
  <si>
    <t>Laporan report lemot 5 menit (Invoice , Kartu Kerja)</t>
  </si>
  <si>
    <t>-</t>
  </si>
  <si>
    <t>yes</t>
  </si>
  <si>
    <t>EXIM</t>
  </si>
  <si>
    <t>Jennifer</t>
  </si>
  <si>
    <t>EX23120059</t>
  </si>
  <si>
    <t>Revisi surcharge</t>
  </si>
  <si>
    <t>003/MKT/IM/I/24</t>
  </si>
  <si>
    <t>Marketing</t>
  </si>
  <si>
    <t>Rendy</t>
  </si>
  <si>
    <t>EX23120062</t>
  </si>
  <si>
    <t xml:space="preserve">Revisi harga </t>
  </si>
  <si>
    <t>DIT</t>
  </si>
  <si>
    <t>Asep</t>
  </si>
  <si>
    <t>EX24010002</t>
  </si>
  <si>
    <t>Meldyana</t>
  </si>
  <si>
    <t>SE24010005</t>
  </si>
  <si>
    <t>Revisi PPN</t>
  </si>
  <si>
    <t>Gilang</t>
  </si>
  <si>
    <t>EX24010011</t>
  </si>
  <si>
    <t xml:space="preserve">Revisi surcharge </t>
  </si>
  <si>
    <t xml:space="preserve">Salah input nominal surcharge </t>
  </si>
  <si>
    <t>Salah input harga</t>
  </si>
  <si>
    <t>No invoice sebelumnya lupa di hapus</t>
  </si>
  <si>
    <t>Salah Input tax code</t>
  </si>
  <si>
    <t xml:space="preserve">Input surcharge di kolo tax rate yg salah </t>
  </si>
  <si>
    <t xml:space="preserve">Perbaikan report </t>
  </si>
  <si>
    <t>016/MKT/IM/I/24</t>
  </si>
  <si>
    <t>SMU2401067,SMU2401068,SMU2401069,SMU2401070</t>
  </si>
  <si>
    <t xml:space="preserve">Revisi Harga </t>
  </si>
  <si>
    <t>Laporan report lemot 5 menit (Invoice dan delete production demand)</t>
  </si>
  <si>
    <t xml:space="preserve">Open ticket </t>
  </si>
  <si>
    <t xml:space="preserve">Buka resep lemot </t>
  </si>
  <si>
    <t>Print Report lama</t>
  </si>
  <si>
    <t>SE24010016,SE24010017,SE24010018</t>
  </si>
  <si>
    <t>Salah Input Tax code</t>
  </si>
  <si>
    <t>RPU24010041</t>
  </si>
  <si>
    <t xml:space="preserve">Penjumlahan tdk sesuai </t>
  </si>
  <si>
    <t>EX24010045</t>
  </si>
  <si>
    <t xml:space="preserve">Item terhidden oleh item FKF/FKY </t>
  </si>
  <si>
    <t>Yesaya</t>
  </si>
  <si>
    <t>SME2300582, SME2300604</t>
  </si>
  <si>
    <t xml:space="preserve">Revisi Currency </t>
  </si>
  <si>
    <t xml:space="preserve">Salah currency </t>
  </si>
  <si>
    <t>Vikky</t>
  </si>
  <si>
    <t>RE24010010,RE24010011</t>
  </si>
  <si>
    <t>Revisi PPn</t>
  </si>
  <si>
    <t xml:space="preserve">Salah Input tax code </t>
  </si>
  <si>
    <t>026/QCF/IM/I/24</t>
  </si>
  <si>
    <t>QCF</t>
  </si>
  <si>
    <t xml:space="preserve">Dany </t>
  </si>
  <si>
    <t xml:space="preserve">RPU24010030 </t>
  </si>
  <si>
    <t>Revisi payment Method</t>
  </si>
  <si>
    <t xml:space="preserve">Input semua order REP sesuai note/ FOC </t>
  </si>
  <si>
    <t>EX24010050</t>
  </si>
  <si>
    <t xml:space="preserve">Revisi Surcharge </t>
  </si>
  <si>
    <t>009/GKJ/IM/I/24</t>
  </si>
  <si>
    <t>GKJ</t>
  </si>
  <si>
    <t>Ridwan</t>
  </si>
  <si>
    <t>PSM2400112</t>
  </si>
  <si>
    <t xml:space="preserve">Revisi surat jalan </t>
  </si>
  <si>
    <t xml:space="preserve">Sales document dengan no release yg salah </t>
  </si>
  <si>
    <t xml:space="preserve">Limit License ada beberapa user yang stuck </t>
  </si>
  <si>
    <t>MKT</t>
  </si>
  <si>
    <t>032/MKT/IM/I/24</t>
  </si>
  <si>
    <t>DMU24010456</t>
  </si>
  <si>
    <t xml:space="preserve">Revisi No PO </t>
  </si>
  <si>
    <t xml:space="preserve">Typo pada saat input no PO </t>
  </si>
  <si>
    <t>026/MKT/IM/I/24</t>
  </si>
  <si>
    <t>Beatrice</t>
  </si>
  <si>
    <t>DMU24010397</t>
  </si>
  <si>
    <t>POD2400652, POD2400640, POD2400641, POD2400668</t>
  </si>
  <si>
    <t xml:space="preserve">Perubahan harga </t>
  </si>
  <si>
    <t>EX24020005</t>
  </si>
  <si>
    <t xml:space="preserve">Input surcharge di kolom tax rate yg salah </t>
  </si>
  <si>
    <t>SE24020006</t>
  </si>
  <si>
    <t xml:space="preserve">Salah input tax code </t>
  </si>
  <si>
    <t xml:space="preserve">Print report lama </t>
  </si>
  <si>
    <t>Print Inovice lebih dri 10 menit</t>
  </si>
  <si>
    <t>Buka menu /document lama</t>
  </si>
  <si>
    <t>045/MKT/IM/II/24</t>
  </si>
  <si>
    <t>Aditya</t>
  </si>
  <si>
    <t>RPU24020011</t>
  </si>
  <si>
    <t>Revisi Payment method</t>
  </si>
  <si>
    <t>Tidak tulis keterangan FOC/TAGIH</t>
  </si>
  <si>
    <t>Revisi Consignee</t>
  </si>
  <si>
    <t>Ronny</t>
  </si>
  <si>
    <t>EX24020015</t>
  </si>
  <si>
    <t xml:space="preserve">Revisi PPN </t>
  </si>
  <si>
    <t>Salah input tax template code</t>
  </si>
  <si>
    <t>RP24020001</t>
  </si>
  <si>
    <t>Revisi PPN (+)</t>
  </si>
  <si>
    <t xml:space="preserve">Tidak input PPN </t>
  </si>
  <si>
    <t>DMU24020324
DMU24020325</t>
  </si>
  <si>
    <t>Salah input surcharge di order lokal</t>
  </si>
  <si>
    <t>EX24020034</t>
  </si>
  <si>
    <t xml:space="preserve">Masih menggunakan season lama </t>
  </si>
  <si>
    <t>DMU24020431</t>
  </si>
  <si>
    <t>Stacia</t>
  </si>
  <si>
    <t>EX24020045</t>
  </si>
  <si>
    <t xml:space="preserve">Revis Term Of Delivery </t>
  </si>
  <si>
    <t xml:space="preserve">Salah input surcharge di order lokal </t>
  </si>
  <si>
    <t xml:space="preserve">salah input code term of delivery </t>
  </si>
  <si>
    <t>062/MKT/IM/I/24</t>
  </si>
  <si>
    <t xml:space="preserve">Buka menu, print report, dan sticker lama </t>
  </si>
  <si>
    <t>Status</t>
  </si>
  <si>
    <t>Restart</t>
  </si>
  <si>
    <t>Tdk Restart</t>
  </si>
  <si>
    <t xml:space="preserve">Print Invoice, buka resep lama </t>
  </si>
  <si>
    <t xml:space="preserve">Buka menu Print invoice dan bon resep lama </t>
  </si>
  <si>
    <t xml:space="preserve">print report lama </t>
  </si>
  <si>
    <t xml:space="preserve">Print Invoice, buka resep, dan buka menu lainnya lama </t>
  </si>
  <si>
    <t xml:space="preserve">Buka menu lama </t>
  </si>
  <si>
    <t xml:space="preserve">Print excel, report, dan buka online lama </t>
  </si>
  <si>
    <t>User Accounting dan Marketing</t>
  </si>
  <si>
    <t xml:space="preserve">Print invoice dan bon order lama </t>
  </si>
  <si>
    <t xml:space="preserve">Jaringan Bermasalah </t>
  </si>
  <si>
    <t xml:space="preserve">Internet bermasalah </t>
  </si>
  <si>
    <t>Jam Oke</t>
  </si>
  <si>
    <t xml:space="preserve">Print Invoice, buka menu lama </t>
  </si>
  <si>
    <t xml:space="preserve">Ikhsan </t>
  </si>
  <si>
    <t>SMU24030001</t>
  </si>
  <si>
    <t>DMU24030096</t>
  </si>
  <si>
    <t xml:space="preserve">Input surcharge di order domestic </t>
  </si>
  <si>
    <t>SMU24030017-19</t>
  </si>
  <si>
    <t>Penambahan subcode</t>
  </si>
  <si>
    <t xml:space="preserve">Kurang nya koneksi dalam pengambilan warna </t>
  </si>
  <si>
    <t>DMU24030162</t>
  </si>
  <si>
    <t>Tidak update harga terbaru</t>
  </si>
  <si>
    <t>071/MKT/IM/III/24</t>
  </si>
  <si>
    <t>DMU24030185, DMU24030186, DMU24030187</t>
  </si>
  <si>
    <t xml:space="preserve">Perubahan Coddingan </t>
  </si>
  <si>
    <t>EX24030017</t>
  </si>
  <si>
    <t>SE24030005</t>
  </si>
  <si>
    <t xml:space="preserve">EX24030013, RE24030002 </t>
  </si>
  <si>
    <t>Revisi Term Of Delivery</t>
  </si>
  <si>
    <t xml:space="preserve">Salah input tax template code </t>
  </si>
  <si>
    <t xml:space="preserve">Langganan baru, Tax template code tdk diubah </t>
  </si>
  <si>
    <t>Perubahan Term of delivery terlewat/lupa</t>
  </si>
  <si>
    <t>EX24030033</t>
  </si>
  <si>
    <t>077/MKT/IM/III/24</t>
  </si>
  <si>
    <t>Salah Input, kolom harga diisi Qty</t>
  </si>
  <si>
    <t xml:space="preserve">Item yg tdk memiliki code warna / (-) bermasalah </t>
  </si>
  <si>
    <t>Row Labels</t>
  </si>
  <si>
    <t>Grand Total</t>
  </si>
  <si>
    <t>LIST CORE TEAM ERP</t>
  </si>
  <si>
    <t>NO</t>
  </si>
  <si>
    <t>NAMA</t>
  </si>
  <si>
    <t>DEPT</t>
  </si>
  <si>
    <t>YOHANA</t>
  </si>
  <si>
    <t>NILO</t>
  </si>
  <si>
    <t>ADIT</t>
  </si>
  <si>
    <t>BUDIMAN</t>
  </si>
  <si>
    <t>GAMA</t>
  </si>
  <si>
    <t>FIRA ?</t>
  </si>
  <si>
    <t>LUKI</t>
  </si>
  <si>
    <t>SUGENG / YOGI / JASHON</t>
  </si>
  <si>
    <t>RIA</t>
  </si>
  <si>
    <t>CLIVI</t>
  </si>
  <si>
    <t>LUKMAN</t>
  </si>
  <si>
    <t>MUAFIQ</t>
  </si>
  <si>
    <t>AMRI</t>
  </si>
  <si>
    <t>DYO</t>
  </si>
  <si>
    <t>ROHIM</t>
  </si>
  <si>
    <t>PRIMA</t>
  </si>
  <si>
    <t>CITRA</t>
  </si>
  <si>
    <t>DESY</t>
  </si>
  <si>
    <t>SISWANTO</t>
  </si>
  <si>
    <t>RMP</t>
  </si>
  <si>
    <t>PPC</t>
  </si>
  <si>
    <t>GKG</t>
  </si>
  <si>
    <t>LAB</t>
  </si>
  <si>
    <t>DYE</t>
  </si>
  <si>
    <t>BRS</t>
  </si>
  <si>
    <t>FIN</t>
  </si>
  <si>
    <t>QC</t>
  </si>
  <si>
    <t>PRT</t>
  </si>
  <si>
    <t>TAS</t>
  </si>
  <si>
    <t>ESP2400221</t>
  </si>
  <si>
    <t xml:space="preserve">Salah Input harga </t>
  </si>
  <si>
    <t>086/MKT/IM/IV/24</t>
  </si>
  <si>
    <t>DMU24040008</t>
  </si>
  <si>
    <t xml:space="preserve">planning queue dan user stuck/tdk jalan, user 125 </t>
  </si>
  <si>
    <t>091/MKT/IM/IV/24</t>
  </si>
  <si>
    <t>ESP2400213
ESP2400215</t>
  </si>
  <si>
    <t xml:space="preserve">Kesalahan input harga saat create sales order </t>
  </si>
  <si>
    <t>Rino</t>
  </si>
  <si>
    <t>Complain user by Pc dan Group ERP</t>
  </si>
  <si>
    <t xml:space="preserve">Limit License ada beberapa user yang stuck dari tanggal 15/04 dan 16/04 </t>
  </si>
  <si>
    <t>Report</t>
  </si>
  <si>
    <t>Tanggal</t>
  </si>
  <si>
    <t xml:space="preserve">Jam </t>
  </si>
  <si>
    <t>Waktu loading</t>
  </si>
  <si>
    <t xml:space="preserve">Departement </t>
  </si>
  <si>
    <t>Invoice</t>
  </si>
  <si>
    <t xml:space="preserve">Accounting </t>
  </si>
  <si>
    <t>15/03/2024</t>
  </si>
  <si>
    <t>18/03/2024</t>
  </si>
  <si>
    <t>20/03/2024</t>
  </si>
  <si>
    <t>20/03/2025</t>
  </si>
  <si>
    <t>22/03/2024</t>
  </si>
  <si>
    <t>25/03/2024</t>
  </si>
  <si>
    <t>26/03/2024</t>
  </si>
  <si>
    <t>17/04/2024</t>
  </si>
  <si>
    <t>Proforma Invoice</t>
  </si>
  <si>
    <t xml:space="preserve">Marketing </t>
  </si>
  <si>
    <t xml:space="preserve">Surat Jalan </t>
  </si>
  <si>
    <t xml:space="preserve">Bon Resep </t>
  </si>
  <si>
    <t xml:space="preserve">Dyeing </t>
  </si>
  <si>
    <t>Bon Order</t>
  </si>
  <si>
    <t>Bon order</t>
  </si>
  <si>
    <t xml:space="preserve">Packing List </t>
  </si>
  <si>
    <t>27/03/2024</t>
  </si>
  <si>
    <t>Knitting</t>
  </si>
  <si>
    <t xml:space="preserve">Print Excel Balance </t>
  </si>
  <si>
    <t>23/03/2024</t>
  </si>
  <si>
    <t>Exim</t>
  </si>
  <si>
    <t>Printing</t>
  </si>
  <si>
    <t xml:space="preserve">Laporan Invoice By surat jalan </t>
  </si>
  <si>
    <t xml:space="preserve">Laporan Invoice by no Invoice </t>
  </si>
  <si>
    <t xml:space="preserve">Print KK </t>
  </si>
  <si>
    <t>31/01/2024</t>
  </si>
  <si>
    <t xml:space="preserve">Input Paramater </t>
  </si>
  <si>
    <t xml:space="preserve">Purpose Report </t>
  </si>
  <si>
    <t>Sales invoice / faktur pajak</t>
  </si>
  <si>
    <t xml:space="preserve">Confirmation Invoice before shipment </t>
  </si>
  <si>
    <t xml:space="preserve">Shipping Note </t>
  </si>
  <si>
    <t>Detail roll for shipment</t>
  </si>
  <si>
    <t xml:space="preserve">Weighing dyestuff and chemical </t>
  </si>
  <si>
    <t>Sales order</t>
  </si>
  <si>
    <t xml:space="preserve">Tdk Restart </t>
  </si>
  <si>
    <t xml:space="preserve">Ada beberapa user yg stuck sejak tgl 22/4, buka menu dan print report lama sekali </t>
  </si>
  <si>
    <t xml:space="preserve">Buka menu dan print report lama </t>
  </si>
  <si>
    <t>RPU24040035</t>
  </si>
  <si>
    <t>Revisi Price UoM</t>
  </si>
  <si>
    <t xml:space="preserve">Salah input Price UoM seharusnya Yard tapi inputnya Kg </t>
  </si>
  <si>
    <t>DMU24040586</t>
  </si>
  <si>
    <t xml:space="preserve">Hapus PPn karena ternyata lokasi kirim termasuk KBN </t>
  </si>
  <si>
    <t xml:space="preserve">Tdk restart </t>
  </si>
  <si>
    <t xml:space="preserve">09:00 &amp; 13:39 </t>
  </si>
  <si>
    <t xml:space="preserve">Tidak restart hanya stop online saja </t>
  </si>
  <si>
    <t xml:space="preserve">Server down </t>
  </si>
  <si>
    <t xml:space="preserve">Print report dan buka menu lama </t>
  </si>
  <si>
    <t xml:space="preserve">Tidak restart </t>
  </si>
  <si>
    <t xml:space="preserve">Print report lama, tdk restart hanya stop online saja </t>
  </si>
  <si>
    <t>EX24040050</t>
  </si>
  <si>
    <t>Revisi Surcharge</t>
  </si>
  <si>
    <t xml:space="preserve">Line hasil copy, tidak cek ulang surcharge nya </t>
  </si>
  <si>
    <t>007/QCF/IM/V/24</t>
  </si>
  <si>
    <t xml:space="preserve">DMU24050144 </t>
  </si>
  <si>
    <t xml:space="preserve">Salah input tax template code di sales order </t>
  </si>
  <si>
    <t>DMU24050125</t>
  </si>
  <si>
    <t>Revisi quantity</t>
  </si>
  <si>
    <t xml:space="preserve">QC salah hitung gramasi </t>
  </si>
  <si>
    <t>ERP Group Team dan DIT Team</t>
  </si>
  <si>
    <t xml:space="preserve">Tidak bisa print semua report, hapus demand, buka document lama sekali </t>
  </si>
  <si>
    <t xml:space="preserve">Buka menu, hapus demand </t>
  </si>
  <si>
    <t xml:space="preserve">NOW buka menu dan print Report lama, kemungkinan karen proses memo penting </t>
  </si>
  <si>
    <t>Online Mati</t>
  </si>
  <si>
    <t>Limit License overload karna ada user stuck dari tanggal 13 dan 14 mei</t>
  </si>
  <si>
    <t>124/MKT/IM/V/24</t>
  </si>
  <si>
    <t>Richard</t>
  </si>
  <si>
    <t>PED2400152</t>
  </si>
  <si>
    <t xml:space="preserve">Revisi Term of Delivery </t>
  </si>
  <si>
    <t xml:space="preserve">waktu masuk </t>
  </si>
  <si>
    <t xml:space="preserve">Waktu selesai </t>
  </si>
  <si>
    <t xml:space="preserve">Restart CATS Server </t>
  </si>
  <si>
    <t>Telp EXT (Support Team)</t>
  </si>
  <si>
    <t xml:space="preserve">Element tidak ke transfer CATS QC tidak bisa di buka </t>
  </si>
  <si>
    <t>Point</t>
  </si>
  <si>
    <t xml:space="preserve">Tidak bisa print report sama sekali </t>
  </si>
  <si>
    <t>Online nyala</t>
  </si>
  <si>
    <t xml:space="preserve">Tidak bisa buka menu dan print report sama sekali </t>
  </si>
  <si>
    <t xml:space="preserve">Print report lama sekali </t>
  </si>
  <si>
    <t xml:space="preserve">MKT salah input tax template code </t>
  </si>
  <si>
    <t>SMU24050032 &amp; SMU24050033</t>
  </si>
  <si>
    <t xml:space="preserve">Tidak bisa buka menu dan progress lambat sekali </t>
  </si>
  <si>
    <t>131/MKT/IM/V/24</t>
  </si>
  <si>
    <t xml:space="preserve">ESP2400321 </t>
  </si>
  <si>
    <t>Perbedaan delivery point pada penginputan di sales order header dan line</t>
  </si>
  <si>
    <t xml:space="preserve">DMU24050622 &amp; DMU24050623 </t>
  </si>
  <si>
    <t>Revisi Financial Customer</t>
  </si>
  <si>
    <t xml:space="preserve">Kesalahan penginputam financial customer pada sales order </t>
  </si>
  <si>
    <t>POD2403448</t>
  </si>
  <si>
    <t>Revisi No PO dan Style</t>
  </si>
  <si>
    <t xml:space="preserve">Kesalahan input detail sales order sehingga no PO dan Style tertukar </t>
  </si>
  <si>
    <t xml:space="preserve">DRP2400274 </t>
  </si>
  <si>
    <t>139/MKT/IM/V/24</t>
  </si>
  <si>
    <t>ESP2400342</t>
  </si>
  <si>
    <t xml:space="preserve">SE24050023 </t>
  </si>
  <si>
    <t xml:space="preserve">No Document </t>
  </si>
  <si>
    <t>Laporan hapus document karena ada line tidak terpakai</t>
  </si>
  <si>
    <t>(All)</t>
  </si>
  <si>
    <t>Bulan</t>
  </si>
  <si>
    <t>(Multiple Items)</t>
  </si>
  <si>
    <t>Januari 2024</t>
  </si>
  <si>
    <t xml:space="preserve">Count of Ket </t>
  </si>
  <si>
    <t>Februari 2024</t>
  </si>
  <si>
    <t>Maret 2024</t>
  </si>
  <si>
    <t>Restart ketika istirahat karena dirasa mulai lambat</t>
  </si>
  <si>
    <t xml:space="preserve">NOW mulai lambat dan user hampir full karena ada banyak user yang stuck dari tanggal 18 </t>
  </si>
  <si>
    <t xml:space="preserve">Restart gagal karena service tidak jalan </t>
  </si>
  <si>
    <t xml:space="preserve">Restart ulang karena yang sebelumnya gagal </t>
  </si>
  <si>
    <t>Restart rutin senin &amp; kamis</t>
  </si>
  <si>
    <t>User beberapa department dan checking internal DIT</t>
  </si>
  <si>
    <t xml:space="preserve">Buka menu stock transaction dan print report pengiriman lama </t>
  </si>
  <si>
    <t xml:space="preserve">Print report dan buka menu memakan waktu lama </t>
  </si>
  <si>
    <t>Print report dan buka menu memakan waktu lama (Restart server)</t>
  </si>
  <si>
    <t>Count_Restart</t>
  </si>
  <si>
    <t>Loss</t>
  </si>
  <si>
    <t>Validation_loss</t>
  </si>
  <si>
    <t>Jan</t>
  </si>
  <si>
    <t>Feb</t>
  </si>
  <si>
    <t>Mar</t>
  </si>
  <si>
    <t>Apr</t>
  </si>
  <si>
    <t>May</t>
  </si>
  <si>
    <t>Jun</t>
  </si>
  <si>
    <t>Jul</t>
  </si>
  <si>
    <t>Aug</t>
  </si>
  <si>
    <t>Sep</t>
  </si>
  <si>
    <t>Oct</t>
  </si>
  <si>
    <t>Nov</t>
  </si>
  <si>
    <t>Dec</t>
  </si>
  <si>
    <t>type</t>
  </si>
  <si>
    <t>application_handle</t>
  </si>
  <si>
    <t>application_name</t>
  </si>
  <si>
    <t>session_auth_id</t>
  </si>
  <si>
    <t>lock_start_time</t>
  </si>
  <si>
    <t>lock_wait_time</t>
  </si>
  <si>
    <t>waiter_total_wait_time_ms</t>
  </si>
  <si>
    <t>num_locks_held</t>
  </si>
  <si>
    <t>lock_name</t>
  </si>
  <si>
    <t>lock_mode</t>
  </si>
  <si>
    <t>lock_waits</t>
  </si>
  <si>
    <t>member</t>
  </si>
  <si>
    <t>sql_hash_id</t>
  </si>
  <si>
    <t>stmt_text</t>
  </si>
  <si>
    <t>BLOCKER</t>
  </si>
  <si>
    <t>db2jcc_application</t>
  </si>
  <si>
    <t>DB2ADMIN</t>
  </si>
  <si>
    <t>02000400C60002000000000052</t>
  </si>
  <si>
    <t>X</t>
  </si>
  <si>
    <t>delete from PROJECT where CODE=? and COMPANYCODE=?</t>
  </si>
  <si>
    <t>WAITER</t>
  </si>
  <si>
    <t>NS</t>
  </si>
  <si>
    <t>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t>
  </si>
  <si>
    <t>02000400E70202000000000052</t>
  </si>
  <si>
    <t>02000400BE0302000000000052</t>
  </si>
  <si>
    <t>0200D607000000000000000054</t>
  </si>
  <si>
    <t>delete from PRODUCTIONPROGRESS where COMPANYCODE=? and PROGRESSNUMBER=?</t>
  </si>
  <si>
    <t>httpd.exe</t>
  </si>
  <si>
    <t>IS</t>
  </si>
  <si>
    <t>SELECT * FROM ITXVIEW_POSISIKK_TGL_IN_PRODORDER_INS3 WHERE PRODUCTIONORDERCODE = ?</t>
  </si>
  <si>
    <t>SELECT p.PRODUCTIONORDERCODE AS PRODUCTIONORDERCODE, CASE WHEN TRIM(p.STEPTYPE) = '0' THEN p.GROUPSTEPNUMBER WHEN TRIM(p.STEPTYPE) = '3' THEN p2.STEPNUMBER WHEN TRIM(p.STEPTYPE) = '1' THEN p2.STEPNUMBER ELSE p.GROUPSTEPNUMBER END AS GROUPSTEPNUMBER, iptip.MULAI, DAYS(CURRENT DATE) - DAYS(iptip.MULAI) AS DELAY_PROGRESSSTATUS, p.PROGRESSSTATUS AS PROGRESSSTATUS FROM PRODUCTIONDEMANDSTEP p LEFT JOIN PRODUCTIONDEMANDSTEP p2 ON p2.PRODUCTIONORDERCODE = p.PRODUCTIONORDERCODE AND p2.STEPTYPE = p.STEPTYPE AND p2.OPERATIONCODE = p.OPERATIONCODE LEFT JOIN ITXVIEW_POSISIKK_TGL_IN_PRODORDER iptip ON iptip.PRODUCTIONORDERCODE = p.PRODUCTIONORDERCODE AND iptip.DEMANDSTEPSTEPNUMBER = p.STEPNUMBER WHERE p.PRODUCTIONORDERCODE = ? AND p.PROGRESSSTATUS = ? ORDER BY p.GROUPSTEPNUMBER DESC LIMIT 1</t>
  </si>
  <si>
    <t>SELECT p.PRODUCTIONORDERCODE, p.STEPNUMBER AS STEPNUMBER, CASE WHEN TRIM(p.PRODRESERVATIONLINKGROUPCODE) IS NULL OR TRIM(p.PRODRESERVATIONLINKGROUPCODE) = '' THEN TRIM(p.OPERATIONCODE) ELSE TRIM(p.PRODRESERVATIONLINKGROUPCODE) END AS OPERATIONCODE, TRIM(o.OPERATIONGROUPCODE) AS DEPT, o.LONGDESCRIPTION, CASE WHEN p.PROGRESSSTATUS = 0 THEN 'Entered' WHEN p.PROGRESSSTATUS = 1 THEN 'Planned' WHEN p.PROGRESSSTATUS = 2 THEN 'Progress' WHEN p.PROGRESSSTATUS = 3 THEN 'Closed' END AS STATUS_OPERATION, iptip.MULAI, CASE WHEN p.PROGRESSSTATUS = 3 THEN COALESCE(iptop.SELESAI, SUBSTRING(p.LASTUPDATEDATETIME, 1, 19) || '(Run Manual Closures)') ELSE iptop.SELESAI END AS SELESAI, p.PRODUCTIONORDERCODE, p.PRODUCTIONDEMANDCODE, iptip.LONGDESCRIPTION AS OP1, iptop.LONGDESCRIPTION AS OP2, CASE WHEN a.VALUEBOOLEAN = 1 THEN 'Tidak Perlu Gerobak' ELSE LISTAGG(FLOOR(idqd.VALUEQUANTITY), ', ') END AS GEROBAK FROM PRODUCTIONDEMANDSTEP p LEFT JOIN OPERATION o ON o.CODE = p.OPERATIONCODE LEFT JOIN ADSTORAGE a ON a.UNIQUEID = o.ABSUNIQUEID AND a.FIELDNAME = ? LEFT JOIN ITXVIEW_POSISIKK_TGL_IN_PRODORDER iptip ON iptip.PRODUCTIONORDERCODE = p.PRODUCTIONORDERCODE AND iptip.DEMANDSTEPSTEPNUMBER = p.STEPNUMBER LEFT JOIN ITXVIEW_POSISIKK_TGL_OUT_PRODORDER iptop ON iptop.PRODUCTIONORDERCODE = p.PRODUCTIONORDERCODE AND iptop.DEMANDSTEPSTEPNUMBER = p.STEPNUMBER LEFT JOIN ITXVIEW_DETAIL_QA_DATA idqd ON idqd.PRODUCTIONDEMANDCODE = p.PRODUCTIONDEMANDCODE AND idqd.PRODUCTIONORDERCODE = p.PRODUCTIONORDERCODE AND idqd.OPERATIONCODE = CASE WHEN TRIM(p.PRODRESERVATIONLINKGROUPCODE) IS NULL OR TRIM(p.PRODRESERVATIONLINKGROUPCODE) = '' THEN TRIM(p.OPERATIONCODE) ELSE TRIM(p.PRODRESERVATIONLINKGROUPCODE) END AND (idqd.VALUEINT = p.STEPNUMBER OR idqd.VALUEINT = p.GROUPSTEPNUMBER) AND (idqd.CHARACTERISTICCODE = ? OR idqd.CHARACTERISTICCODE = ? OR idqd.CHARACTERISTICCODE = ? OR idqd.CHARACTERISTICCODE = ? OR idqd.CHARACTERISTICCODE = ? OR idqd.CHARACTERISTICCODE = ? OR idqd.CHARACTERISTICCODE = ? OR idqd.CHARACTERISTICCODE = ?) AND NOT (idqd.VALUEQUANTITY = ? OR idqd.VALUEQUANTITY = ? OR idqd.VALUEQUANTITY = ? OR idqd.VALUEQUANTITY = ? OR idqd.VALUEQUANTITY = ? OR idqd.VALUEQUANTITY = ? OR idqd.VALUEQUANTITY = ?) WHERE p.PRODUCTIONORDERCODE = ? AND p.PRODUCTIONDEMANDCODE = ? AND TRIM(o.OPERATIONGROUPCODE) = ? GROUP BY p.PRODUCTIONORDERCODE, p.STEPNUMBER, p.OPERATIONCODE, p.PRODRESERVATIONLINKGROUPCODE, o.OPERATIONGROUPCODE, o.LONGDESCRIPTION, p.PROGRESSSTATUS, iptip.MULAI, iptop.SELESAI, p.LASTUPDATEDATETIME, p.PRODUCTIONORDERCODE, p.PRODUCTIONDEMANDCODE, iptip.LONGDESCRIPTION, iptop.LONGDESCRIPTION, a.VALUEBOOLEAN ORDER BY p.STEPNUMBER ASC</t>
  </si>
  <si>
    <t>SELECT p.PRODUCTIONORDERCODE AS PRODUCTIONORDERCODE, CASE WHEN TRIM(p.STEPTYPE) = '0' THEN p.GROUPSTEPNUMBER WHEN TRIM(p.STEPTYPE) = '3' THEN p2.STEPNUMBER WHEN TRIM(p.STEPTYPE) = '1' THEN p2.STEPNUMBER ELSE p.GROUPSTEPNUMBER END AS GROUPSTEPNUMBER, COALESCE(iptop.SELESAI, SUBSTRING(p2.LASTUPDATEDATETIME, CAST (? AS INT), CAST (? AS INT))) AS SELESAI, DAYS(CURRENT DATE) - COALESCE(DAYS(iptop.SELESAI), DAYS(p2.LASTUPDATEDATETIME)) AS DELAY_PROGRESSSTATUS, p.PROGRESSSTATUS AS PROGRESSSTATUS FROM VIEWPRODUCTIONDEMANDSTEP p LEFT JOIN PRODUCTIONDEMANDSTEP p2 ON p2.PRODUCTIONORDERCODE = p.PRODUCTIONORDERCODE AND p2.STEPTYPE = p.STEPTYPE AND p2.OPERATIONCODE = p.OPERATIONCODE LEFT JOIN ITXVIEW_POSISIKK_TGL_OUT_PRODORDER iptop ON iptop.PRODUCTIONORDERCODE = p.PRODUCTIONORDERCODE AND iptop.DEMANDSTEPSTEPNUMBER = CASE WHEN TRIM(p.STEPTYPE) = '0' THEN p.GROUPSTEPNUMBER WHEN TRIM(p.STEPTYPE) = '3' THEN p2.STEPNUMBER WHEN TRIM(p.STEPTYPE) = '1' THEN p2.STEPNUMBER ELSE p.GROUPSTEPNUMBER END WHERE p.PRODUCTIONORDERCODE = ? AND p.PROGRESSSTATUS = ? AND (NOT iptop.SELESAI IS NULL OR NOT p2.LASTUPDATEDATETIME IS NULL) ORDER BY CASE WHEN TRIM(p.STEPTYPE) = '0' THEN p.GROUPSTEPNUMBER WHEN TRIM(p.STEPTYPE) = '3' THEN p2.STEPNUMBER WHEN TRIM(p.STEPTYPE) = '1' THEN p2.STEPNUMBER ELSE p.GROUPSTEPNUMBER END DESC LIMIT 1</t>
  </si>
  <si>
    <t>S</t>
  </si>
  <si>
    <t>IX</t>
  </si>
  <si>
    <t>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allocation0_.COUNTERCODE=? and allocation0_.ORDERCODE=? and allocation0_.ORDERLINE=? and allocation0_.ORDERSUBLINENUMBER=? and allocation0_.ORDERCOMPONENTLINENUMBER=? and allocation0_.DELIVERYLINENUMBER=? and allocation0_.DETAILTYPE=? and allocation0_.DESTINATIONTYPE=? and allocation0_.PROGRESSSTATUS&lt;&gt;? fetch first 1 rows only with rs use and keep update locks</t>
  </si>
  <si>
    <t>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allocation0_.ORDERCODE=? and allocation0_.COUNTERCODE=? and allocation0_.ORIGINTYPE=? and allocation0_.DETAILTYPE=? order by allocation0_.USERPRIMARYQUANTITY desc with rs use and keep update locks</t>
  </si>
  <si>
    <t>56170000010000000100612CD6</t>
  </si>
  <si>
    <t>F5B60000010000000100C14BD6</t>
  </si>
  <si>
    <t>insert into ALLOCATION (ABSUNIQUEID, ALLOCATIONDATE, ALLOWEDDIVISIONS, BASEPRIMARYQUANTITY, BASEPRIMARYUOMCODE, BASEPRIMARYUSEDQUANTITY, BASESECONDARYQUANTITY, BASESECONDARYUOMCODE, BASESECONDARYUSEDQUANTITY, CONTAINERCOMPANYCODE, CONTAINERELEMENTCODE, CONTAINERELEMENTCOMPANYCODE, CONTAINERITEMTYPECODE, CONTAINERSUBCODE01, COUNTERCODE, COUNTERCOMPANYCODE, CREATIONDATETIME, CREATIONDATETIMEUTC, CREATIONUSER, CUSTOMERCODE, CUSTOMERTYPE, DECOSUBCODE01, DECOSUBCODE02, DECOSUBCODE03, DECOSUBCODE04, DECOSUBCODE05, DECOSUBCODE06, DECOSUBCODE07, DECOSUBCODE08, DECOSUBCODE09, DECOSUBCODE10, DELIVERYLINENUMBER, DERIVATIONCODE, DERIVATIONCOMPONENTLINENUMBER, DERIVATIONLINENUMBER, DESTINATIONTYPE, DETAILTYPE, DIVISIONCODE, EXPIRATIONDATE, FULLITEMIDENTIFIER, INTERNALGROUPINGLINENUMBER, INTERNALGROUPINGNUMBER, ITEMDESCRIPTION, ITEMELEMENTCODE, ITEMELEMENTSUBCODEKEY, ITEMTYPECODE, ITEMTYPECOMPANYCODE, LASTUPDATEDATETIME, LASTUPDATEDATETIMEUTC, LASTUPDATEUSER, LOGICALWAREHOUSECODE, LOGICALWAREHOUSECOMPANYCODE, LOTCODE, LOTCOMPANYCODE, ORDERCODE, ORDERCOMPONENTLINENUMBER, ORDERLINE, ORDERSUBLINENUMBER, ORIGINTRNTRNDETAILNUMBER, ORIGINTRNTRANSACTIONNUMBER, ORIGINTYPE, PHYSICALWAREHOUSECODE, PHYSICALWAREHOUSECOMPANYCODE, PICKINGCODE, PICKINGCOUNTERCODE, PICKINGCOUNTERCOMPANYCODE, PROGRESSSTATUS, PROJECTCODE, QUALITYLEVELCODE, REPLENISHMENTCODE, REPLENISHMENTREQUISITIONTMPCOD, RESERVATIONLINENUMBER, STATISTICALGROUPCODE, STATISTICALGROUPCOMPANYCODE, STATUS, STOCKTYPECODE, SUPPLIERCODE, SUPPLIERTYPE, TEMPLATECODE, TEMPLATECOMPANYCODE, THEORETICISSUEDATE, TOKENCODE, USERPACKAGINGQUANTITY, USERPACKAGINGUOMCODE, USERPACKAGINGUSEDQUANTITY, USERPRIMARYQUANTITY, USERPRIMARYUOMCODE, USERPRIMARYUSEDQUANTITY, USERSECONDARYQUANTITY, USERSECONDARYUOMCODE, USERSECONDARYUSEDQUANTITY, WAREHOUSELOCATIONCODE, WHSLOCATIONWAREHOUSEZONECODE, WHSLOCWHSZONEPHYWHSCMYCODE, WEIGHTGROSS, WEIGHTNET, WEIGHTREALNET, WEIGHTUNITOFMEASURECODE, CODE, COMPANYCODE, COMPONENTLINENUMBER, LINENUMBER) values (?, ?, ?, ?, ?, ?, ?, ?, ?, ?, ?, ?, ?, ?, ?, ?, ?, ?, ?, ?, ?, ?, ?, ?, ?, ?, ?, ?, ?, ?, ?, ?, ?, ?, ?, ?, ?, ?, ?, ?, ?, ?, ?, ?, ?, ?, ?, ?, ?, ?, ?, ?, ?, ?, ?, ?, ?, ?, ?, ?, ?, ?, ?, ?, ?, ?, ?, ?, ?, ?, ?, ?, ?, ?, ?, ?, ?, ?, ?, ?, ?, ?, ?, ?, ?, ?, ?, ?, ?, ?, ?, ?, ?, ?, ?, ?, ?, ?, ?, ?, ?, ?)</t>
  </si>
  <si>
    <t>select allocation0_.CODE as CODE1_167_0_, allocation0_.COMPANYCODE as COMPANYC2_167_0_, allocation0_.COMPONENTLINENUMBER as COMPONEN3_167_0_, allocation0_.LINENUMBER as LINENUMB4_167_0_, allocation0_.ABSUNIQUEID as ABSUNIQU5_167_0_, allocation0_.ALLOCATIONDATE as ALLOCATI6_167_0_, allocation0_.ALLOWEDDIVISIONS as ALLOWEDD7_167_0_, allocation0_.BASEPRIMARYQUANTITY as BASEPRIM8_167_0_, allocation0_.BASEPRIMARYUOMCODE as BASEPRIM9_167_0_, allocation0_.BASEPRIMARYUSEDQUANTITY as BASEPRI10_167_0_, allocation0_.BASESECONDARYQUANTITY as BASESEC11_167_0_, allocation0_.BASESECONDARYUOMCODE as BASESEC12_167_0_, allocation0_.BASESECONDARYUSEDQUANTITY as BASESEC13_167_0_, allocation0_.CONTAINERCOMPANYCODE as CONTAIN14_167_0_, allocation0_.CONTAINERELEMENTCODE as CONTAIN15_167_0_, allocation0_.CONTAINERELEMENTCOMPANYCODE as CONTAIN16_167_0_, allocation0_.CONTAINERITEMTYPECODE as CONTAIN17_167_0_, allocation0_.CONTAINERSUBCODE01 as CONTAIN18_167_0_, allocation0_.COUNTERCODE as COUNTER19_167_0_, allocation0_.COUNTERCOMPANYCODE as COUNTER20_167_0_, allocation0_.CREATIONDATETIME as CREATIO21_167_0_, allocation0_.CREATIONDATETIMEUTC as CREATIO22_167_0_, allocation0_.CREATIONUSER as CREATIO23_167_0_, allocation0_.CUSTOMERCODE as CUSTOME24_167_0_, allocation0_.CUSTOMERTYPE as CUSTOME25_167_0_, allocation0_.DECOSUBCODE01 as DECOSUB26_167_0_, allocation0_.DECOSUBCODE02 as DECOSUB27_167_0_, allocation0_.DECOSUBCODE03 as DECOSUB28_167_0_, allocation0_.DECOSUBCODE04 as DECOSUB29_167_0_, allocation0_.DECOSUBCODE05 as DECOSUB30_167_0_, allocation0_.DECOSUBCODE06 as DECOSUB31_167_0_, allocation0_.DECOSUBCODE07 as DECOSUB32_167_0_, allocation0_.DECOSUBCODE08 as DECOSUB33_167_0_, allocation0_.DECOSUBCODE09 as DECOSUB34_167_0_, allocation0_.DECOSUBCODE10 as DECOSUB35_167_0_, allocation0_.DELIVERYLINENUMBER as DELIVER36_167_0_, allocation0_.DERIVATIONCODE as DERIVAT37_167_0_, allocation0_.DERIVATIONCOMPONENTLINENUMBER as DERIVAT38_167_0_, allocation0_.DERIVATIONLINENUMBER as DERIVAT39_167_0_, allocation0_.DESTINATIONTYPE as DESTINA40_167_0_, allocation0_.DETAILTYPE as DETAILT41_167_0_, allocation0_.DIVISIONCODE as DIVISIO42_167_0_, allocation0_.EXPIRATIONDATE as EXPIRAT43_167_0_, allocation0_.FULLITEMIDENTIFIER as FULLITE44_167_0_, allocation0_.INTERNALGROUPINGLINENUMBER as INTERNA45_167_0_, allocation0_.INTERNALGROUPINGNUMBER as INTERNA46_167_0_, allocation0_.ITEMDESCRIPTION as ITEMDES47_167_0_, allocation0_.ITEMELEMENTCODE as ITEMELE48_167_0_, allocation0_.ITEMELEMENTSUBCODEKEY as ITEMELE49_167_0_, allocation0_.ITEMTYPECODE as ITEMTYP50_167_0_, allocation0_.ITEMTYPECOMPANYCODE as ITEMTYP51_167_0_, allocation0_.LASTUPDATEDATETIME as LASTUPD52_167_0_, allocation0_.LASTUPDATEDATETIMEUTC as LASTUPD53_167_0_, allocation0_.LASTUPDATEUSER as LASTUPD54_167_0_, allocation0_.LOGICALWAREHOUSECODE as LOGICAL55_167_0_, allocation0_.LOGICALWAREHOUSECOMPANYCODE as LOGICAL56_167_0_, allocation0_.LOTCODE as LOTCODE57_167_0_, allocation0_.LOTCOMPANYCODE as LOTCOMP58_167_0_, allocation0_.ORDERCODE as ORDERCO59_167_0_, allocation0_.ORDERCOMPONENTLINENUMBER as ORDERCO60_167_0_, allocation0_.ORDERLINE as ORDERLI61_167_0_, allocation0_.ORDERSUBLINENUMBER as ORDERSU62_167_0_, allocation0_.ORIGINTRNTRNDETAILNUMBER as ORIGINT63_167_0_, allocation0_.ORIGINTRNTRANSACTIONNUMBER as ORIGINT64_167_0_, allocation0_.ORIGINTYPE as ORIGINT65_167_0_, allocation0_.PHYSICALWAREHOUSECODE as PHYSICA66_167_0_, allocation0_.PHYSICALWAREHOUSECOMPANYCODE as PHYSICA67_167_0_, allocation0_.PICKINGCODE as PICKING68_167_0_, allocation0_.PICKINGCOUNTERCODE as PICKING69_167_0_, allocation0_.PICKINGCOUNTERCOMPANYCODE as PICKING70_167_0_, allocation0_.PROGRESSSTATUS as PROGRES71_167_0_, allocation0_.PROJECTCODE as PROJECT72_167_0_, allocation0_.QUALITYLEVELCODE as QUALITY73_167_0_, allocation0_.REPLENISHMENTCODE as REPLENI74_167_0_, allocation0_.REPLENISHMENTREQUISITIONTMPCOD as REPLENI75_167_0_, allocation0_.RESERVATIONLINENUMBER as RESERVA76_167_0_, allocation0_.STATISTICALGROUPCODE as STATIST77_167_0_, allocation0_.STATISTICALGROUPCOMPANYCODE as STATIST78_167_0_, allocation0_.STATUS as STATUS79_167_0_, allocation0_.STOCKTYPECODE as STOCKTY80_167_0_, allocation0_.SUPPLIERCODE as SUPPLIE81_167_0_, allocation0_.SUPPLIERTYPE as SUPPLIE82_167_0_, allocation0_.TEMPLATECODE as TEMPLAT83_167_0_, allocation0_.TEMPLATECOMPANYCODE as TEMPLAT84_167_0_, allocation0_.THEORETICISSUEDATE as THEORET85_167_0_, allocation0_.TOKENCODE as TOKENCO86_167_0_, allocation0_.USERPACKAGINGQUANTITY as USERPAC87_167_0_, allocation0_.USERPACKAGINGUOMCODE as USERPAC88_167_0_, allocation0_.USERPACKAGINGUSEDQUANTITY as USERPAC89_167_0_, allocation0_.USERPRIMARYQUANTITY as USERPRI90_167_0_, allocation0_.USERPRIMARYUOMCODE as USERPRI91_167_0_, allocation0_.USERPRIMARYUSEDQUANTITY as USERPRI92_167_0_, allocation0_.USERSECONDARYQUANTITY as USERSEC93_167_0_, allocation0_.USERSECONDARYUOMCODE as USERSEC94_167_0_, allocation0_.USERSECONDARYUSEDQUANTITY as USERSEC95_167_0_, allocation0_.WAREHOUSELOCATIONCODE as WAREHOU96_167_0_, allocation0_.WHSLOCATIONWAREHOUSEZONECODE as WHSLOCA97_167_0_, allocation0_.WHSLOCWHSZONEPHYWHSCMYCODE as WHSLOCW98_167_0_, allocation0_.WEIGHTGROSS as WEIGHTG99_167_0_, allocation0_.WEIGHTNET as WEIGHT100_167_0_, allocation0_.WEIGHTREALNET as WEIGHT101_167_0_, allocation0_.WEIGHTUNITOFMEASURECODE as WEIGHT102_167_0_ from ALLOCATION allocation0_ where allocation0_.CODE=? and allocation0_.COMPANYCODE=? and allocation0_.COMPONENTLINENUMBER=? and allocation0_.LINENUMBER=? with rs use and keep update locks</t>
  </si>
  <si>
    <t>41110000010000000100A111D6</t>
  </si>
  <si>
    <t>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PRODUCTIONDEMAND.PROJECTCODE, PRODUCTIONDEMAND.ORIGDLVSALORDLINESALORDERCODE, PRODUCTIONDEMAND.CODE, PRODUCTIONDEMAND.BASEPRIMARYQUANTITY, PRODUCTIONDEMAND.PROGRESSSTATUS, PRODUCTIONDEMAND.SUBCODE02, PRODUCTIONDEMAND.SUBCODE03, PRODUCTIONDEMAND.SUBCODE04,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STSMC ON STSMC.PRODUCTIONDEMANDCODE = PRODUCTIONDEMAND.CODE LEFT JOIN (SELECT trim(LISTAGG (PROGRESSSTATUS , CAST (? AS VARCHAR(1))) WITHIN GROUP(ORDER BY PRODUCTIONDEMANDCODE ASC)) AS IDS , PRODUCTIONDEMANDCODE FROM PRODUCTIONDEMANDSTEP WHERE ( OPERATIONCODE = ? OR OPERATIONCODE =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PM ON PM.DEMANDCODE = PRODUCTIONDEMAND.CODE WHERE PRODUCTIONDEMAND.ITEMTYPEAFICODE = ? AND ADSTORAGE.VALUESTRING = ? AND (PRODUCTIONDEMAND.PROGRESSSTATUS = ? OR AD7.VALUESTRING = ?) ORDER BY STSMC.STEPNUMBER DESC) STSLAYAR ORDER BY STSLAYAR.URUT ASC</t>
  </si>
  <si>
    <t>C4610000010000000100C14BD6</t>
  </si>
  <si>
    <t>CB0C0000010000000100616DD6</t>
  </si>
  <si>
    <t>572D0100010000000100C14BD6</t>
  </si>
  <si>
    <t>SELECT *, CURRENT_TIMESTAMP AS TGLS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 PRODUCTIONDEMAND.BASEPRIMARYQUANTITY, PRODUCTIONDEMAND.PROGRESSSTATUS,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PM.INSPECTIONENDDATETIME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 STSMC ON STSMC.PRODUCTIONDEMANDCODE = PRODUCTIONDEMAND.CODE LEFT JOIN (SELECT trim(LISTAGG (PROGRESSSTATUS , CAST (? AS VARCHAR(1))) WITHIN GROUP(ORDER BY PRODUCTIONDEMANDCODE ASC)) AS IDS , PRODUCTIONDEMANDCODE FROM PRODUCTIONDEMANDSTEP WHERE (OPERATIONCODE = ? OR OPERATIONCODE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 PM ON PM.DEMANDCODE = PRODUCTIONDEMAND.CODE WHERE PRODUCTIONDEMAND.ITEMTYPEAFICODE = ? AND ADSTORAGE.VALUESTRING = ? AND (PRODUCTIONDEMAND.PROGRESSSTATUS = ? OR AD7.VALUESTRING = ?) ORDER BY STSMC.STEPNUMBER DESC) STSLAYAR ORDER BY STSLAYAR.URUT ASC</t>
  </si>
  <si>
    <t>9E130000010000000100617CD6</t>
  </si>
  <si>
    <t>02009A080C0004000000000052</t>
  </si>
  <si>
    <t>U</t>
  </si>
  <si>
    <t>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t>
  </si>
  <si>
    <t>5D0000000100000001006110D6</t>
  </si>
  <si>
    <t>02370000010000000100A111D6</t>
  </si>
  <si>
    <t>2D380000010000000100612CD6</t>
  </si>
  <si>
    <t>59980000010000000100A111D6</t>
  </si>
  <si>
    <t>F05000000100000001006129D6</t>
  </si>
  <si>
    <t>0C3500000100000001004157D6</t>
  </si>
  <si>
    <t>31320000010000000100A111D6</t>
  </si>
  <si>
    <t>AD300000010000000100C14BD6</t>
  </si>
  <si>
    <t>231300000100000001006129D6</t>
  </si>
  <si>
    <t>B50C0000010000000100C14BD6</t>
  </si>
  <si>
    <t>687B0000010000000100612CD6</t>
  </si>
  <si>
    <t>0200B3070800B3600000000052</t>
  </si>
  <si>
    <t>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t>
  </si>
  <si>
    <t>SELECT LASTUPDATEDATETIME FROM PRODUCTIONDEMAND WHERE CODE =? AND ITEMTYPEAFICODE=? AND COMPANYCODE =? ORDER BY LASTUPDATEDATETIME ASC FOR UPDATE</t>
  </si>
  <si>
    <t>2AB50000010000000100E13CD6</t>
  </si>
  <si>
    <t>546B00000100000001006129D6</t>
  </si>
  <si>
    <t>0200B3070200C1600000000052</t>
  </si>
  <si>
    <t>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t>
  </si>
  <si>
    <t>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t>
  </si>
  <si>
    <t>0200270801005E040000000052</t>
  </si>
  <si>
    <t>select purchaseor0_.CODE as CODE1_1755_, purchaseor0_.COMPANYCODE as COMPANYC2_1755_, purchaseor0_.COUNTERCODE as COUNTERC3_1755_, purchaseor0_.COUNTERCOMPANYCODE as COUNTERC4_1755_, purchaseor0_.ABSUNIQUEID as ABSUNIQU5_1755_, purchaseor0_.ABSVERSIONNUMBER as ABSVERSI6_1755_, purchaseor0_.ALLOWEDDIVISIONS as ALLOWEDD7_1755_, purchaseor0_.ALTERNATIVEADDRESSCODE as ALTERNAT8_1755_, purchaseor0_.ALTERNATIVEADDRESSUNIQUEID as ALTERNAT9_1755_, purchaseor0_.APPLICANTCODE as APPLICA10_1755_, purchaseor0_.APPROVALDATE as APPROVA11_1755_, purchaseor0_.APPROVALUSER as APPROVA12_1755_, purchaseor0_.AREACODE as AREACOD13_1755_, purchaseor0_.AREACOMPANYCODE as AREACOM14_1755_, purchaseor0_.BANKBANKCOUNTRYCODE as BANKBAN15_1755_, purchaseor0_.BANKBRANCHCODE as BANKBRA16_1755_, purchaseor0_.BANKCODE as BANKCOD17_1755_, purchaseor0_.BANKEXTERNALCODE as BANKEXT18_1755_, purchaseor0_.BUYERCODE as BUYERCO19_1755_, purchaseor0_.BUYERCOMPANYCODE as BUYERCO20_1755_, purchaseor0_.COLLECTIONGROUPCODE as COLLECT21_1755_, purchaseor0_.COLLECTIONGROUPCOMPANYCODE as COLLECT22_1755_, purchaseor0_.CONDITIONRETRIEVINGDATE as CONDITI23_1755_, purchaseor0_.CONFIRMEDDUEDATE as CONFIRM24_1755_, purchaseor0_.CONTAINERCOMPANYCODE as CONTAIN25_1755_, purchaseor0_.CONTAINERELEMENTCODE as CONTAIN26_1755_, purchaseor0_.CONTAINERELEMENTCOMPANYCODE as CONTAIN27_1755_, purchaseor0_.CONTAINERITEMTYPECODE as CONTAIN28_1755_, purchaseor0_.CONTAINERSUBCODE01 as CONTAIN29_1755_, purchaseor0_.CREATIONDATETIME as CREATIO30_1755_, purchaseor0_.CREATIONDATETIMEUTC as CREATIO31_1755_, purchaseor0_.CREATIONUSER as CREATIO32_1755_, purchaseor0_.CURRENCYCODE as CURRENC33_1755_, purchaseor0_.CURRENTSTATUS as CURRENT34_1755_, purchaseor0_.CUSTOMERCODE as CUSTOME35_1755_, purchaseor0_.CUSTOMERTYPE as CUSTOME36_1755_, purchaseor0_.DELIVERYDESCRIPTION as DELIVER37_1755_, purchaseor0_.DLVORDPRNCUSTOMERSUPPLIERCODE as DLVORDP38_1755_, purchaseor0_.DLVORDPRNCUSTOMERSUPPLIERTYPE as DLVORDP39_1755_, purchaseor0_.DELIVERYPOINTCODE as DELIVER40_1755_, purchaseor0_.DELIVERYPOINTTYPE as DELIVER41_1755_, purchaseor0_.DELIVERYPOINTUNIQUEID as DELIVER42_1755_, purchaseor0_.DESCRIPTION as DESCRIP43_1755_, purchaseor0_.DIVISIONCODE as DIVISIO44_1755_, purchaseor0_.DOCUMENTTYPETYPE as DOCUMEN45_1755_, purchaseor0_.ENTRYEXCHANGERATE as ENTRYEX46_1755_, purchaseor0_.EXTERNALREFERENCE as EXTERNA47_1755_, purchaseor0_.EXTERNALREFERENCEDATE as EXTERNA48_1755_, purchaseor0_.FINALDATE as FINALDA49_1755_, purchaseor0_.FIRSTCARRIERCODE as FIRSTCA50_1755_, purchaseor0_.FIRSTCARRIERTYPE as FIRSTCA51_1755_, purchaseor0_.INITIALDATE as INITIAL52_1755_, purchaseor0_.INTERCOMPANYREQUIRED as INTERCO53_1755_, purchaseor0_.INTERNALREFERENCE as INTERNA54_1755_, purchaseor0_.INTERNALREFERENCEDATE as INTERNA55_1755_, purchaseor0_.INVOICEADDRESSCODE as INVOICE56_1755_, purchaseor0_.INVOICEADDRESSTYPE as INVOICE57_1755_, purchaseor0_.INVOICEADDRESSUNIQUEID as INVOICE58_1755_, purchaseor0_.INVOICEORDPRNCSMSUPPLIERCODE as INVOICE59_1755_, purchaseor0_.INVOICEORDPRNCSMSUPPLIERTYPE as INVOICE60_1755_, purchaseor0_.KEEPENTRYEXCHANGERATE as KEEPENT61_1755_, purchaseor0_.LANGUAGECODE as LANGUAG62_1755_, purchaseor0_.LASTUPDATEDATETIME as LASTUPD63_1755_, purchaseor0_.LASTUPDATEDATETIMEUTC as LASTUPD64_1755_, purchaseor0_.LASTUPDATEUSER as LASTUPD65_1755_, purchaseor0_.LIFECYCLECODE as LIFECYC66_1755_, purchaseor0_.LINESUSPENDED as LINESUS67_1755_, purchaseor0_.LINESUNMATCHEDWITHBOX as LINESUN68_1755_, purchaseor0_.LOGREASONCODE as LOGREAS69_1755_, purchaseor0_.ONORDERTOTALAMOUNT as ONORDER70_1755_, purchaseor0_.ORDERCATEGORYCODE as ORDERCA71_1755_, purchaseor0_.ORDERDATE as ORDERDA72_1755_, purchaseor0_.ORDERPARTNERBANKIDENTIFIER as ORDERPA73_1755_, purchaseor0_.ORDPRNCUSTOMERSUPPLIERCODE as ORDPRNC74_1755_, purchaseor0_.ORDERSOURCE as ORDERSO75_1755_, purchaseor0_.ORDERTYPE as ORDERTY76_1755_, purchaseor0_.PAYMENTMETHODCODE as PAYMENT77_1755_, purchaseor0_.PAYMENTMETHODCOMPANYCODE as PAYMENT78_1755_, purchaseor0_.PAYMENTSTARTINGDATE as PAYMENT79_1755_, purchaseor0_.PREVIOUSCODE as PREVIOU80_1755_, purchaseor0_.PREVIOUSCOUNTERCODE as PREVIOU81_1755_, purchaseor0_.PREVIOUSCOUNTERCOMPANYCODE as PREVIOU82_1755_, purchaseor0_.PREVIOUSTEMPLATECODE as PREVIOU83_1755_, purchaseor0_.PRCANDDISCOUNTAPPLICATIONTYPE as PRCANDD84_1755_, purchaseor0_.PRICELISTCODE as PRICELI85_1755_, purchaseor0_.PRINTSTATUS as PRINTST86_1755_, purchaseor0_.PROGRESSSTATUS as PROGRES87_1755_, purchaseor0_.PROJECTCODE as PROJECT88_1755_, purchaseor0_.READFLAG as READFLA89_1755_, purchaseor0_.RELEASELEVEL as RELEASE90_1755_, purchaseor0_.RELEASETYPE as RELEASE91_1755_, purchaseor0_.REQUIREDDUEDATE as REQUIRE92_1755_, purchaseor0_.SECONDCARRIERCODE as SECONDC93_1755_, purchaseor0_.SECONDCARRIERTYPE as SECONDC94_1755_, purchaseor0_.SHIPPINGDESCRIPTION as SHIPPIN95_1755_, purchaseor0_.STATISTICALGROUPCODE as STATIST96_1755_, purchaseor0_.STATISTICALGROUPCOMPANYCODE as STATIST97_1755_, purchaseor0_.SUPPLIERACCEPTANCE as SUPPLIE98_1755_, purchaseor0_.SUPPLIERCOMMENT as SUPPLIE99_1755_, purchaseor0_.TAXCODE as TAXCOD100_1755_, purchaseor0_.TEMPLATECODE as TEMPLA101_1755_, purchaseor0_.TERMSOFDELIVERYCODE as TERMSO102_1755_, purchaseor0_.TERMSOFDELIVERYCOMPANYCODE as TERMSO103_1755_, purchaseor0_.TERMSOFLOGCODE as TERMSO104_1755_, purchaseor0_.TERMSOFSHIPPINGCODE as TERMSO105_1755_, purchaseor0_.TERMSOFSHIPPINGCOMPANYCODE as TERMSO106_1755_, purchaseor0_.THIRDCARRIERCODE as THIRDC107_1755_, purchaseor0_.THIRDCARRIERTYPE as THIRDC108_1755_, purchaseor0_.TRANSPORTREASONCODE as TRANSP109_1755_, purchaseor0_.TRANSPORTREASONCOMPANYCODE as TRANSP110_1755_, purchaseor0_.TRANSPORTREASONDESCRIPTION as TRANSP111_1755_, purchaseor0_.WFMORDERSTATUS as WFMORD112_1755_, purchaseor0_.WAREHOUSECODE as WAREHO113_1755_, purchaseor0_.WAREHOUSECOMPANYCODE as WAREHO114_1755_ from PURCHASEORDER purchaseor0_ where purchaseor0_.COMPANYCODE=? and purchaseor0_.PREVIOUSTEMPLATECODE=? and purchaseor0_.PREVIOUSCOUNTERCODE=? and purchaseor0_.PREVIOUSCODE=? and purchaseor0_.PROGRESSSTATUS=? with rs use and keep update locks</t>
  </si>
  <si>
    <t>3F0900000100000001008177D6</t>
  </si>
  <si>
    <t>F40300000100000001004170D6</t>
  </si>
  <si>
    <t>9C1800000100000001002172D6</t>
  </si>
  <si>
    <t>E92500000100000001008112D6</t>
  </si>
  <si>
    <t>5F110000010000000100415CD6</t>
  </si>
  <si>
    <t>BC5800000100000001008109D6</t>
  </si>
  <si>
    <t>CD5200000100000001008109D6</t>
  </si>
  <si>
    <t>6A0E0000010000000100616FD6</t>
  </si>
  <si>
    <t>2D1B00000100000001004157D6</t>
  </si>
  <si>
    <t>BF040000010000000100C105D6</t>
  </si>
  <si>
    <t>E11A00000100000001008109D6</t>
  </si>
  <si>
    <t>E91700000100000001004157D6</t>
  </si>
  <si>
    <t>SELECT * FROM ( SELECT CASE WHEN (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PRODUCTIONDEMAND.SUBCODE02,PRODUCTIONDEMAND.SUBCODE03,PRODUCTIONDEMAND.SUBCODE04, PRODUCTIONDEMAND.PROJECTCODE,PRODUCTIONDEMAND.ORIGDLVSALORDLINESALORDERCODE,PRODUCTIONDEMAND.CODE,PRODUCTIONDEMAND.BASEPRIMARYQUANTITY,PRODUCTIONDEMAND.PROGRESSSTATUS, STSMC.STEPNUMBER,STSMC.LONGDESCRIPTION,STSMC.PLANNEDOPERATIONCODE,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DB2ADMIN.PRODUCTIONDEMAND LEFT OUTER JOIN DB2ADMIN.SCHEDULESOFSTEPSPLITS SCHEDULESOFSTEPSPLITS ON PRODUCTIONDEMAND.CODE = SCHEDULESOFSTEPSPLITS.CODE LEFT OUTER JOIN DB2ADMIN.ADSTORAGE ON ADSTORAGE.UNIQUEID = PRODUCTIONDEMAND.ABSUNIQUEID AND ADSTORAGE.NAMENAME =? LEFT OUTER JOIN DB2ADMIN.ADSTORAGE AD1 ON AD1.UNIQUEID = PRODUCTIONDEMAND.ABSUNIQUEID AND AD1.NAMENAME =? LEFT OUTER JOIN DB2ADMIN.ADSTORAGE AD2 ON AD2.UNIQUEID = PRODUCTIONDEMAND.ABSUNIQUEID AND AD2.NAMENAME =? LEFT OUTER JOIN DB2ADMIN.ADSTORAGE AD3 ON AD3.UNIQUEID = PRODUCTIONDEMAND.ABSUNIQUEID AND AD3.NAMENAME =? LEFT OUTER JOIN DB2ADMIN.ADSTORAGE AD4 ON AD4.UNIQUEID = PRODUCTIONDEMAND.ABSUNIQUEID AND AD4.NAMENAME =? LEFT OUTER JOIN DB2ADMIN.ADSTORAGE AD5 ON AD5.UNIQUEID = PRODUCTIONDEMAND.ABSUNIQUEID AND AD5.NAMENAME =? LEFT OUTER JOIN DB2ADMIN.ADSTORAGE AD6 ON AD6.UNIQUEID = PRODUCTIONDEMAND.ABSUNIQUEID AND AD6.NAMENAME =? LEFT OUTER JOIN DB2ADMIN.ADSTORAGE AD7 ON AD7.UNIQUEID = PRODUCTIONDEMAND.ABSUNIQUEID AND AD7.NAMENAME =? LEFT OUTER JOIN DB2ADMIN.ADSTORAGE AD8 ON AD8.UNIQUEID = PRODUCTIONDEMAND.ABSUNIQUEID AND AD8.NAMENAME =? LEFT OUTER JOIN ( SELECT STEPNUMBER,PLANNEDOPERATIONCODE,PROGRESSSTATUS,LONGDESCRIPTION,PRODUCTIONDEMANDCODE FROM PRODUCTIONDEMANDSTEP WHERE PROGRESSSTATUS =? AND NOT (PLANNEDOPERATIONCODE=? OR PLANNEDOPERATIONCODE=?) ORDER BY STEPNUMBER DESC ) STSMC ON STSMC.PRODUCTIONDEMANDCODE=PRODUCTIONDEMAND.CODE LEFT OUTER JOIN ( SELECT trim(LISTAGG (PROGRESSSTATUS , CAST (? AS VARCHAR(1))) WITHIN GROUP(ORDER BY PRODUCTIONDEMANDCODE ASC)) as IDS , PRODUCTIONDEMANDCODE FROM PRODUCTIONDEMANDSTEP WHERE (OPERATIONCODE=? OR OPERATIONCODE=?) GROUP BY PRODUCTIONDEMANDCODE ) STSMC1 ON STSMC1.PRODUCTIONDEMANDCODE=PRODUCTIONDEMAND.CODE LEFT OUTER JOIN ( SELECT COUNT(WEIGHTREALNET ) AS JML,INSPECTIONENDDATETIME, DEMANDCODE FROM ELEMENTSINSPECTION WHERE ELEMENTITEMTYPECODE=? AND QUALITYREASONCODE=? GROUP BY INSPECTIONENDDATETIME, DEMANDCODE ) PM ON PM.DEMANDCODE=PRODUCTIONDEMAND.CODE WHERE PRODUCTIONDEMAND.ITEMTYPEAFICODE =? AND ADSTORAGE.VALUESTRING=? AND (PRODUCTIONDEMAND.PROGRESSSTATUS=? OR AD7.VALUESTRING=?) ORDER BY STSMC.STEPNUMBER DESC ) STSLAYAR ORDER BY STSLAYAR.URUT ASC</t>
  </si>
  <si>
    <t>9D280000010000000100C14BD6</t>
  </si>
  <si>
    <t>76140000010000000100E13CD6</t>
  </si>
  <si>
    <t>D73800000100000001008164D6</t>
  </si>
  <si>
    <t>86120000010000000100A12CD6</t>
  </si>
  <si>
    <t>SELECT VIEWDEMANDORDERRESERVATION.* FROM VIEWDEMANDORDERRESERVATION WHERE VIEWDEMANDORDERRESERVATION.COMPANYCODE = ? AND VIEWDEMANDORDERRESERVATION.PRODUCTIONORDERCODE = ? AND VIEWDEMANDORDERRESERVATION.GROUPLINE =? FOR READ ONLY</t>
  </si>
  <si>
    <t>6C130100010000000100C14BD6</t>
  </si>
  <si>
    <t>741801000100000001006129D6</t>
  </si>
  <si>
    <t>0200A90806007E740000000052</t>
  </si>
  <si>
    <t>delete from STOCKTRANSACTION where COMPANYCODE=? and TRANSACTIONDETAILNUMBER=? and TRANSACTIONNUMBER=?</t>
  </si>
  <si>
    <t>0200E0070C0008EC0900000052</t>
  </si>
  <si>
    <t>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production0_.GROUPSTEPNUMBER=? or production0_.COMPANYCODE=? and production0_.ORDERCOUNTERCODE=? and production0_.ORDERCODE=? and production0_.STEPNUMBER=? fetch first 1 rows only with rs use and keep update locks</t>
  </si>
  <si>
    <t>0200B3070800185F0000000052</t>
  </si>
  <si>
    <t>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t>
  </si>
  <si>
    <t>0E470000010000000100C14BD6</t>
  </si>
  <si>
    <t>6D120000010000000100A111D6</t>
  </si>
  <si>
    <t>660F00000100000001008109D6</t>
  </si>
  <si>
    <t>A80D0000010000000100612CD6</t>
  </si>
  <si>
    <t>51060000010000000100C14BD6</t>
  </si>
  <si>
    <t>02005E0B04005D2C2200000052</t>
  </si>
  <si>
    <t>SELECT TRANSACTIONDATE,TRANSACTIONTIME FROM STOCKTRANSACTION WHERE (STOCKTRANSACTION.ITEMTYPECODE =? OR STOCKTRANSACTION.ITEMTYPECODE =?) and (STOCKTRANSACTION.LOGICALWAREHOUSECODE =? OR STOCKTRANSACTION.LOGICALWAREHOUSECODE =? OR STOCKTRANSACTION.LOGICALWAREHOUSECODE =?) AND STOCKTRANSACTION.ONHANDUPDATE &gt;? AND STOCKTRANSACTION.TRANSACTIONDATE=? AND STOCKTRANSACTION.ORDERCODE=? AND STOCKTRANSACTION.CREATIONUSER=? FOR UPDATE</t>
  </si>
  <si>
    <t>BE8100000100000001008119D6</t>
  </si>
  <si>
    <t>F44D0000010000000100E178D6</t>
  </si>
  <si>
    <t>888A0000010000000100A111D6</t>
  </si>
  <si>
    <t>BE970000010000000100E13CD6</t>
  </si>
  <si>
    <t>719100000100000001008109D6</t>
  </si>
  <si>
    <t>76830000010000000100C14BD6</t>
  </si>
  <si>
    <t>4D8A00000100000001008109D6</t>
  </si>
  <si>
    <t>0200B3070600785F0000000052</t>
  </si>
  <si>
    <t>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t>
  </si>
  <si>
    <t>HostService.exe</t>
  </si>
  <si>
    <t>SELECT a.EXPCOMPANYCODE,a.EXPCOUNTERCODE,a.EXPCODE, b.* from PRODUCTIONDEMANDEXP a LEFT OUTER JOIN PRODUCTIONDEMAND b ON a.EXPCOMPANYCODE=b.COMPANYCODE AND a.EXPCOUNTERCODE=b.COUNTERCODE AND a.EXPCODE=b.CODE WHERE a.ENVIRONMENTCODE=? Order By UNIQUEIDPK FOR READ ONLY</t>
  </si>
  <si>
    <t>E1310000010000000100612CD6</t>
  </si>
  <si>
    <t>53100000010000000100A111D6</t>
  </si>
  <si>
    <t>0200B30703001C5F0000000052</t>
  </si>
  <si>
    <t>0200E0070100FA9D0900000052</t>
  </si>
  <si>
    <t>EE2B0000010000000100C14BD6</t>
  </si>
  <si>
    <t>E21B0000010000000100612CD6</t>
  </si>
  <si>
    <t>E0120000010000000100E178D6</t>
  </si>
  <si>
    <t>B64D0000010000000100E13CD6</t>
  </si>
  <si>
    <t>BC080000010000000100C173D6</t>
  </si>
  <si>
    <t>3D050000010000000100C169D6</t>
  </si>
  <si>
    <t>B9060000010000000100E14ED6</t>
  </si>
  <si>
    <t>56060000010000000100411DD6</t>
  </si>
  <si>
    <t>93040000010000000100212DD6</t>
  </si>
  <si>
    <t>6B0600000100000001006149D6</t>
  </si>
  <si>
    <t>8E0500000100000001006127D6</t>
  </si>
  <si>
    <t>SELECT ITXVIEWCOLOR.ITEMTYPECODE,ITXVIEWCOLOR.SUBCODE01,ITXVIEWCOLOR.SUBCODE02,ITXVIEWCOLOR.SUBCODE03,ITXVIEWCOLOR.SUBCODE04,ITXVIEWCOLOR.SUBCODE05,ITXVIEWCOLOR.SUBCODE06,ITXVIEWCOLOR.SUBCODE07,ITXVIEWCOLOR.SUBCODE08,ITXVIEWCOLOR.WARNA FROM DB2ADMIN.ITXVIEWCOLOR ITXVIEWCOLOR WHERE ((ITXVIEWCOLOR.ITEMTYPECODE = ?)) AND ((ITXVIEWCOLOR.SUBCODE01 = ?)) AND ((ITXVIEWCOLOR.SUBCODE02 = ?)) AND ((ITXVIEWCOLOR.SUBCODE03 = ?)) AND ((ITXVIEWCOLOR.SUBCODE04 = ?)) AND ((ITXVIEWCOLOR.SUBCODE05 = ?)) AND ((ITXVIEWCOLOR.SUBCODE06 = ?)) AND ((ITXVIEWCOLOR.SUBCODE07 = ?)) AND ((ITXVIEWCOLOR.SUBCODE08 = ?))</t>
  </si>
  <si>
    <t>A50B00000100000001002161D6</t>
  </si>
  <si>
    <t>750500000100000001000142D6</t>
  </si>
  <si>
    <t>D5070000010000000100616FD6</t>
  </si>
  <si>
    <t>0200B3070200EF5F0000000052</t>
  </si>
  <si>
    <t>E20B0000010000000100E100D6</t>
  </si>
  <si>
    <t>A40500000100000001004102D6</t>
  </si>
  <si>
    <t>44070000010000000100E11AD6</t>
  </si>
  <si>
    <t>SELECT ITXVIEWKK.DELIVERYDATE,ITXVIEWKK.PRODUCTIONORDERCODE FROM DB2ADMIN.ITXVIEWKK ITXVIEWKK WHERE (ITXVIEWKK.PRODUCTIONORDERCODE = ?)</t>
  </si>
  <si>
    <t>CB0600000100000001000130D6</t>
  </si>
  <si>
    <t>F20700000100000001000141D6</t>
  </si>
  <si>
    <t>69050000010000000100810FD6</t>
  </si>
  <si>
    <t>49080000010000000100A162D6</t>
  </si>
  <si>
    <t>05050000010000000100016CD6</t>
  </si>
  <si>
    <t>200700000100000001008146D6</t>
  </si>
  <si>
    <t>680500000100000001004140D6</t>
  </si>
  <si>
    <t>E3040000010000000100A16DD6</t>
  </si>
  <si>
    <t>550500000100000001006164D6</t>
  </si>
  <si>
    <t>3A0600000100000001004143D6</t>
  </si>
  <si>
    <t>500700000100000001006138D6</t>
  </si>
  <si>
    <t>76040000010000000100A120D6</t>
  </si>
  <si>
    <t>FC040000010000000100A132D6</t>
  </si>
  <si>
    <t>83040000010000000100A147D6</t>
  </si>
  <si>
    <t>2D0400000100000001000179D6</t>
  </si>
  <si>
    <t>FA0200000100000001002115D6</t>
  </si>
  <si>
    <t>790300000100000001006165D6</t>
  </si>
  <si>
    <t>C80200000100000001008125D6</t>
  </si>
  <si>
    <t>EA0200000100000001006154D6</t>
  </si>
  <si>
    <t>450300000100000001002172D6</t>
  </si>
  <si>
    <t>AB020000010000000100A158D6</t>
  </si>
  <si>
    <t>260200000100000001008178D6</t>
  </si>
  <si>
    <t>F0020000010000000100C150D6</t>
  </si>
  <si>
    <t>800200000100000001002175D6</t>
  </si>
  <si>
    <t>A1060000010000000100410BD6</t>
  </si>
  <si>
    <t>24020000010000000100E13ED6</t>
  </si>
  <si>
    <t>370200000100000001002175D6</t>
  </si>
  <si>
    <t>57020000010000000100C126D6</t>
  </si>
  <si>
    <t>7B030000010000000100C165D6</t>
  </si>
  <si>
    <t>SELECT ITXVIEWSTATUSKAIN_GKJ.ITEMELEMENTCODE,ITXVIEWSTATUSKAIN_GKJ.QUALITYREASONCODE,ITXVIEWSTATUSKAIN_GKJ.PROJECTCODE FROM DB2ADMIN.ITXVIEWSTATUSKAIN_GKJ ITXVIEWSTATUSKAIN_GKJ WHERE (ITXVIEWSTATUSKAIN_GKJ.ITEMELEMENTCODE = ?)</t>
  </si>
  <si>
    <t>67040000010000000100815AD6</t>
  </si>
  <si>
    <t>D40200000100000001008133D6</t>
  </si>
  <si>
    <t>3D0200000100000001006176D6</t>
  </si>
  <si>
    <t>92010000010000000100A118D6</t>
  </si>
  <si>
    <t>5F020000010000000100E150D6</t>
  </si>
  <si>
    <t>0200B30701005B590000000052</t>
  </si>
  <si>
    <t>SELECT p.DESCRIPTION FROM PRODUCTIONDEMAND p WHERE p.CODE = ? FOR UPDATE</t>
  </si>
  <si>
    <t>953400000100000001008109D6</t>
  </si>
  <si>
    <t>8B1F0000010000000100A111D6</t>
  </si>
  <si>
    <t>02004A000C000E000000000052</t>
  </si>
  <si>
    <t>select abspolicyi0_.ABSPOLICYTYPECODE as ABSPOLIC1_55_0_, abspolicyi0_.CODE as CODE2_55_0_, abspolicyi0_.ABSUNIQUEID as ABSUNIQU3_55_0_, abspolicyi0_.DESCRIPTION as DESCRIPT4_55_0_, abspolicyi0_.NAME as NAME5_55_0_, abspolicyi0_.TECHDESCRIPTION as TECHDESC6_55_0_, abspolicyi0_.TOKEN as TOKEN7_55_0_ from ABSPOLICYIMPL abspolicyi0_ where abspolicyi0_.ABSPOLICYTYPECODE=? and abspolicyi0_.CODE=? with rs use and keep update locks</t>
  </si>
  <si>
    <t>B34400000100000001008112D6</t>
  </si>
  <si>
    <t>B0220000010000000100E12CD6</t>
  </si>
  <si>
    <t>304E0000010000000100E159D6</t>
  </si>
  <si>
    <t>B0C80000010000000100612CD6</t>
  </si>
  <si>
    <t>4AC50000010000000100C14BD6</t>
  </si>
  <si>
    <t>SELECT A.* FROM BALANCE A WHERE A.LOTCODE=? AND A.LOGICALWAREHOUSECODE =? AND NOT (A.WHSLOCATIONWAREHOUSEZONECODE=? OR A.WHSLOCATIONWAREHOUSEZONECODE=?) ORDER BY A.ELEMENTSCODE ASC FOR UPDATE</t>
  </si>
  <si>
    <t>D4B000000100000001006129D6</t>
  </si>
  <si>
    <t>0200B3070200DF5A0000000052</t>
  </si>
  <si>
    <t>0200D10711003D190000000052</t>
  </si>
  <si>
    <t>select production0_.CODE as CODE1_1681_0_, production0_.COMPANYCODE as COMPANYC2_1681_0_, production0_.ABSUNIQUEID as ABSUNIQU3_1681_0_, production0_.ABSVERSIONNUMBER as ABSVERSI4_1681_0_, production0_.ALLOWEDDIVISIONS as ALLOWEDD5_1681_0_, production0_.AUTOMATICCREATIONDEMAND as AUTOMATI6_1681_0_, production0_.CREATIONDATETIME as CREATION7_1681_0_, production0_.CREATIONDATETIMEUTC as CREATION8_1681_0_, production0_.CREATIONUSER as CREATION9_1681_0_, production0_.DEMANDLIST as DEMANDL10_1681_0_, production0_.DIVISIONCODE as DIVISIO11_1681_0_, production0_.ENTRY as ENTRY12_1681_0_, production0_.HANDLEDYELOTUOM as HANDLED13_1681_0_, production0_.ISSUE as ISSUE14_1681_0_, production0_.LASTUPDATEDATETIME as LASTUPD15_1681_0_, production0_.LASTUPDATEDATETIMEUTC as LASTUPD16_1681_0_, production0_.LASTUPDATEUSER as LASTUPD17_1681_0_, production0_.ORDERDATE as ORDERDA18_1681_0_, production0_.PACKAGINGUNITOFMEASURECODE as PACKAGI19_1681_0_, production0_.PRIMARYUNITOFMEASURECODE as PRIMARY20_1681_0_, production0_.PRODUCTIONORDERCOUNTERCODE as PRODUCT21_1681_0_, production0_.PROORDERCOUNTERCOMPANYCODE as PROORDE22_1681_0_, production0_.PROGRESSSTATUS as PROGRES23_1681_0_, production0_.SECONDARYUNITOFMEASURECODE as SECONDA24_1681_0_, production0_.STATUS as STATUS25_1681_0_, production0_.STDPRODUCTIONBATCH as STDPROD26_1681_0_, production0_.STDPRODUCTIONBATCHUOMCODE as STDPROD27_1681_0_, production0_.TOTALPACKAGINGQUANTITY as TOTALPA28_1681_0_, production0_.TOTALPRIMARYQUANTITY as TOTALPR29_1681_0_, production0_.TOTALSECONDARYQUANTITY as TOTALSE30_1681_0_ from PRODUCTIONORDER production0_ where production0_.CODE=? and production0_.COMPANYCODE=? with rs use and keep update locks</t>
  </si>
  <si>
    <t>0200F00A070047000000000052</t>
  </si>
  <si>
    <t>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t>
  </si>
  <si>
    <t>020200000100000001002160D6</t>
  </si>
  <si>
    <t>8B0900000100000001006129D6</t>
  </si>
  <si>
    <t>0200F00A010005020000000052</t>
  </si>
  <si>
    <t>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t>
  </si>
  <si>
    <t>0200F00A1000D8010000000052</t>
  </si>
  <si>
    <t>0200B3070700105F0000000052</t>
  </si>
  <si>
    <t>0200F00A1E00A2010000000052</t>
  </si>
  <si>
    <t>0200B30701009E600000000052</t>
  </si>
  <si>
    <t>0200B307060061610000000052</t>
  </si>
  <si>
    <t>0200B3070700C7600000000052</t>
  </si>
  <si>
    <t>0200C9070100FC1A0600000052</t>
  </si>
  <si>
    <t>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t>
  </si>
  <si>
    <t>0200C907020026640600000052</t>
  </si>
  <si>
    <t>0200D4070000F3910500000052</t>
  </si>
  <si>
    <t>0200D4070100F3910500000052</t>
  </si>
  <si>
    <t>0200B307030061610000000052</t>
  </si>
  <si>
    <t>0200D40703004DAF0700000052</t>
  </si>
  <si>
    <t>0200C90700002D640600000052</t>
  </si>
  <si>
    <t>0200B307020060610000000052</t>
  </si>
  <si>
    <t>0200F00A28002E000000000052</t>
  </si>
  <si>
    <t>0200B3070B005C610000000052</t>
  </si>
  <si>
    <t>0200B307070001600000000052</t>
  </si>
  <si>
    <t>C00000000100000001008166D6</t>
  </si>
  <si>
    <t>SELECT ELEMENTSINSPECTION.ELEMENTITEMTYPECODE ,ELEMENTSINSPECTION.ELEMENTSUBCODEKEY ,ELEMENTSINSPECTION.ELEMENTCODE ,ELEMENTSINSPECTION.INSPECTIONINDEX ,ELEMENTSINSPECTION.IMPORTCODE ,ELEMENTSINSPECTION.EVENTSLINK ,ELEMENTSINSPECTION.NUMBERGROUPSHIFT ,ELEMENTSINSPECTION.NUMBERSHIFT ,ELEMENTSINSPECTION.INSPECTIONSTARTDATETIME ,ELEMENTSINSPECTION.INSPECTIONENDDATETIME ,ELEMENTSINSPECTION.LOOMNUMBER ,ELEMENTSINSPECTION.OPERATORCODE ,ELEMENTSINSPECTION.COMPANYCODE FROM ELEMENTSINSPECTION WHERE (ELEMENTSINSPECTION.COMPANYCODE = ?) AND (ELEMENTSINSPECTION.ELEMENTCODE LIKE ?) ORDER BY ELEMENTSINSPECTION.COMPANYCODE ,ELEMENTSINSPECTION.ELEMENTITEMTYPECODE ,ELEMENTSINSPECTION.ELEMENTSUBCODEKEY ,ELEMENTSINSPECTION.ELEMENTCODE ,ELEMENTSINSPECTION.INSPECTIONINDEX OFFSET 60 ROWS FETCH FIRST 20 ROWS ONLY FOR READ ONLY</t>
  </si>
  <si>
    <t>0200D40703006B1A0700000052</t>
  </si>
  <si>
    <t>SELECT a.EXPCOMPANYCODE,a.EXPORDERCOUNTERCODE,a.EXPORDERCODE,a.EXPRESERVATIONLINE, b.* from ProductionOrderReservationEXP a LEFT OUTER JOIN ProductionOrderReservation b ON a.EXPCOMPANYCODE=b.COMPANYCODE AND a.EXPORDERCOUNTERCODE=b.ORDERCOUNTERCODE AND a.EXPORDERCODE=b.ORDERCODE AND a.EXPRESERVATIONLINE=b.RESERVATIONLINE WHERE a.ENVIRONMENTCODE=? Order By UNIQUEIDPK FOR READ ONLY</t>
  </si>
  <si>
    <t>044A0000010000000100E13CD6</t>
  </si>
  <si>
    <t>0200F00A1100E2010000000052</t>
  </si>
  <si>
    <t>0200D4070700B0D70500000052</t>
  </si>
  <si>
    <t>delete from PRODUCTIONORDER where CODE=? and COMPANYCODE=? and ABSVERSIONNUMBER=?</t>
  </si>
  <si>
    <t>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t>
  </si>
  <si>
    <t>0200D4070300FA870700000052</t>
  </si>
  <si>
    <t>0200F00A26000E020000000052</t>
  </si>
  <si>
    <t>012C0000010000000100A111D6</t>
  </si>
  <si>
    <t>120B0000010000000100811ED6</t>
  </si>
  <si>
    <t>EA080000010000000100C10FD6</t>
  </si>
  <si>
    <t>0200F00A27004F020000000052</t>
  </si>
  <si>
    <t>0200B30708008C5D0000000052</t>
  </si>
  <si>
    <t>0200D40700009A2F0500000052</t>
  </si>
  <si>
    <t>0200D407010067460500000052</t>
  </si>
  <si>
    <t>0200B30701000C600000000052</t>
  </si>
  <si>
    <t>0200D40704007F2B0700000052</t>
  </si>
  <si>
    <t>0200D4070500831A0700000052</t>
  </si>
  <si>
    <t>0200C90700007E600600000052</t>
  </si>
  <si>
    <t>SELECT a.EXPPRODUCTIONDEMANDCOMPANYCODE,a.EXPPRODUCTIONDEMANDCOUNTERCODE,a.EXPPRODUCTIONDEMANDCODE,a.EXPSTEPNUMBER, b.* from PRODUCTIONDEMANDSTEPEXP a LEFT OUTER JOIN PRODUCTIONDEMANDSTEP b ON a.EXPPRODUCTIONDEMANDCOMPANYCODE=b.PRODUCTIONDEMANDCOMPANYCODE AND a.EXPPRODUCTIONDEMANDCOUNTERCODE=b.PRODUCTIONDEMANDCOUNTERCODE AND a.EXPPRODUCTIONDEMANDCODE=b.PRODUCTIONDEMANDCODE AND a.EXPSTEPNUMBER=b.STEPNUMBER WHERE a.ENVIRONMENTCODE=? Order By UNIQUEIDPK FOR READ ONLY</t>
  </si>
  <si>
    <t>0200D4070400C3B80700000052</t>
  </si>
  <si>
    <t>0200C9070500E2110600000052</t>
  </si>
  <si>
    <t>0200440104000E020000000052</t>
  </si>
  <si>
    <t>0200D407050045900700000052</t>
  </si>
  <si>
    <t>0200D407010071520700000052</t>
  </si>
  <si>
    <t>0200F00A250000020000000052</t>
  </si>
  <si>
    <t>0200F00A040039010000000052</t>
  </si>
  <si>
    <t>delete from PRODUCTIONORDERRESERVATION where COMPANYCODE=? and ORDERCODE=? and ORDERCOUNTERCODE=? and RESERVATIONLINE=?</t>
  </si>
  <si>
    <t>0200D4070100F2D80500000052</t>
  </si>
  <si>
    <t>NW</t>
  </si>
  <si>
    <t>insert into PRODUCTIONORDERRESERVATION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COMPANYCODE, ORDERCODE, ORDERCOUNTERCODE, RESERVATIONLINE) values (?, ?, ?, ?, ?, ?, ?, ?, ?, ?, ?, ?, ?, ?, ?, ?, ?, ?, ?, ?, ?, ?, ?, ?, ?, ?, ?, ?, ?, ?, ?, ?, ?, ?, ?, ?, ?, ?, ?, ?, ?, ?, ?, ?, ?, ?, ?, ?, ?, ?, ?, ?, ?, ?, ?, ?, ?, ?, ?, ?, ?, ?, ?, ?, ?, ?, ?, ?, ?, ?, ?, ?, ?, ?, ?, ?, ?, ?, ?, ?, ?, ?, ?, ?, ?, ?, ?, ?, ?, ?, ?, ?, ?, ?, ?, ?, ?, ?, ?, ?, ?, ?, ?, ?, ?, ?, ?, ?, ?, ?, ?, ?, ?, ?, ?, ?, ?, ?, ?, ?, ?, ?, ?, ?, ?, ?, ?, ?, ?, ?, ?, ?, ?, ?, ?, ?, ?)</t>
  </si>
  <si>
    <t>0200D4070200AB620700000052</t>
  </si>
  <si>
    <t>0200D407050049B80700000052</t>
  </si>
  <si>
    <t>0200C90700007B5D0600000052</t>
  </si>
  <si>
    <t>0200B3070300925F0000000052</t>
  </si>
  <si>
    <t>3D4700000100000001006129D6</t>
  </si>
  <si>
    <t>0200B307060019610000000052</t>
  </si>
  <si>
    <t>0200F00A240054020000000052</t>
  </si>
  <si>
    <t>0200D407000099B30700000052</t>
  </si>
  <si>
    <t>1B050000010000000100E12FD6</t>
  </si>
  <si>
    <t>5E0D0000010000000100E159D6</t>
  </si>
  <si>
    <t>0200D60700009F360500000052</t>
  </si>
  <si>
    <t>0200F00A210005000000000052</t>
  </si>
  <si>
    <t>02005E0B06005C2C2200000052</t>
  </si>
  <si>
    <t>0200B3070600DE5C0000000052</t>
  </si>
  <si>
    <t>select replenishm0_.CODE as CODE1_1921_, replenishm0_.COMPANYCODE as COMPANYC2_1921_, replenishm0_.REQUISITIONTEMPLATECODE as REQUISIT3_1921_, replenishm0_.ABSUNIQUEID as ABSUNIQU4_1921_, replenishm0_.ALLOWEDDIVISIONS as ALLOWEDD5_1921_, replenishm0_.APPLICANTCODE as APPLICAN6_1921_, replenishm0_.APPLICANTCOMPANYCODE as APPLICAN7_1921_, replenishm0_.APPROVALLEVEL as APPROVAL8_1921_, replenishm0_.BUYERCODE as BUYERCOD9_1921_, replenishm0_.BUYERCOMPANYCODE as BUYERCO10_1921_, replenishm0_.COMPLETED as COMPLET11_1921_, replenishm0_.COMPLETEDDATE as COMPLET12_1921_, replenishm0_.COMPLETEDUSER as COMPLET13_1921_, replenishm0_.COSTCENTERCODE as COSTCEN14_1921_, replenishm0_.COSTCENTERCOMPANYCODE as COSTCEN15_1921_, replenishm0_.COUNTERCODE as COUNTER16_1921_, replenishm0_.COUNTERCOMPANYCODE as COUNTER17_1921_, replenishm0_.CREATIONDATETIME as CREATIO18_1921_, replenishm0_.CREATIONDATETIMEUTC as CREATIO19_1921_, replenishm0_.CREATIONUSER as CREATIO20_1921_, replenishm0_.CURRENCYCODE as CURRENC21_1921_, replenishm0_.CUSTOMERCODE as CUSTOME22_1921_, replenishm0_.CUSTOMERSUPPLIERCODE as CUSTOME23_1921_, replenishm0_.CUSTOMERSUPPLIERTYPE as CUSTOME24_1921_, replenishm0_.CUSTOMERTYPE as CUSTOME25_1921_, replenishm0_.DELIVERYDATE as DELIVER26_1921_, replenishm0_.DESTINATIONWAREHOUSECODE as DESTINA27_1921_, replenishm0_.DESTINATIONWHSCOMPANYCODE as DESTINA28_1921_, replenishm0_.DIVISIONCODE as DIVISIO29_1921_, replenishm0_.FIRSTLEVELAPPROVALDATE as FIRSTLE30_1921_, replenishm0_.FIRSTLEVELAPPROVALUSER as FIRSTLE31_1921_, replenishm0_.FULLITEMIDENTIFIER as FULLITE32_1921_, replenishm0_.HEADERCODE as HEADERC33_1921_, replenishm0_.HEADERLINENUMBER as HEADERL34_1921_, replenishm0_.INSERTEDDATETIME as INSERTE35_1921_, replenishm0_.INSERTEDUSER as INSERTE36_1921_, replenishm0_.INTDELIVERYDELIVERYLINE as INTDELI37_1921_, replenishm0_.INTDLVINTORDLINEINTORDERCODE as INTDLVI38_1921_, replenishm0_.INTDLVINTORDLINEINTORDCNTCODE as INTDLVI39_1921_, replenishm0_.INTDLVINTORDERLINEORDERLINE as INTDLVI40_1921_, replenishm0_.INTDLVINTORDLINEORDERSUBLINE as INTDLVI41_1921_, replenishm0_.INTDOCINTDOCPROVISIONALCODE as INTDOCI42_1921_, replenishm0_.INTDOCINTDOCPRVCOUNTERCODE as INTDOCI43_1921_, replenishm0_.INTDOCUMENTORDERLINE as INTDOCU44_1921_, replenishm0_.INTDOCUMENTORDERSUBLINE as INTDOCU45_1921_, replenishm0_.ITEMTYPEAFICODE as ITEMTYP46_1921_, replenishm0_.ITEMTYPEAFICOMPANYCODE as ITEMTYP47_1921_, replenishm0_.LASTUPDATEDATETIME as LASTUPD48_1921_, replenishm0_.LASTUPDATEDATETIMEUTC as LASTUPD49_1921_, replenishm0_.LASTUPDATEUSER as LASTUPD50_1921_, replenishm0_.LINEORDERLINE as LINEORD51_1921_, replenishm0_.LINEORDERSUBLINE as LINEORD52_1921_, replenishm0_.LINEPURCHASEORDERCODE as LINEPUR53_1921_, replenishm0_.LINEPURCHASEORDERCOUNTERCODE as LINEPUR54_1921_, replenishm0_.LONGDESCRIPTION as LONGDES55_1921_, replenishm0_.OPENPURCHASEORDERCODE as OPENPUR56_1921_, replenishm0_.OPENPURCHASEORDERCOUNTERCODE as OPENPUR57_1921_, replenishm0_.ORDERBASEPRIMARYQUANTITY as ORDERBA58_1921_, replenishm0_.ORDERBASEPRIMARYUOMCODE as ORDERBA59_1921_, replenishm0_.ORDERBASESECONDARYQUANTITY as ORDERBA60_1921_, replenishm0_.ORDERBASESECONDARYUOMCODE as ORDERBA61_1921_, replenishm0_.ORDERCODE as ORDERCO62_1921_, replenishm0_.ORDERCOMPONENTLINE as ORDERCO63_1921_, replenishm0_.ORDERCOUNTERCODE as ORDERCO64_1921_, replenishm0_.ORDERCOUNTERCOMPANYCODE as ORDERCO65_1921_, replenishm0_.ORDERDELIVERYLINE as ORDERDE66_1921_, replenishm0_.ORDERLINE as ORDERLI67_1921_, replenishm0_.ORDERLINKTYPE as ORDERLI68_1921_, replenishm0_.ORDERPRIORITY as ORDERPR69_1921_, replenishm0_.ORDERSUBLINE as ORDERSU70_1921_, replenishm0_.ORDERTYPE as ORDERTY71_1921_, replenishm0_.ORDERUSERPACKAGINGQUANTITY as ORDERUS72_1921_, replenishm0_.ORDERUSERPACKAGINGUOMCODE as ORDERUS73_1921_, replenishm0_.ORDERUSERPRIMARYQUANTITY as ORDERUS74_1921_, replenishm0_.ORDERUSERPRIMARYUOMCODE as ORDERUS75_1921_, replenishm0_.ORDERUSERSECONDARYQUANTITY as ORDERUS76_1921_, replenishm0_.ORDERUSERSECONDARYUOMCODE as ORDERUS77_1921_, replenishm0_.ORIGINWAREHOUSECODE as ORIGINW78_1921_, replenishm0_.ORIGINWAREHOUSECOMPANYCODE as ORIGINW79_1921_, replenishm0_.ORIGINALREQCODE as ORIGINA80_1921_, replenishm0_.ORIGINALREQREQUISITIONTMPCODE as ORIGINA81_1921_, replenishm0_.PMMACHINECODE as PMMACHI82_1921_, replenishm0_.PMMACHINECOUNTERCODE as PMMACHI83_1921_, replenishm0_.PMWORKORDERCODE as PMWORKO84_1921_, replenishm0_.PMWORKORDERCOUNTERCODE as PMWORKO85_1921_, replenishm0_.PLANNERCODE as PLANNER86_1921_, replenishm0_.PLANNERCOMPANYCODE as PLANNER87_1921_, replenishm0_.PLANTCODE as PLANTCO88_1921_, replenishm0_.PLANTCOMPANYCODE as PLANTCO89_1921_, replenishm0_.PRICELISTCODE as PRICELI90_1921_, replenishm0_.PRICERETRIEVED as PRICERE91_1921_, replenishm0_.PRICEUOMCODE as PRICEUO92_1921_, replenishm0_.PROJECTCODE as PROJECT93_1921_, replenishm0_.PROPOSALDATE as PROPOSA94_1921_, replenishm0_.PROPOSALORIGIN as PROPOSA95_1921_, replenishm0_.PURCHASEORDERLINETEMPLATECODE as PURCHAS96_1921_, replenishm0_.PURCHASEORDERTEMPLATECODE as PURCHAS97_1921_, replenishm0_.QUALITYCODE as QUALITY98_1921_, replenishm0_.RFQDETAILLINENO as RFQDETA99_1921_, replenishm0_.RFQDETAILRFQHEADERCODE as RFQDET100_1921_, replenishm0_.RFQDETAILRFQHEADERCOUNTERCODE as RFQDET101_1921_, replenishm0_.REJECTED as REJECT102_1921_, replenishm0_.REJECTEDDATE as REJECT103_1921_, replenishm0_.REJECTEDUSER as REJECT104_1921_, replenishm0_.RELEASEATTENDED as RELEAS105_1921_, replenishm0_.RELEASEATTENDEDDATE as RELEAS106_1921_, replenishm0_.RELEASEATTENDEDOK as RELEAS107_1921_, replenishm0_.RELEASEATTENDEDUSER as RELEAS108_1921_, replenishm0_.RELEASELEVEL as RELEAS109_1921_, replenishm0_.RELEASEDDATE as RELEAS110_1921_, replenishm0_.RELEASEDUSER as RELEAS111_1921_, replenishm0_.REMARK as REMARK112_1921_, replenishm0_.REPLENISHMENTTYPE as REPLEN113_1921_, replenishm0_.REQUESTREASON as REQUES114_1921_, replenishm0_.SEARCHDESCRIPTION as SEARCH115_1921_, replenishm0_.SECONDLEVELAPPROVALDATE as SECOND116_1921_, replenishm0_.SECONDLEVELAPPROVALUSER as SECOND117_1921_, replenishm0_.SHORTDESCRIPTION as SHORTD118_1921_, replenishm0_.STATISTICALGROUPINGCODE as STATIS119_1921_, replenishm0_.STATISTICALGROUPINGCOMPANYCODE as STATIS120_1921_, replenishm0_.STOCKTYPECODE as STOCKT121_1921_, replenishm0_.SUBCODE01 as SUBCOD122_1921_, replenishm0_.SUBCODE02 as SUBCOD123_1921_, replenishm0_.SUBCODE03 as SUBCOD124_1921_, replenishm0_.SUBCODE04 as SUBCOD125_1921_, replenishm0_.SUBCODE05 as SUBCOD126_1921_, replenishm0_.SUBCODE06 as SUBCOD127_1921_, replenishm0_.SUBCODE07 as SUBCOD128_1921_, replenishm0_.SUBCODE08 as SUBCOD129_1921_, replenishm0_.SUBCODE09 as SUBCOD130_1921_, replenishm0_.SUBCODE10 as SUBCOD131_1921_, replenishm0_.SUGGESTEDSUPPLIER as SUGGES132_1921_, replenishm0_.TEMPLATEREQUISITIONRESULTCODE as TEMPLA133_1921_, replenishm0_.TOTALAMOUNT as TOTALA134_1921_, replenishm0_.UNITPRICE as UNITPR135_1921_ from REPLENISHMENTREQUISITION replenishm0_ where replenishm0_.COMPANYCODE=? and replenishm0_.ORDERCOUNTERCODE=? and replenishm0_.ORDERCODE=? and replenishm0_.ORDERLINE=? and replenishm0_.RELEASELEVEL&lt;&gt;? with rs use and keep update locks</t>
  </si>
  <si>
    <t>1DAB0000010000000100612CD6</t>
  </si>
  <si>
    <t>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 PRODUCTIONDEMAND.BASEPRIMARYQUANTITY, PRODUCTIONDEMAND.PROGRESSSTATUS,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 STSMC ON STSMC.PRODUCTIONDEMANDCODE = PRODUCTIONDEMAND.CODE LEFT JOIN (SELECT trim(LISTAGG (PROGRESSSTATUS , CAST (? AS VARCHAR(1))) WITHIN GROUP(ORDER BY PRODUCTIONDEMANDCODE ASC)) AS IDS , PRODUCTIONDEMANDCODE FROM PRODUCTIONDEMANDSTEP WHERE (OPERATIONCODE = ? OR OPERATIONCODE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 PM ON PM.DEMANDCODE = PRODUCTIONDEMAND.CODE WHERE PRODUCTIONDEMAND.ITEMTYPEAFICODE = ? AND ADSTORAGE.VALUESTRING = ? AND (PRODUCTIONDEMAND.PROGRESSSTATUS = ? OR AD7.VALUESTRING = ?) ORDER BY STSMC.STEPNUMBER DESC) STSLAYAR ORDER BY STSLAYAR.URUT ASC</t>
  </si>
  <si>
    <t>020044010A00CD380000000052</t>
  </si>
  <si>
    <t>SELECT BALANCE.ELEMENTSCODE, BALANCE.BASEPRIMARYQUANTITYUNIT, BALANCE.BASEPRIMARYUNITCODE, BALANCE.BASESECONDARYQUANTITYUNIT, BALANCE.BASESECONDARYUNITCODE, BALANCE.LOGICALWAREHOUSECODE, BALANCE.WAREHOUSELOCATIONCODE, BALANCE.WHSLOCATIONWAREHOUSEZONECODE, BALANCE.CREATIONDATETIME FROM BALANCE BALANCE WHERE BALANCE.LOTCODE =? FOR UPDATE</t>
  </si>
  <si>
    <t>0200D407030052AF0700000052</t>
  </si>
  <si>
    <t>0200D40707002FA50700000052</t>
  </si>
  <si>
    <t>0200C907050017050600000052</t>
  </si>
  <si>
    <t>14A500000100000001004157D6</t>
  </si>
  <si>
    <t>0200C9070000C35C0600000052</t>
  </si>
  <si>
    <t>delete from ROUTING where COMPANYCODE=? and NUMBERID=?</t>
  </si>
  <si>
    <t>update PRODUCTIONDEMANDSTEP set ABSUNIQUEID=?, BASEPRIMARYUOMCODE=?, BASESECONDARYUOMCODE=?, BATHVOLUME=?, BATHVOLUMEUOMCODE=?, CALCULATEDTIME1=?, CALCULATEDTIME2=?, CALCULATEDTIME3=?, CALCULATEDTIME4=?, CALENDARCODE=?, CREATIONDATETIME=?, CREATIONDATETIMEUTC=?, CREATIONUSER=?, CURRENTSTEPPROGRESS=?, DYELOTHANDLED=?, FINALBASEPRIMARYQUANTITY=?, FINALBASESECONDARYQUANTITY=?, FINALPLANSCHEDDATETIME=?, FINALPLANNEDDATETIME=?, FINALSCHEDULEDDATETIME=?, FINALUSERPACKAGINGQUANTITY=?, FINALUSERPRIMARYQUANTITY=?, FINALUSERSECONDARYQUANTITY=?, GENERATEAUTOMATICQATEST=?, GROUPSTEPNUMBER=?, INITIALBASEPRIMARYQUANTITY=?, INITIALBASESECONDARYQUANTITY=?, INITIALPLANSCHEDDATETIME=?, INITIALPLANNEDDATETIME=?, INITIALSCHEDULEDDATETIME=?, INITIALUSERPACKAGINGQUANTITY=?, INITIALUSERPRIMARYQUANTITY=?, INITIALUSERSECONDARYQUANTITY=?, ITEMTYPEAFICODE=?, ITEMTYPEAFICOMPANYCODE=?, LASTUPDATEDATETIME=?, LASTUPDATEDATETIMEUTC=?, LASTUPDATEUSER=?, LOCATIONWIPENTRYCODE=?, LOCWIPENTRYWAREHOUSEZONECODE=?, LOCWIPENTRYWHSZONEPHYWHSCODE=?, LOCWIPENTRYWHSZONEPHYWHSCMYCOD=?, LOCATIONWIPISSUECODE=?, LOCWIPISSUEWAREHOUSEZONECODE=?, LOCWIPISSUEWHSZONEPHYWHSCODE=?, LOCWIPISSUEWHSZONEPHYWHSCMYCOD=?, LONGDESCRIPTION=?, LOSSINCREASE1=?, LOSSINCREASE2=?, LOSSINCREASE3=?, LOSSINCREASE4=?, LOSSINCREASE5=?, LOSSINCREASE6=?, LOSSINCREASE7=?, LOSSINCREASE8=?, LOSSINCREASEREFUOM1CODE=?, LOSSINCREASEREFUOM2CODE=?, LOSSINCREASEREFUOM3CODE=?, LOSSINCREASEREFUOM4CODE=?, LOSSINCREASEREFUOM5CODE=?, LOSSINCREASEREFUOM6CODE=?, LOSSINCREASEREFUOM7CODE=?, LOSSINCREASEREFUOM8CODE=?, LOSSINCREASETYPE1CODE=?, LOSSINCREASETYPE2CODE=?, LOSSINCREASETYPE3CODE=?, LOSSINCREASETYPE4CODE=?, LOSSINCREASETYPE5CODE=?, LOSSINCREASETYPE6CODE=?, LOSSINCREASETYPE7CODE=?, LOSSINCREASETYPE8CODE=?, LOSSINCREASETYPEPOLICY=?, MANUALMODIFIEDSTEP=?, MANUALSTEPFROMDEMAND=?, MAXBEGINOPERATION=?, MAXBEGINOPERATIONTIME=?, MAXBEGINPOSTSETUP=?, MAXBEGINPOSTSETUPTIME=?, MAXBEGINPRESETUP=?, MAXBEGINPRESETUPTIME=?, MAXBEGINQUEUE=?, MAXBEGINQUEUETIME=?, MAXENDSTEP=?, MAXENDSTEPTIME=?, MAXNUMBEROFRESOURCESALLOWED=?, MINBEGINOPERATION=?, MINBEGINOPERATIONTIME=?, MINBEGINPOSTSETUP=?, MINBEGINPOSTSETUPTIME=?, MINBEGINPRESETUP=?, MINBEGINPRESETUPTIME=?, MINBEGINQUEUE=?, MINBEGINQUEUETIME=?, MINENDSTEP=?, MINENDSTEPTIME=?, NROFMACHINE=?, OPSTEPGROUPCODE=?, OPERATIONCODE=?, OVERLAPPINGMANAGEMENT=?, OVERLAPPINGQUANTITY=?, OVERLAPPINGUOMCATEGORY=?, PARALLELPDNUMBER=?, PARTIALSTEP=?, PLANNEDOPERATIONCODE=?, PLANNEDWORKCENTERCODE=?, PLANNINGLEADTIME=?, PREVIOUSSTEPPROGRESS=?, PRODRESERVATIONLINKGROUPCODE=?, PRODUCTIONORDERCODE=?, PROGRESSSTATUS=?, REPETITIONNUMBER=?, ROUTINGNUMBERID=?, SCHEDULEDSTEP=?, SEARCHDESCRIPTION=?, SHORTDESCRIPTION=?, STANDARDSTEPQUANTITY=?, STANDARDSTEPQUANTITYUOMCODE=?, STDBEGINOPERATION=?, STDBEGINOPERATIONTIME=?, STDBEGINPOSTSETUP=?, STDBEGINPOSTSETUPTIME=?, STDBEGINPRESETUP=?, STDBEGINPRESETUPTIME=?, STDBEGINQUEUE=?, STDBEGINQUEUETIME=?, STDENDSTEP=?, STDENDSTEPTIME=?, STDROUTINGSTEPNUMBERID=?, STDROUTINGSTEPSEQUENCE=?, STDROUTINGSTEPSUBSEQUENCE=?, STEPEFFICIENCY=?, STEPEFFICIENCYAPPLY=?, STEPNUMBERLINK=?, STEPTYPE=?, STOCKTYPECODE=?, TIME1=?, TIME2=?, TIME3=?, TIME4=?, TIME5=?, TIMEREFQTY1=?, TIMEREFQTY2=?, TIMEREFQTY3=?, TIMEREFQTY4=?, TIMEREFQTY5=?, TIMEREFUOM1CODE=?, TIMEREFUOM2CODE=?, TIMEREFUOM3CODE=?, TIMEREFUOM4CODE=?, TIMEREFUOM5CODE=?, TIMETYPE1CODE=?, TIMETYPE2CODE=?, TIMETYPE3CODE=?, TIMETYPE4CODE=?, TIMETYPE5CODE=?, TIMEUNIT1=?, TIMEUNIT2=?, TIMEUNIT3=?, TIMEUNIT4=?, TIMEUNIT5=?, USERPACKAGINGUOMCODE=?, USERPRIMARYUOMCODE=?, USERSECONDARYUOMCODE=?, WAREHOUSEWIPCODE=?, WAREHOUSEWIPCOMPANYCODE=?, WEEKMAXBEGINOPERATION=?, WEEKMAXBEGINPOSTSETUP=?, WEEKMAXBEGINPRESETUP=?, WEEKMAXBEGINQUEUE=?, WEEKMAXENDSTEP=?, WEEKMINBEGINOPERATION=?, WEEKMINBEGINPOSTSETUP=?, WEEKMINBEGINPRESETUP=?, WEEKMINBEGINQUEUE=?, WEEKMINENDSTEP=?, WEEKSTDBEGINOPERATION=?, WEEKSTDBEGINPOSTSETUP=?, WEEKSTDBEGINPRESETUP=?, WEEKSTDBEGINQUEUE=?, WEEKSTDENDSTEP=?, WORKCENTERANDOPERATTRIBUTESCOD=?, WORKCENTERCODE=?, YEARMAXBEGINOPERATION=?, YEARMAXBEGINPOSTSETUP=?, YEARMAXBEGINPRESETUP=?, YEARMAXBEGINQUEUE=?, YEARMAXENDSTEP=?, YEARMINBEGINOPERATION=?, YEARMINBEGINPOSTSETUP=?, YEARMINBEGINPRESETUP=?, YEARMINBEGINQUEUE=?, YEARMINENDSTEP=?, YEARSTDBEGINOPERATION=?, YEARSTDBEGINPOSTSETUP=?, YEARSTDBEGINPRESETUP=?, YEARSTDBEGINQUEUE=?, YEARSTDENDSTEP=? where PRODUCTIONDEMANDCODE=? and PRODUCTIONDEMANDCOMPANYCODE=? and PRODUCTIONDEMANDCOUNTERCODE=? and STEPNUMBER=?</t>
  </si>
  <si>
    <t>0200F00A170013010000000052</t>
  </si>
  <si>
    <t>F9200000010000000100413DD6</t>
  </si>
  <si>
    <t>2D2F0000010000000100C166D6</t>
  </si>
  <si>
    <t>0200EF0B09004A020000000052</t>
  </si>
  <si>
    <t>select warehousei0_.COMPANYCODE as COMPANYC1_2364_0_, warehousei0_.ITEMTYPEAFICODE as ITEMTYPE2_2364_0_, warehousei0_.QUALITYLEVELCODE as QUALITYL3_2364_0_, warehousei0_.STATISTICALGROUPCODE as STATISTI4_2364_0_, warehousei0_.SUBCODE01 as SUBCODE5_2364_0_, warehousei0_.SUBCODE02 as SUBCODE6_2364_0_, warehousei0_.SUBCODE03 as SUBCODE7_2364_0_, warehousei0_.SUBCODE04 as SUBCODE8_2364_0_, warehousei0_.SUBCODE05 as SUBCODE9_2364_0_, warehousei0_.SUBCODE06 as SUBCODE10_2364_0_, warehousei0_.SUBCODE07 as SUBCODE11_2364_0_, warehousei0_.SUBCODE08 as SUBCODE12_2364_0_, warehousei0_.SUBCODE09 as SUBCODE13_2364_0_, warehousei0_.SUBCODE10 as SUBCODE14_2364_0_, warehousei0_.WAREHOUSEACCOUNTINGGROUPCODE as WAREHOU15_2364_0_, warehousei0_.WHSACCOUNTINGGROUPCOMPANYCODE as WHSACCO16_2364_0_, warehousei0_.STATISTICALGROUPCOMPANYCODE as STATIST17_2364_0_, warehousei0_.QUALITYLVLITEMTYPECOMPANYCODE as QUALITY18_2364_0_, warehousei0_.ITEMTYPEAFICOMPANYCODE as ITEMTYP19_2364_0_, warehousei0_.ABSUNIQUEID as ABSUNIQ20_2364_0_, warehousei0_.BASECOSTUNITCODE as BASECOS21_2364_0_, warehousei0_.COSTIDENTIFIER as COSTIDE22_2364_0_, warehousei0_.CREATIONDATETIME as CREATIO23_2364_0_, warehousei0_.CREATIONDATETIMEUTC as CREATIO24_2364_0_, warehousei0_.CREATIONUSER as CREATIO25_2364_0_, warehousei0_.DYNAMICAVERAGECOSTTOTALQTY as DYNAMIC26_2364_0_, warehousei0_.DYNAMICAVERAGECOSTTOTALVALUE as DYNAMIC27_2364_0_, warehousei0_.DYNAMICAVERAGECOSTUNITVALUE as DYNAMIC28_2364_0_, warehousei0_.HIFOCOST as HIFOCOS29_2364_0_, warehousei0_.HIFOCOSTLASTUPDATEDATE as HIFOCOS30_2364_0_, warehousei0_.LASTINBOUNDCOST as LASTINB31_2364_0_, warehousei0_.LASTINBOUNDCOSTLASTUPDATEDATE as LASTINB32_2364_0_, warehousei0_.LASTUPDATEDATETIME as LASTUPD33_2364_0_, warehousei0_.LASTUPDATEDATETIMEUTC as LASTUPD34_2364_0_, warehousei0_.LASTUPDATEUSER as LASTUPD35_2364_0_, warehousei0_.SECONDSTANDARDCOST as SECONDS36_2364_0_, warehousei0_.SNDSTANDARDCOSTLASTUPDATEDATE as SNDSTAN37_2364_0_, warehousei0_.STANDARDCOST as STANDAR38_2364_0_, warehousei0_.STANDARDCOSTLASTUPDATEDATE as STANDAR39_2364_0_, warehousei0_.WEIGHTEDAVERAGECOST as WEIGHTE40_2364_0_ from WAREHOUSEITEMCOST warehousei0_ where warehousei0_.COMPANYCODE=? and warehousei0_.ITEMTYPEAFICODE=? and warehousei0_.QUALITYLEVELCODE=? and warehousei0_.STATISTICALGROUPCODE=? and warehousei0_.SUBCODE01=? and warehousei0_.SUBCODE02=? and warehousei0_.SUBCODE03=? and warehousei0_.SUBCODE04=? and warehousei0_.SUBCODE05=? and warehousei0_.SUBCODE06=? and warehousei0_.SUBCODE07=? and warehousei0_.SUBCODE08=? and warehousei0_.SUBCODE09=? and warehousei0_.SUBCODE10=? and warehousei0_.WAREHOUSEACCOUNTINGGROUPCODE=? with rs use and keep update locks</t>
  </si>
  <si>
    <t>02005C04020075360000000052</t>
  </si>
  <si>
    <t>delete from PMBOM where CODE=? and COMPANYCODE=? and COUNTERCODE=?</t>
  </si>
  <si>
    <t>0200B3070700F4600000000052</t>
  </si>
  <si>
    <t>0200B3070300CA5E0000000052</t>
  </si>
  <si>
    <t>0200B3070400F3600000000052</t>
  </si>
  <si>
    <t>52AB0000010000000100E13CD6</t>
  </si>
  <si>
    <t>0200B307040023600000000052</t>
  </si>
  <si>
    <t>0200B3070300085A0000000052</t>
  </si>
  <si>
    <t>0200B3070200EE5A0000000052</t>
  </si>
  <si>
    <t>0200F00A020013000000000052</t>
  </si>
  <si>
    <t>356E0000010000000100612CD6</t>
  </si>
  <si>
    <t>0200B3070000DB600000000052</t>
  </si>
  <si>
    <t>0200D407040056520700000052</t>
  </si>
  <si>
    <t>C3110000010000000100A14ED6</t>
  </si>
  <si>
    <t>415100000100000001004157D6</t>
  </si>
  <si>
    <t>D4690000010000000100E13CD6</t>
  </si>
  <si>
    <t>206D0000010000000100C14BD6</t>
  </si>
  <si>
    <t>084A00000100000001004157D6</t>
  </si>
  <si>
    <t>D15B00000100000001006129D6</t>
  </si>
  <si>
    <t>0200B3070700C1600000000052</t>
  </si>
  <si>
    <t>0200D4070100CC730700000052</t>
  </si>
  <si>
    <t>020096080900901A0100000052</t>
  </si>
  <si>
    <t>SELECT a.EXPCOMPANYCODE,a.EXPHEADERCODE,a.EXPHEADERSUBGROUPCODE,a.EXPHEADERNUMBERID,a.EXPITEMTYPEAFICODE,a.EXPSUBCODE01,a.EXPSUBCODE02,a.EXPSUBCODE03,a.EXPSUBCODE04,a.EXPSUBCODE05,a.EXPSUBCODE06,a.EXPSUBCODE07,a.EXPSUBCODE08,a.EXPSUBCODE09,a.EXPSUBCODE10,a.EXPLOTCODE,a.EXPITEMELEMENTSUBCODEKEY,a.EXPITEMELEMENTCODE,a.EXPDEMANDCOUNTERCODE,a.EXPDEMANDCODE,a.EXPPRODUCTIONORDERCODE,a.EXPORDERPARTNERREQUIRED,a.EXPORDPRNCSMSUPCSMSUPCODE,a.EXPHEADERLINE, b.* from QUALITYDOCUMENTEXP a LEFT OUTER JOIN QUALITYDOCUMENT b ON a.EXPCOMPANYCODE=b.COMPANYCODE AND a.EXPHEADERCODE=b.HEADERCODE AND a.EXPHEADERSUBGROUPCODE=b.HEADERSUBGROUPCODE AND a.EXPHEADERNUMBERID=b.HEADERNUMBERID AND a.EXPITEMTYPEAFICODE=b.ITEMTYPEAFICODE AND a.EXPSUBCODE01=b.SUBCODE01 AND a.EXPSUBCODE02=b.SUBCODE02 AND a.EXPSUBCODE03=b.SUBCODE03 AND a.EXPSUBCODE04=b.SUBCODE04 AND a.EXPSUBCODE05=b.SUBCODE05 AND a.EXPSUBCODE06=b.SUBCODE06 AND a.EXPSUBCODE07=b.SUBCODE07 AND a.EXPSUBCODE08=b.SUBCODE08 AND a.EXPSUBCODE09=b.SUBCODE09 AND a.EXPSUBCODE10=b.SUBCODE10 AND a.EXPLOTCODE=b.LOTCODE AND a.EXPITEMELEMENTSUBCODEKEY=b.ITEMELEMENTSUBCODEKEY AND a.EXPITEMELEMENTCODE=b.ITEMELEMENTCODE AND a.EXPDEMANDCOUNTERCODE=b.DEMANDCOUNTERCODE AND a.EXPDEMANDCODE=b.DEMANDCODE AND a.EXPPRODUCTIONORDERCODE=b.PRODUCTIONORDERCODE AND a.EXPORDERPARTNERREQUIRED=b.ORDERPARTNERREQUIRED AND a.EXPORDPRNCSMSUPCSMSUPCODE=b.ORDPRNCUSTOMERSUPPLIERCODE AND a.EXPHEADERLINE=b.HEADERLINE WHERE a.ENVIRONMENTCODE=? Order By UNIQUEIDPK FOR READ ONLY</t>
  </si>
  <si>
    <t>6D0F0000010000000100013CD6</t>
  </si>
  <si>
    <t>0200B3070200765F0000000052</t>
  </si>
  <si>
    <t>0200D4070400FD8D0500000052</t>
  </si>
  <si>
    <t>0200540405003B0A0000000052</t>
  </si>
  <si>
    <t>update INTERNALDOCUMENT set PROVISIONALCOUNTERCOMPANYCODE=?, ABSUNIQUEID=?, ALLOWEDDIVISIONS=?, APPEARANCEDESCRIPTION=?, AREACODE=?, AREACOMPANYCODE=?, COLLECTIONGROUPCODE=?, COLLECTIONGROUPCOMPANYCODE=?, CONDITIONRETRIEVINGDATE=?, CREATIONDATETIME=?, CREATIONDATETIMEUTC=?, CREATIONUSER=?, CURRENTSTATUS=?, DEFINITIVECODE=?, DEFINITIVECOUNTERCODE=?, DEFINITIVECOUNTERCOMPANYCODE=?, DEFINITIVEDOCUMENTDATE=?, DELIVERYPOINTCODE=?, DELIVERYPOINTUNIQUEID=?, DESTINATIONTYPE=?, DESTINATIONWAREHOUSECODE=?, DESTINATIONWHSCOMPANYCODE=?, DIVISIONCODE=?, DOCUMENTTYPETYPE=?, EXTERNALREFERENCE=?, EXTERNALREFERENCEDATE=?, FIRSTCARRIERCODE=?, FIRSTCARRIERTYPE=?, GOODSISSUEDATE=?, INTERNALORDERCODE=?, INTERNALORDERCOUNTERCODE=?, INTERNALREFERENCE=?, INTERNALREFERENCEDATE=?, LANGUAGECODE=?, LASTUPDATEDATETIME=?, LASTUPDATEDATETIMEUTC=?, LASTUPDATEUSER=?, LIFECYCLECODE=?, LINESUSPENDED=?, LOGREASONCODE=?, NUMBERPARCEL=?, NUMBERPLATE=?, ORDERCATEGORYCODE=?, ORDPRNCUSTOMERSUPPLIERCODE=?, ORDERSOURCE=?, ORDERTYPE=?, PMMACHINECODE=?, PMMACHINECOUNTERCODE=?, PMWORKORDERCODE=?, PMWORKORDERCOUNTERCODE=?, PREVIOUSCODE=?, PREVIOUSCOUNTERCODE=?, PREVIOUSCOUNTERCOMPANYCODE=?, PREVIOUSTEMPLATECODE=?, PRINTEDDOCUMENT=?, PROGRESSSTATUS=?, PROJECTCODE=?, PROVISIONALDOCUMENTDATE=?, RECEIVINGSTATUS=?, SECONDCARRIERCODE=?, SECONDCARRIERTYPE=?, STATISTICALGROUPCODE=?, STATISTICALGROUPCOMPANYCODE=?, STOCKTRANSACTIONCREATED=?, TEMPLATECODE=?, TERMOFSHIPPINGANDRECEIVINGTYPE=?, TERMSOFDELIVERYCODE=?, TERMSOFDELIVERYCOMPANYCODE=?, TERMSOFDELIVERYDESCRIPTION=?, TERMSOFLOGCODE=?, TERMSOFSHIPPINGCODE=?, TERMSOFSHIPPINGCOMPANYCODE=?, TERMSOFSHIPPINGDESCRIPTION=?, THIRDCARRIERCODE=?, THIRDCARRIERTYPE=?, TRANSPORTREASONCODE=?, TRANSPORTREASONCOMPANYCODE=?, TRANSPORTSTARTDATE=?, TRANSPORTSTARTTIME=?, TRUCKDRIVERCODE=?, TRUCKDRIVERCOMPANYCODE=?, UPDATEWAREHOUSEAVAILABILITY=?, VOLUME=?, VOLUMEUNITOFMEASURECODE=?, WAREHOUSECODE=?, WAREHOUSECOMPANYCODE=?, WEIGHTGROSS=?, WEIGHTNET=?, WEIGHTREALNET=?, WEIGHTUNITOFMEASURECODE=? where COMPANYCODE=? and PROVISIONALCODE=? and PROVISIONALCOUNTERCODE=?</t>
  </si>
  <si>
    <t>select internaldo0_.COMPANYCODE as COMPANYC1_957_0_, internaldo0_.PROVISIONALCODE as PROVISIO2_957_0_, internaldo0_.PROVISIONALCOUNTERCODE as PROVISIO3_957_0_, internaldo0_.PROVISIONALCOUNTERCOMPANYCODE as PROVISIO4_957_0_, internaldo0_.ABSUNIQUEID as ABSUNIQU5_957_0_, internaldo0_.ALLOWEDDIVISIONS as ALLOWEDD6_957_0_, internaldo0_.APPEARANCEDESCRIPTION as APPEARAN7_957_0_, internaldo0_.AREACODE as AREACODE8_957_0_, internaldo0_.AREACOMPANYCODE as AREACOMP9_957_0_, internaldo0_.COLLECTIONGROUPCODE as COLLECT10_957_0_, internaldo0_.COLLECTIONGROUPCOMPANYCODE as COLLECT11_957_0_, internaldo0_.CONDITIONRETRIEVINGDATE as CONDITI12_957_0_, internaldo0_.CREATIONDATETIME as CREATIO13_957_0_, internaldo0_.CREATIONDATETIMEUTC as CREATIO14_957_0_, internaldo0_.CREATIONUSER as CREATIO15_957_0_, internaldo0_.CURRENTSTATUS as CURRENT16_957_0_, internaldo0_.DEFINITIVECODE as DEFINIT17_957_0_, internaldo0_.DEFINITIVECOUNTERCODE as DEFINIT18_957_0_, internaldo0_.DEFINITIVECOUNTERCOMPANYCODE as DEFINIT19_957_0_, internaldo0_.DEFINITIVEDOCUMENTDATE as DEFINIT20_957_0_, internaldo0_.DELIVERYPOINTCODE as DELIVER21_957_0_, internaldo0_.DELIVERYPOINTUNIQUEID as DELIVER22_957_0_, internaldo0_.DESTINATIONTYPE as DESTINA23_957_0_, internaldo0_.DESTINATIONWAREHOUSECODE as DESTINA24_957_0_, internaldo0_.DESTINATIONWHSCOMPANYCODE as DESTINA25_957_0_, internaldo0_.DIVISIONCODE as DIVISIO26_957_0_, internaldo0_.DOCUMENTTYPETYPE as DOCUMEN27_957_0_, internaldo0_.EXTERNALREFERENCE as EXTERNA28_957_0_, internaldo0_.EXTERNALREFERENCEDATE as EXTERNA29_957_0_, internaldo0_.FIRSTCARRIERCODE as FIRSTCA30_957_0_, internaldo0_.FIRSTCARRIERTYPE as FIRSTCA31_957_0_, internaldo0_.GOODSISSUEDATE as GOODSIS32_957_0_, internaldo0_.INTERNALORDERCODE as INTERNA33_957_0_, internaldo0_.INTERNALORDERCOUNTERCODE as INTERNA34_957_0_, internaldo0_.INTERNALREFERENCE as INTERNA35_957_0_, internaldo0_.INTERNALREFERENCEDATE as INTERNA36_957_0_, internaldo0_.LANGUAGECODE as LANGUAG37_957_0_, internaldo0_.LASTUPDATEDATETIME as LASTUPD38_957_0_, internaldo0_.LASTUPDATEDATETIMEUTC as LASTUPD39_957_0_, internaldo0_.LASTUPDATEUSER as LASTUPD40_957_0_, internaldo0_.LIFECYCLECODE as LIFECYC41_957_0_, internaldo0_.LINESUSPENDED as LINESUS42_957_0_, internaldo0_.LOGREASONCODE as LOGREAS43_957_0_, internaldo0_.NUMBERPARCEL as NUMBERP44_957_0_, internaldo0_.NUMBERPLATE as NUMBERP45_957_0_, internaldo0_.ORDERCATEGORYCODE as ORDERCA46_957_0_, internaldo0_.ORDPRNCUSTOMERSUPPLIERCODE as ORDPRNC47_957_0_, internaldo0_.ORDERSOURCE as ORDERSO48_957_0_, internaldo0_.ORDERTYPE as ORDERTY49_957_0_, internaldo0_.PMMACHINECODE as PMMACHI50_957_0_, internaldo0_.PMMACHINECOUNTERCODE as PMMACHI51_957_0_, internaldo0_.PMWORKORDERCODE as PMWORKO52_957_0_, internaldo0_.PMWORKORDERCOUNTERCODE as PMWORKO53_957_0_, internaldo0_.PREVIOUSCODE as PREVIOU54_957_0_, internaldo0_.PREVIOUSCOUNTERCODE as PREVIOU55_957_0_, internaldo0_.PREVIOUSCOUNTERCOMPANYCODE as PREVIOU56_957_0_, internaldo0_.PREVIOUSTEMPLATECODE as PREVIOU57_957_0_, internaldo0_.PRINTEDDOCUMENT as PRINTED58_957_0_, internaldo0_.PROGRESSSTATUS as PROGRES59_957_0_, internaldo0_.PROJECTCODE as PROJECT60_957_0_, internaldo0_.PROVISIONALDOCUMENTDATE as PROVISI61_957_0_, internaldo0_.RECEIVINGSTATUS as RECEIVI62_957_0_, internaldo0_.SECONDCARRIERCODE as SECONDC63_957_0_, internaldo0_.SECONDCARRIERTYPE as SECONDC64_957_0_, internaldo0_.STATISTICALGROUPCODE as STATIST65_957_0_, internaldo0_.STATISTICALGROUPCOMPANYCODE as STATIST66_957_0_, internaldo0_.STOCKTRANSACTIONCREATED as STOCKTR67_957_0_, internaldo0_.TEMPLATECODE as TEMPLAT68_957_0_, internaldo0_.TERMOFSHIPPINGANDRECEIVINGTYPE as TERMOFS69_957_0_, internaldo0_.TERMSOFDELIVERYCODE as TERMSOF70_957_0_, internaldo0_.TERMSOFDELIVERYCOMPANYCODE as TERMSOF71_957_0_, internaldo0_.TERMSOFDELIVERYDESCRIPTION as TERMSOF72_957_0_, internaldo0_.TERMSOFLOGCODE as TERMSOF73_957_0_, internaldo0_.TERMSOFSHIPPINGCODE as TERMSOF74_957_0_, internaldo0_.TERMSOFSHIPPINGCOMPANYCODE as TERMSOF75_957_0_, internaldo0_.TERMSOFSHIPPINGDESCRIPTION as TERMSOF76_957_0_, internaldo0_.THIRDCARRIERCODE as THIRDCA77_957_0_, internaldo0_.THIRDCARRIERTYPE as THIRDCA78_957_0_, internaldo0_.TRANSPORTREASONCODE as TRANSPO79_957_0_, internaldo0_.TRANSPORTREASONCOMPANYCODE as TRANSPO80_957_0_, internaldo0_.TRANSPORTSTARTDATE as TRANSPO81_957_0_, internaldo0_.TRANSPORTSTARTTIME as TRANSPO82_957_0_, internaldo0_.TRUCKDRIVERCODE as TRUCKDR83_957_0_, internaldo0_.TRUCKDRIVERCOMPANYCODE as TRUCKDR84_957_0_, internaldo0_.UPDATEWAREHOUSEAVAILABILITY as UPDATEW85_957_0_, internaldo0_.VOLUME as VOLUME86_957_0_, internaldo0_.VOLUMEUNITOFMEASURECODE as VOLUMEU87_957_0_, internaldo0_.WAREHOUSECODE as WAREHOU88_957_0_, internaldo0_.WAREHOUSECOMPANYCODE as WAREHOU89_957_0_, internaldo0_.WEIGHTGROSS as WEIGHTG90_957_0_, internaldo0_.WEIGHTNET as WEIGHTN91_957_0_, internaldo0_.WEIGHTREALNET as WEIGHTR92_957_0_, internaldo0_.WEIGHTUNITOFMEASURECODE as WEIGHTU93_957_0_ from INTERNALDOCUMENT internaldo0_ where internaldo0_.COMPANYCODE=? and internaldo0_.PROVISIONALCODE=? and internaldo0_.PROVISIONALCOUNTERCODE=? with rs use and keep update locks</t>
  </si>
  <si>
    <t>02005C040200BA1A0000000052</t>
  </si>
  <si>
    <t>insert into INTERNALDOCUMENTLINE (ABSUNIQUEID, ALLOWEDDIVISIONS, BASEPRIMARYQUANTITY, BASEPRIMARYUOMCODE, BASESECONDARYQUANTITY, BASESECONDARYUOMCODE, COLLECTIONGROUPCODE, COLLECTIONGROUPCOMPANYCODE, CONDITIONRETRIEVINGDATE, COST, COSTCENTERCODE, COSTCENTERCOMPANYCODE, CREATIONDATETIME, CREATIONDATETIMEUTC, CREATIONUSER, DELIVERYDELIVERYLINE, DLVINTORDLINEINTORDERCODE, DLVINTORDLINEINTORDCNTCODE, DLVINTERNALORDERLINEORDERLINE, DLVINTORDERLINEORDERSUBLINE, DESTINATIONTYPE, DESTINATIONWAREHOUSECODE, DESTINATIONWHSCOMPANYCODE, DIVISIONCODE, DOCUMENTTYPETYPE, EXTERNALITEM, EXTERNALREFERENCE, EXTERNALREFERENCEDATE, FULLITEMIDENTIFIER, INTERNALREFERENCE, INTERNALREFERENCEDATE, ITEMDESCRIPTION, ITEMNATURE, ITEMTYPEAFICODE, ITEMTYPEAFICOMPANYCODE, JOINEDORDERLINE, JOINEDORDERSUBLINE, LASTUPDATEDATETIME, LASTUPDATEDATETIMEUTC, LASTUPDATEUSER, LEFTOVERLOSS, LINEGROUP, LINESOURCE, LINESTATUS, LINETEMPLATECODE, LOGREASONCODE, NORECEIVEBASEPRIMARYQUANTITY, NORECEIVEBASESECONDARYQUANTITY, NORECEIVEUSERPACKAGINGQUANTITY, NORECEIVEUSERPRIMARYQUANTITY, NORECEIVEUSERSECONDARYQUANTITY, OBSOLETEDISCARDEDITEM, ORDERTYPE, ORIGINDETAILLINE, ORIGINLINE, ORIGINORDERCODE, ORIGINORDERCOUNTERCODE, ORIGINORDERCOUNTERCOMPANYCODE, ORIGINTYPE, ORIGINALUSERPACKAGINGQUANTITY, ORIGINALUSERPRIMARYQUANTITY, ORIGINALUSERSECONDARYQUANTITY, PMMACHINECODE, PMMACHINECOUNTERCODE, PMWORKORDERCODE, PMWORKORDERCOUNTERCODE, PICKINGCODE, PICKINGCOUNTERCODE, PREVIOUSCODE, PREVIOUSCOMPONENTORDERLINE, PREVIOUSCOUNTERCODE, PREVIOUSCOUNTERCOMPANYCODE, PREVIOUSDELIVERYLINE, PREVIOUSDOCUMENTTYPEORDERTYPE, PREVIOUSDOCUMENTTYPETYPE, PREVIOUSLINETEMPLATECODE, PREVIOUSORDERLINE, PREVIOUSORDERSUBLINE, PROGRESSSTATUS, PROJECTCODE, QUALITYCODE, QUANTITYREQUIRED, RECEIVEDBASEPRIMARYQUANTITY, RECEIVEDBASESECONDARYQUANTITY, RECEIVEDUSERPACKAGINGQUANTITY, RECEIVEDUSERPRIMARYQUANTITY, RECEIVEDUSERSECONDARYQUANTITY, RECEIVINGDATE, RECEIVINGSTATUS, RECEIVINGSTOCKTYPECODE, SHIPPEDBASEPRIMARYQUANTITY, SHIPPEDBASESECONDARYQUANTITY, SHIPPEDUSERPACKAGINGQUANTITY, SHIPPEDUSERPRIMARYQUANTITY, SHIPPEDUSERSECONDARYQUANTITY, STATISTICALGROUPCODE, STATISTICALGROUPCOMPANYCODE, STOCKTYPECODE, SUBCODE01, SUBCODE02, SUBCODE03, SUBCODE04, SUBCODE05, SUBCODE06, SUBCODE07, SUBCODE08, SUBCODE09, SUBCODE10, TERMOFSHIPPINGANDRECEIVINGTYPE, TERMSOFLOGCODE, UPDATEWAREHOUSEAVAILABILITY, USERPACKAGINGQUANTITY, USERPACKAGINGUOMCODE, USERPRIMARYQUANTITY, USERPRIMARYUOMCODE, USERSECONDARYQUANTITY, USERSECONDARYUOMCODE, WAREHOUSECODE, WAREHOUSECOMPANYCODE, INTERNALDOCUMENTCOMPANYCODE, INTDOCUMENTPROVISIONALCODE, INTDOCPROVISIONALCOUNTERCODE, ORDERLINE, ORDERSUBLINE) values (?, ?, ?, ?, ?, ?, ?, ?, ?, ?, ?, ?, ?, ?, ?, ?, ?, ?, ?, ?, ?, ?, ?, ?, ?, ?, ?, ?, ?, ?, ?, ?, ?, ?, ?, ?, ?, ?, ?, ?, ?, ?, ?, ?, ?, ?, ?, ?, ?, ?, ?, ?, ?, ?, ?, ?, ?, ?, ?, ?, ?, ?, ?, ?, ?, ?, ?, ?, ?, ?, ?, ?, ?, ?, ?, ?, ?, ?, ?, ?, ?, ?, ?, ?, ?, ?, ?, ?, ?, ?, ?, ?, ?, ?, ?, ?, ?, ?, ?, ?, ?, ?, ?, ?, ?, ?, ?, ?, ?, ?, ?, ?, ?, ?, ?, ?, ?, ?, ?, ?, ?, ?, ?, ?)</t>
  </si>
  <si>
    <t>02005C04050076000000000052</t>
  </si>
  <si>
    <t>0200B3070100315B0000000052</t>
  </si>
  <si>
    <t>0200B3070100D15F0000000052</t>
  </si>
  <si>
    <t>0200B3070200CF5E0000000052</t>
  </si>
  <si>
    <t>0200D407000000A60700000052</t>
  </si>
  <si>
    <t>0200D4070100DBA80700000052</t>
  </si>
  <si>
    <t>0200E007000068270500000052</t>
  </si>
  <si>
    <t>insert into PRODUCTIONRESERVATION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RESERVATIONINGROUPORDER,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COMPANYCODE, ORDERCODE, ORDERCOUNTERCODE, RESERVATIONLINE) values (?, ?, ?, ?, ?, ?, ?, ?, ?, ?, ?, ?, ?, ?, ?, ?, ?, ?, ?, ?, ?, ?, ?, ?, ?, ?, ?, ?, ?, ?, ?, ?, ?, ?, ?, ?, ?, ?, ?, ?, ?, ?, ?, ?, ?, ?, ?, ?, ?, ?, ?, ?, ?, ?, ?, ?, ?, ?, ?, ?, ?, ?, ?, ?, ?, ?, ?, ?, ?, ?, ?, ?, ?, ?, ?, ?, ?, ?, ?, ?, ?, ?, ?, ?, ?, ?, ?, ?, ?, ?, ?, ?, ?, ?, ?, ?, ?, ?, ?, ?, ?, ?, ?, ?, ?, ?, ?, ?, ?, ?, ?, ?, ?, ?, ?, ?, ?, ?, ?, ?, ?, ?, ?, ?, ?, ?, ?, ?, ?, ?, ?, ?, ?, ?, ?, ?, ?, ?)</t>
  </si>
  <si>
    <t>0200E0070000BDA60900000052</t>
  </si>
  <si>
    <t>update PRODUCTIONRESERVATION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RESERVATIONINGROUPORDER=?,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t>
  </si>
  <si>
    <t>0200E0070300A7380900000052</t>
  </si>
  <si>
    <t>0200F10803002C020000000052</t>
  </si>
  <si>
    <t>insert into REPLENISHMENTREQUISITION (ABSUNIQUEID, ALLOWEDDIVISIONS, APPLICANTCODE, APPLICANTCOMPANYCODE, APPROVALLEVEL, BUYERCODE, BUYERCOMPANYCODE, COMPLETED, COMPLETEDDATE, COMPLETEDUSER, COSTCENTERCODE, COSTCENTERCOMPANYCODE, COUNTERCODE, COUNTERCOMPANYCODE, CREATIONDATETIME, CREATIONDATETIMEUTC, CREATIONUSER, CURRENCYCODE, CUSTOMERCODE, CUSTOMERSUPPLIERCODE, CUSTOMERSUPPLIERTYPE, CUSTOMERTYPE, DELIVERYDATE, DESTINATIONWAREHOUSECODE, DESTINATIONWHSCOMPANYCODE, DIVISIONCODE, FIRSTLEVELAPPROVALDATE, FIRSTLEVELAPPROVALUSER, FULLITEMIDENTIFIER, HEADERCODE, HEADERLINENUMBER, INSERTEDDATETIME, INSERTEDUSER, INTDELIVERYDELIVERYLINE, INTDLVINTORDLINEINTORDERCODE, INTDLVINTORDLINEINTORDCNTCODE, INTDLVINTORDERLINEORDERLINE, INTDLVINTORDLINEORDERSUBLINE, INTDOCINTDOCPROVISIONALCODE, INTDOCINTDOCPRVCOUNTERCODE, INTDOCUMENTORDERLINE, INTDOCUMENTORDERSUBLINE, ITEMTYPEAFICODE, ITEMTYPEAFICOMPANYCODE, LASTUPDATEDATETIME, LASTUPDATEDATETIMEUTC, LASTUPDATEUSER, LINEORDERLINE, LINEORDERSUBLINE, LINEPURCHASEORDERCODE, LINEPURCHASEORDERCOUNTERCODE, LONGDESCRIPTION, OPENPURCHASEORDERCODE, OPENPURCHASEORDERCOUNTERCODE, ORDERBASEPRIMARYQUANTITY, ORDERBASEPRIMARYUOMCODE, ORDERBASESECONDARYQUANTITY, ORDERBASESECONDARYUOMCODE, ORDERCODE, ORDERCOMPONENTLINE, ORDERCOUNTERCODE, ORDERCOUNTERCOMPANYCODE, ORDERDELIVERYLINE, ORDERLINE, ORDERLINKTYPE, ORDERPRIORITY, ORDERSUBLINE, ORDERTYPE, ORDERUSERPACKAGINGQUANTITY, ORDERUSERPACKAGINGUOMCODE, ORDERUSERPRIMARYQUANTITY, ORDERUSERPRIMARYUOMCODE, ORDERUSERSECONDARYQUANTITY, ORDERUSERSECONDARYUOMCODE, ORIGINWAREHOUSECODE, ORIGINWAREHOUSECOMPANYCODE, ORIGINALREQCODE, ORIGINALREQREQUISITIONTMPCODE, PMMACHINECODE, PMMACHINECOUNTERCODE, PMWORKORDERCODE, PMWORKORDERCOUNTERCODE, PLANNERCODE, PLANNERCOMPANYCODE, PLANTCODE, PLANTCOMPANYCODE, PRICELISTCODE, PRICERETRIEVED, PRICEUOMCODE, PROJECTCODE, PROPOSALDATE, PROPOSALORIGIN, PURCHASEORDERLINETEMPLATECODE, PURCHASEORDERTEMPLATECODE, QUALITYCODE, RFQDETAILLINENO, RFQDETAILRFQHEADERCODE, RFQDETAILRFQHEADERCOUNTERCODE, REJECTED, REJECTEDDATE, REJECTEDUSER, RELEASEATTENDED, RELEASEATTENDEDDATE, RELEASEATTENDEDOK, RELEASEATTENDEDUSER, RELEASELEVEL, RELEASEDDATE, RELEASEDUSER, REMARK, REPLENISHMENTTYPE, REQUESTREASON, SEARCHDESCRIPTION, SECONDLEVELAPPROVALDATE, SECONDLEVELAPPROVALUSER, SHORTDESCRIPTION, STATISTICALGROUPINGCODE, STATISTICALGROUPINGCOMPANYCODE, STOCKTYPECODE, SUBCODE01, SUBCODE02, SUBCODE03, SUBCODE04, SUBCODE05, SUBCODE06, SUBCODE07, SUBCODE08, SUBCODE09, SUBCODE10, SUGGESTEDSUPPLIER, TEMPLATEREQUISITIONRESULTCODE, TOTALAMOUNT, UNITPRICE, CODE, COMPANYCODE, REQUISITIONTEMPLATECODE) values (?, ?, ?, ?, ?, ?, ?, ?, ?, ?, ?, ?, ?, ?, ?, ?, ?, ?, ?, ?, ?, ?, ?, ?, ?, ?, ?, ?, ?, ?, ?, ?, ?, ?, ?, ?, ?, ?, ?, ?, ?, ?, ?, ?, ?, ?, ?, ?, ?, ?, ?, ?, ?, ?, ?, ?, ?, ?, ?, ?, ?, ?, ?, ?, ?, ?, ?, ?, ?, ?, ?, ?, ?, ?, ?, ?, ?, ?, ?, ?, ?, ?, ?, ?, ?, ?, ?, ?, ?, ?, ?, ?, ?, ?, ?, ?, ?, ?, ?, ?, ?, ?, ?, ?, ?, ?, ?, ?, ?, ?, ?, ?, ?, ?, ?, ?, ?, ?, ?, ?, ?, ?, ?, ?, ?, ?, ?, ?, ?, ?, ?, ?, ?, ?, ?)</t>
  </si>
  <si>
    <t>0200C9070300D5640500000052</t>
  </si>
  <si>
    <t>0200AD070400E0110000000052</t>
  </si>
  <si>
    <t>select production0_.CODE as CODE1_1657_0_, production0_.COMPANYCODE as COMPANYC2_1657_0_, production0_.COSTNUMBER as COSTNUMB3_1657_0_, production0_.COUNTERCODE as COUNTERC4_1657_0_, production0_.COUNTERCOMPANYCODE as COUNTERC5_1657_0_, production0_.ABSUNIQUEID as ABSUNIQU6_1657_0_, production0_.COSTUNITCODE as COSTUNIT7_1657_0_, production0_.DEMANDPROGRESSSTATUS as DEMANDPR8_1657_0_, production0_.PERCENTCATEGORY0 as PERCENTC9_1657_0_, production0_.PERCENTCATEGORY1 as PERCENT10_1657_0_, production0_.PERCENTCATEGORY10 as PERCENT11_1657_0_, production0_.PERCENTCATEGORY11 as PERCENT12_1657_0_, production0_.PERCENTCATEGORY12 as PERCENT13_1657_0_, production0_.PERCENTCATEGORY2 as PERCENT14_1657_0_, production0_.PERCENTCATEGORY3 as PERCENT15_1657_0_, production0_.PERCENTCATEGORY4 as PERCENT16_1657_0_, production0_.PERCENTCATEGORY5 as PERCENT17_1657_0_, production0_.PERCENTCATEGORY6 as PERCENT18_1657_0_, production0_.PERCENTCATEGORY7 as PERCENT19_1657_0_, production0_.PERCENTCATEGORY8 as PERCENT20_1657_0_, production0_.PERCENTCATEGORY9 as PERCENT21_1657_0_, production0_.STATUS as STATUS22_1657_0_, production0_.UNITCOSTINBASECURBEFOREADDCST as UNITCOS23_1657_0_, production0_.UNITCOSTINBASECURRENCY as UNITCOS24_1657_0_ from PRODUCTIONCOST production0_ where production0_.CODE=? and production0_.COMPANYCODE=? and production0_.COSTNUMBER=? and production0_.COUNTERCODE=? with rs use and keep update locks</t>
  </si>
  <si>
    <t>02005E0B0100720C2200000052</t>
  </si>
  <si>
    <t>0200E0070400E1AE0600000052</t>
  </si>
  <si>
    <t>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production0_.GROUPLINE=? with rs use and keep update locks</t>
  </si>
  <si>
    <t>F30A00000100000001008173D6</t>
  </si>
  <si>
    <t>0200A9080700A2730000000052</t>
  </si>
  <si>
    <t>0200B3070400D8570000000052</t>
  </si>
  <si>
    <t>0200F00A19006B000000000052</t>
  </si>
  <si>
    <t>0200F00A1D0067000000000052</t>
  </si>
  <si>
    <t>D5360000010000000100E13CD6</t>
  </si>
  <si>
    <t>0200F00A2700A2010000000052</t>
  </si>
  <si>
    <t>insert into PLANTINVOICETRANSACTION (ABSUNIQUEID, CREATIONDATETIME, CREATIONDATETIMEUTC, CREATIONUSER, LASTUPDATEDATETIME, LASTUPDATEDATETIMEUTC, LASTUPDATEUSER, INVOICELINENO, PLANTINVOICECODE, PLANTINVOICECOMPANYCODE, PLANTINVOICEDIVISIONCODE, STOCKTRNTRNDETAILNUMBER, STOCKTRNTRANSACTIONNUMBER) values (?, ?, ?, ?, ?, ?, ?, ?, ?, ?, ?, ?, ?)</t>
  </si>
  <si>
    <t>0200D40700009C540500000052</t>
  </si>
  <si>
    <t>EA0400000100000001004160D6</t>
  </si>
  <si>
    <t>0200F00A000086010000000052</t>
  </si>
  <si>
    <t>340200000100000001000110D6</t>
  </si>
  <si>
    <t>DB0B0000010000000100612CD6</t>
  </si>
  <si>
    <t>0200B3070700CF570000000052</t>
  </si>
  <si>
    <t>4C0100000100000001002176D6</t>
  </si>
  <si>
    <t>0200F00A200041000000000052</t>
  </si>
  <si>
    <t>02005E0B0000FCFE2100000052</t>
  </si>
  <si>
    <t>02005E0B060027FA2100000052</t>
  </si>
  <si>
    <t>SELECT STOCKTRANSACTION.TRANSACTIONDATE,STOCKTRANSACTION.LOGICALWAREHOUSECODE, STOCKTRANSACTION.ITEMELEMENTCODE,STOCKTRANSACTION.BASESECONDARYQUANTITY, STOCKTRANSACTION.BASEPRIMARYQUANTITY,STOCKTRANSACTION.WHSLOCATIONWAREHOUSEZONECODE, STOCKTRANSACTION.WAREHOUSELOCATIONCODE,STOCKTRANSACTION.LOTCODE FROM DB2ADMIN.STOCKTRANSACTION STOCKTRANSACTION WHERE STOCKTRANSACTION.LOGICALWAREHOUSECODE=? AND STOCKTRANSACTION.TOKENCODE =? AND STOCKTRANSACTION.TEMPLATECODE =? AND STOCKTRANSACTION.ITEMELEMENTCODE=? FOR UPDATE</t>
  </si>
  <si>
    <t>0200B3070000AE580000000052</t>
  </si>
  <si>
    <t>0200B3070300FF560000000052</t>
  </si>
  <si>
    <t>0200B30706009B5F0000000052</t>
  </si>
  <si>
    <t>0200A90804008A730000000052</t>
  </si>
  <si>
    <t>update RECEIVINGDOCUMENT set COUNTERCOMPANYCODE=?, ABSUNIQUEID=?, BASEPRIMARYQUANTITY=?, BASEPRIMARYUOMCODE=?, BASESECONDARYQUANTITY=?, BASESECONDARYUOMCODE=?, CREATIONDATETIME=?, CREATIONDATETIMEUTC=?, CREATIONUSER=?, CUSTOMERSUPPLIERCODE=?, CUSTOMERSUPPLIERTYPE=?, DESCRIPTION=?, DOCUMENTDATE=?, ENTRYDOCUMENTTYPE=?, EXTERNALDOCUMENTCODE=?, EXTERNALDOCUMENTCOUNTERCODE=?, ITEMTYPEAFICODE=?, ITEMTYPEAFICOMPANYCODE=?, LASTUPDATEDATETIME=?, LASTUPDATEDATETIMEUTC=?, LASTUPDATEUSER=?, PROGRESSSTATUS=?, QCAGREEBASEPRIMARYQUANTITY=?, QCAGREEBASEPRIMARYUOMCODE=?, QCAGREEBASESECONDARYQUANTITY=?, QCAGREEBASESECONDARYUOMCODE=?, QCAGREEUSERPACKAGINGQUANTITY=?, QCAGREEUSERPACKAGINGUOMCODE=?, QCAGREEUSERPRIMARYQUANTITY=?, QCAGREEUSERPRIMARYUOMCODE=?, QCAGREEUSERSECONDARYQUANTITY=?, QCAGREEUSERSECONDARYUOMCODE=?, QCAGREED=?, QCREJECTBASEPRIMARYQUANTITY=?, QCREJECTBASEPRIMARYUOMCODE=?, QCREJECTBASESECONDARYQUANTITY=?, QCREJECTBASESECONDARYUOMCODE=?, QCREJECTUSERPACKAGINGQUANTITY=?, QCREJECTUSERPACKAGINGUOMCODE=?, QCREJECTUSERPRIMARYQUANTITY=?, QCREJECTUSERPRIMARYUOMCODE=?, QCREJECTUSERSECONDARYQUANTITY=?, QCREJECTUSERSECONDARYUOMCODE=?, QCREJECTED=?, SOURCESTTEMPLATECODE=?, SOURCESTTEMPLATECOMPANYCODE=?, SOURCESTRNTRNDETAILNUMBER=?, SOURCESTRNTRANSACTIONNUMBER=?, USERPACKAGINGQUANTITY=?, USERPACKAGINGUOMCODE=?, USERPRIMARYQUANTITY=?, USERPRIMARYUOMCODE=?, USERSECONDARYQUANTITY=?, USERSECONDARYUOMCODE=?, VERIFIED=?, VERIFYENTRYSTRNTRNDLTNUMBER=?, VERIFYENTRYSTRNTRNNUMBER=?, VERIFYQUANTITY=?, VERIFYREVERSALSTRNTRNDLTNUMBER=?, VERIFYREVERSALSTRNTRNNUMBER=? where CODE=? and COMPANYCODE=? and COUNTERCODE=?</t>
  </si>
  <si>
    <t>0200A90807008A730000000052</t>
  </si>
  <si>
    <t>0200C9070100027E0500000052</t>
  </si>
  <si>
    <t>244A0000010000000100E13CD6</t>
  </si>
  <si>
    <t>0200F00A1100D7010000000052</t>
  </si>
  <si>
    <t>0200F00A1D0071000000000052</t>
  </si>
  <si>
    <t>020054040800BB0A0000000052</t>
  </si>
  <si>
    <t>0200D4070200FC660700000052</t>
  </si>
  <si>
    <t>0200D407030038520500000052</t>
  </si>
  <si>
    <t>0200E0070000359E0900000052</t>
  </si>
  <si>
    <t>0200D407000057F20600000052</t>
  </si>
  <si>
    <t>0200D407030093AA0500000052</t>
  </si>
  <si>
    <t>BF080000010000000100416AD6</t>
  </si>
  <si>
    <t>0200B3070300475E0000000052</t>
  </si>
  <si>
    <t>0200B3070600E1570000000052</t>
  </si>
  <si>
    <t>CF1500000100000001006174D6</t>
  </si>
  <si>
    <t>600A0000010000000100A10DD6</t>
  </si>
  <si>
    <t>E41F00000100000001008119D6</t>
  </si>
  <si>
    <t>1C060000010000000100C16BD6</t>
  </si>
  <si>
    <t>19280000010000000100E13CD6</t>
  </si>
  <si>
    <t>6F1C00000100000001008109D6</t>
  </si>
  <si>
    <t>9C0600000100000001008112D6</t>
  </si>
  <si>
    <t>C83900000100000001006129D6</t>
  </si>
  <si>
    <t>AF080000010000000100E159D6</t>
  </si>
  <si>
    <t>6D190000010000000100E13CD6</t>
  </si>
  <si>
    <t>290900000100000001008119D6</t>
  </si>
  <si>
    <t>BD0100000100000001008112D6</t>
  </si>
  <si>
    <t>0200B3070300DE570000000052</t>
  </si>
  <si>
    <t>09000000010000000100412FD6</t>
  </si>
  <si>
    <t>0200B307010045600000000052</t>
  </si>
  <si>
    <t>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production0_.DEMANDCOUNTERCODE=? and production0_.DEMANDCODE=? order by production0_.ABSUNIQUEID desc, production0_.PROGRESSNUMBER desc with rs use and keep update locks</t>
  </si>
  <si>
    <t>0200B307050020580000000052</t>
  </si>
  <si>
    <t>0200B307000048600000000052</t>
  </si>
  <si>
    <t>0200B3070000DF5D0000000052</t>
  </si>
  <si>
    <t>0200B3070200445F0000000052</t>
  </si>
  <si>
    <t>0200B3070500F35F0000000052</t>
  </si>
  <si>
    <t>0200B307050097540000000052</t>
  </si>
  <si>
    <t>0200B3070500F4530000000052</t>
  </si>
  <si>
    <t>0200B307040091530000000052</t>
  </si>
  <si>
    <t>0200B307010050530000000052</t>
  </si>
  <si>
    <t>0200B3070300AB520000000052</t>
  </si>
  <si>
    <t>0200B307030056520000000052</t>
  </si>
  <si>
    <t>0200B3070500EC510000000052</t>
  </si>
  <si>
    <t>0200B3070B0086510000000052</t>
  </si>
  <si>
    <t>0200B307030044510000000052</t>
  </si>
  <si>
    <t>0200B3070100C7500000000052</t>
  </si>
  <si>
    <t>0200B30703005F500000000052</t>
  </si>
  <si>
    <t>0200B3070C00F84E0000000052</t>
  </si>
  <si>
    <t>0200B307060016500000000052</t>
  </si>
  <si>
    <t>0200B3070200B54F0000000052</t>
  </si>
  <si>
    <t>0200B30706002B4F0000000052</t>
  </si>
  <si>
    <t>0200B3070400864E0000000052</t>
  </si>
  <si>
    <t>0200B30701003F4E0000000052</t>
  </si>
  <si>
    <t>0200B3070400044E0000000052</t>
  </si>
  <si>
    <t>0200B3070800B34D0000000052</t>
  </si>
  <si>
    <t>0200B3070600224A0000000052</t>
  </si>
  <si>
    <t>0200B3070200D2520000000052</t>
  </si>
  <si>
    <t>0200F00A110078000000000052</t>
  </si>
  <si>
    <t>0200B30701005C4D0000000052</t>
  </si>
  <si>
    <t>0200B3070300E14C0000000052</t>
  </si>
  <si>
    <t>0200B30704006C4C0000000052</t>
  </si>
  <si>
    <t>0200B30700003F4B0000000052</t>
  </si>
  <si>
    <t>0200B30700001B470000000052</t>
  </si>
  <si>
    <t>0200D40703005AE00400000052</t>
  </si>
  <si>
    <t>0200B3070600F54B0000000052</t>
  </si>
  <si>
    <t>0200B3070400DA4B0000000052</t>
  </si>
  <si>
    <t>0200B30708008A4B0000000052</t>
  </si>
  <si>
    <t>0200B3070800104B0000000052</t>
  </si>
  <si>
    <t>0200F00A120060000000000052</t>
  </si>
  <si>
    <t>0200B3070B00D24A0000000052</t>
  </si>
  <si>
    <t>0200B3070000964A0000000052</t>
  </si>
  <si>
    <t>0200B3070900314A0000000052</t>
  </si>
  <si>
    <t>02004C0800005E080000000052</t>
  </si>
  <si>
    <t>9D1800000100000001006162D6</t>
  </si>
  <si>
    <t>D06E0000010000000100E13CD6</t>
  </si>
  <si>
    <t>0200AD072F00FD140000000052</t>
  </si>
  <si>
    <t>776900000100000001008109D6</t>
  </si>
  <si>
    <t>0200AD071D00FD140000000052</t>
  </si>
  <si>
    <t>F1680000010000000100E13CD6</t>
  </si>
  <si>
    <t>3C6900000100000001006129D6</t>
  </si>
  <si>
    <t>A3100000010000000100E144D6</t>
  </si>
  <si>
    <t>B01200000100000001000168D6</t>
  </si>
  <si>
    <t>AB140000010000000100C152D6</t>
  </si>
  <si>
    <t>CB110000010000000100013ED6</t>
  </si>
  <si>
    <t>CB110000010000000100A154D6</t>
  </si>
  <si>
    <t>340E00000100000001006113D6</t>
  </si>
  <si>
    <t>C80B0000010000000100217AD6</t>
  </si>
  <si>
    <t>61110000010000000100A174D6</t>
  </si>
  <si>
    <t>220E0000010000000100214CD6</t>
  </si>
  <si>
    <t>6C0E0000010000000100015ED6</t>
  </si>
  <si>
    <t>C40D0000010000000100E163D6</t>
  </si>
  <si>
    <t>96130000010000000100E16CD6</t>
  </si>
  <si>
    <t>C71400000100000001004104D6</t>
  </si>
  <si>
    <t>E5100000010000000100C179D6</t>
  </si>
  <si>
    <t>060E0000010000000100216BD6</t>
  </si>
  <si>
    <t>AC0E0000010000000100C154D6</t>
  </si>
  <si>
    <t>9A120000010000000100E102D6</t>
  </si>
  <si>
    <t>D50E00000100000001004112D6</t>
  </si>
  <si>
    <t>0A0C00000100000001004137D6</t>
  </si>
  <si>
    <t>8D1000000100000001002158D6</t>
  </si>
  <si>
    <t>F50D00000100000001002106D6</t>
  </si>
  <si>
    <t>280C00000100000001000108D6</t>
  </si>
  <si>
    <t>7E0F0000010000000100C150D6</t>
  </si>
  <si>
    <t>C80E0000010000000100C167D6</t>
  </si>
  <si>
    <t>48170000010000000100813BD6</t>
  </si>
  <si>
    <t>2C0B00000100000001004155D6</t>
  </si>
  <si>
    <t>AF0E0000010000000100614CD6</t>
  </si>
  <si>
    <t>5B1800000100000001002112D6</t>
  </si>
  <si>
    <t>610D00000100000001004156D6</t>
  </si>
  <si>
    <t>180B00000100000001000121D6</t>
  </si>
  <si>
    <t>480D00000100000001002170D6</t>
  </si>
  <si>
    <t>35090000010000000100014AD6</t>
  </si>
  <si>
    <t>412600000100000001004100D6</t>
  </si>
  <si>
    <t>020B0000010000000100E172D6</t>
  </si>
  <si>
    <t>5C0B00000100000001000136D6</t>
  </si>
  <si>
    <t>F50A0000010000000100416ED6</t>
  </si>
  <si>
    <t>040E00000100000001000172D6</t>
  </si>
  <si>
    <t>0200C90700001C300600000052</t>
  </si>
  <si>
    <t>CF160000010000000100A140D6</t>
  </si>
  <si>
    <t>790D00000100000001002145D6</t>
  </si>
  <si>
    <t>310B0000010000000100811BD6</t>
  </si>
  <si>
    <t>32420000010000000100E13CD6</t>
  </si>
  <si>
    <t>550D0000010000000100C107D6</t>
  </si>
  <si>
    <t>8F0B00000100000001000153D6</t>
  </si>
  <si>
    <t>290D0000010000000100E13FD6</t>
  </si>
  <si>
    <t>AB0A0000010000000100814CD6</t>
  </si>
  <si>
    <t>8F070000010000000100C134D6</t>
  </si>
  <si>
    <t>500800000100000001008122D6</t>
  </si>
  <si>
    <t>D40A0000010000000100A13DD6</t>
  </si>
  <si>
    <t>CE080000010000000100416FD6</t>
  </si>
  <si>
    <t>29380000010000000100A164D6</t>
  </si>
  <si>
    <t>A30900000100000001002174D6</t>
  </si>
  <si>
    <t>E8130000010000000100E100D6</t>
  </si>
  <si>
    <t>3C0C0000010000000100E145D6</t>
  </si>
  <si>
    <t>0200F00A08003C000000000052</t>
  </si>
  <si>
    <t>66080000010000000100411AD6</t>
  </si>
  <si>
    <t>8B460000010000000100612CD6</t>
  </si>
  <si>
    <t>0200F00A2A001D010000000052</t>
  </si>
  <si>
    <t>210A0000010000000100A135D6</t>
  </si>
  <si>
    <t>A00800000100000001008148D6</t>
  </si>
  <si>
    <t>29080000010000000100415AD6</t>
  </si>
  <si>
    <t>100A00000100000001008113D6</t>
  </si>
  <si>
    <t>D20B00000100000001000131D6</t>
  </si>
  <si>
    <t>710800000100000001006128D6</t>
  </si>
  <si>
    <t>5C0B0000010000000100E132D6</t>
  </si>
  <si>
    <t>A3090000010000000100E166D6</t>
  </si>
  <si>
    <t>130C0000010000000100611AD6</t>
  </si>
  <si>
    <t>15080000010000000100214ED6</t>
  </si>
  <si>
    <t>520C0000010000000100C177D6</t>
  </si>
  <si>
    <t>AC0B0000010000000100217ED6</t>
  </si>
  <si>
    <t>85320000010000000100E13CD6</t>
  </si>
  <si>
    <t>830F0000010000000100A10CD6</t>
  </si>
  <si>
    <t>820B0000010000000100A123D6</t>
  </si>
  <si>
    <t>1D0700000100000001002139D6</t>
  </si>
  <si>
    <t>1F0800000100000001002174D6</t>
  </si>
  <si>
    <t>400D00000100000001008112D6</t>
  </si>
  <si>
    <t>18100000010000000100A134D6</t>
  </si>
  <si>
    <t>C4080000010000000100A179D6</t>
  </si>
  <si>
    <t>79080000010000000100811BD6</t>
  </si>
  <si>
    <t>334100000100000001006129D6</t>
  </si>
  <si>
    <t>140B00000100000001004103D6</t>
  </si>
  <si>
    <t>93070000010000000100E113D6</t>
  </si>
  <si>
    <t>32090000010000000100015FD6</t>
  </si>
  <si>
    <t>D70800000100000001004114D6</t>
  </si>
  <si>
    <t>C2560000010000000100817ED6</t>
  </si>
  <si>
    <t>B10800000100000001008104D6</t>
  </si>
  <si>
    <t>980C0000010000000100817FD6</t>
  </si>
  <si>
    <t>5C0800000100000001002166D6</t>
  </si>
  <si>
    <t>6A070000010000000100A160D6</t>
  </si>
  <si>
    <t>800700000100000001002114D6</t>
  </si>
  <si>
    <t>252600000100000001008109D6</t>
  </si>
  <si>
    <t>CC070000010000000100A120D6</t>
  </si>
  <si>
    <t>34070000010000000100E104D6</t>
  </si>
  <si>
    <t>57080000010000000100610BD6</t>
  </si>
  <si>
    <t>1E0700000100000001000159D6</t>
  </si>
  <si>
    <t>58060000010000000100C173D6</t>
  </si>
  <si>
    <t>7D0800000100000001002177D6</t>
  </si>
  <si>
    <t>31060000010000000100012BD6</t>
  </si>
  <si>
    <t>0200C90700008B4C0600000052</t>
  </si>
  <si>
    <t>0200C90705008A4C0600000052</t>
  </si>
  <si>
    <t>720C0000010000000100815AD6</t>
  </si>
  <si>
    <t>95090000010000000100617ED6</t>
  </si>
  <si>
    <t>DC060000010000000100612AD6</t>
  </si>
  <si>
    <t>DF0A0000010000000100E110D6</t>
  </si>
  <si>
    <t>C30A00000100000001008154D6</t>
  </si>
  <si>
    <t>580500000100000001000176D6</t>
  </si>
  <si>
    <t>23300000010000000100C14BD6</t>
  </si>
  <si>
    <t>BF0A00000100000001008154D6</t>
  </si>
  <si>
    <t>61310000010000000100A111D6</t>
  </si>
  <si>
    <t>C1050000010000000100811BD6</t>
  </si>
  <si>
    <t>0D050000010000000100E146D6</t>
  </si>
  <si>
    <t>7E080000010000000100C166D6</t>
  </si>
  <si>
    <t>041900000100000001000175D6</t>
  </si>
  <si>
    <t>B10600000100000001008120D6</t>
  </si>
  <si>
    <t>BF070000010000000100212ED6</t>
  </si>
  <si>
    <t>6A070000010000000100E10FD6</t>
  </si>
  <si>
    <t>AF0800000100000001000168D6</t>
  </si>
  <si>
    <t>B70C0000010000000100A140D6</t>
  </si>
  <si>
    <t>0200B3070800EC5D0000000052</t>
  </si>
  <si>
    <t>FF0700000100000001008146D6</t>
  </si>
  <si>
    <t>410C0000010000000100E100D6</t>
  </si>
  <si>
    <t>43090000010000000100E159D6</t>
  </si>
  <si>
    <t>SELECT * FROM ( SELECT CASE WHEN (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PRODUCTIONDEMAND.CODE,PRODUCTIONDEMAND.PROGRESSSTATUS, STSMC.STEPNUMBER,STSMC.LONGDESCRIPTION,STSMC.PLANNEDOPERATIONCODE, CASE WHEN AD3.VALUESTRING = 0 OR AD3.VALUESTRING IS NULL THEN 'Normal' WHEN AD3.VALUESTRING = 1 THEN 'Urgent' WHEN AD3.VALUESTRING = 2 THEN 'Sample' END AS STSDEMAND, AD8.VALUEDATE AS RMPREQDATETO, AD4.VALUEDECIMAL AS QTYSALIN, AD5.VALUEDECIMAL AS QTYOPIN, AD6.VALUEDECIMAL AS QTYOPOUT, AD7.VALUESTRING AS STSOPR, PM.JML FROM DB2ADMIN.PRODUCTIONDEMAND LEFT OUTER JOIN DB2ADMIN.SCHEDULESOFSTEPSPLITS SCHEDULESOFSTEPSPLITS ON PRODUCTIONDEMAND.CODE = SCHEDULESOFSTEPSPLITS.CODE LEFT OUTER JOIN DB2ADMIN.ADSTORAGE ON ADSTORAGE.UNIQUEID = PRODUCTIONDEMAND.ABSUNIQUEID AND ADSTORAGE.NAMENAME =? LEFT OUTER JOIN DB2ADMIN.ADSTORAGE AD1 ON AD1.UNIQUEID = PRODUCTIONDEMAND.ABSUNIQUEID AND AD1.NAMENAME =? LEFT OUTER JOIN DB2ADMIN.ADSTORAGE AD2 ON AD2.UNIQUEID = PRODUCTIONDEMAND.ABSUNIQUEID AND AD2.NAMENAME =? LEFT OUTER JOIN DB2ADMIN.ADSTORAGE AD3 ON AD3.UNIQUEID = PRODUCTIONDEMAND.ABSUNIQUEID AND AD3.NAMENAME =? LEFT OUTER JOIN DB2ADMIN.ADSTORAGE AD4 ON AD4.UNIQUEID = PRODUCTIONDEMAND.ABSUNIQUEID AND AD4.NAMENAME =? LEFT OUTER JOIN DB2ADMIN.ADSTORAGE AD5 ON AD5.UNIQUEID = PRODUCTIONDEMAND.ABSUNIQUEID AND AD5.NAMENAME =? LEFT OUTER JOIN DB2ADMIN.ADSTORAGE AD6 ON AD6.UNIQUEID = PRODUCTIONDEMAND.ABSUNIQUEID AND AD6.NAMENAME =? LEFT OUTER JOIN DB2ADMIN.ADSTORAGE AD7 ON AD7.UNIQUEID = PRODUCTIONDEMAND.ABSUNIQUEID AND AD7.NAMENAME =? LEFT OUTER JOIN DB2ADMIN.ADSTORAGE AD8 ON AD8.UNIQUEID = PRODUCTIONDEMAND.ABSUNIQUEID AND AD8.NAMENAME =? LEFT OUTER JOIN ( SELECT STEPNUMBER,PLANNEDOPERATIONCODE,PROGRESSSTATUS,LONGDESCRIPTION,PRODUCTIONDEMANDCODE FROM PRODUCTIONDEMANDSTEP WHERE PROGRESSSTATUS =? AND NOT (PLANNEDOPERATIONCODE=? OR PLANNEDOPERATIONCODE=?) ORDER BY STEPNUMBER DESC ) STSMC ON STSMC.PRODUCTIONDEMANDCODE=PRODUCTIONDEMAND.CODE LEFT OUTER JOIN ( SELECT trim(LISTAGG (PROGRESSSTATUS , CAST (? AS VARCHAR(1))) WITHIN GROUP(ORDER BY PRODUCTIONDEMANDCODE ASC)) as IDS , PRODUCTIONDEMANDCODE FROM PRODUCTIONDEMANDSTEP WHERE (OPERATIONCODE=? OR OPERATIONCODE=?) GROUP BY PRODUCTIONDEMANDCODE ) STSMC1 ON STSMC1.PRODUCTIONDEMANDCODE=PRODUCTIONDEMAND.CODE LEFT OUTER JOIN ( SELECT COUNT(WEIGHTREALNET ) AS JML,INSPECTIONENDDATETIME, DEMANDCODE FROM ELEMENTSINSPECTION WHERE ELEMENTITEMTYPECODE=? AND QUALITYREASONCODE=? GROUP BY INSPECTIONENDDATETIME, DEMANDCODE ) PM ON PM.DEMANDCODE=PRODUCTIONDEMAND.CODE WHERE PRODUCTIONDEMAND.ITEMTYPEAFICODE =? AND ADSTORAGE.VALUESTRING=? AND (PRODUCTIONDEMAND.PROGRESSSTATUS=? OR AD7.VALUESTRING=?) ORDER BY STSMC.STEPNUMBER DESC ) STSLAYAR ORDER BY STSLAYAR.URUT ASC</t>
  </si>
  <si>
    <t>FE0B0000010000000100E100D6</t>
  </si>
  <si>
    <t>09050000010000000100A133D6</t>
  </si>
  <si>
    <t>6B040000010000000100C105D6</t>
  </si>
  <si>
    <t>BD050000010000000100E161D6</t>
  </si>
  <si>
    <t>DD0400000100000001006148D6</t>
  </si>
  <si>
    <t>B00A00000100000001004101D6</t>
  </si>
  <si>
    <t>6A0400000100000001002103D6</t>
  </si>
  <si>
    <t>0200B3070800205B0000000052</t>
  </si>
  <si>
    <t>7E040000010000000100413FD6</t>
  </si>
  <si>
    <t>92080000010000000100C138D6</t>
  </si>
  <si>
    <t>9C0500000100000001004145D6</t>
  </si>
  <si>
    <t>00080000010000000100A130D6</t>
  </si>
  <si>
    <t>350900000100000001008160D6</t>
  </si>
  <si>
    <t>C5040000010000000100016FD6</t>
  </si>
  <si>
    <t>0200D407030056620700000052</t>
  </si>
  <si>
    <t>0200B307050022600000000052</t>
  </si>
  <si>
    <t>0200B307050024600000000052</t>
  </si>
  <si>
    <t>0200B3070500EC5C0000000052</t>
  </si>
  <si>
    <t>0200B3070A00F7570000000052</t>
  </si>
  <si>
    <t>0200F10803002A010000000052</t>
  </si>
  <si>
    <t>4F090000010000000100A13BD6</t>
  </si>
  <si>
    <t>B2030000010000000100C148D6</t>
  </si>
  <si>
    <t>C40500000100000001000100D6</t>
  </si>
  <si>
    <t>EE0500000100000001004124D6</t>
  </si>
  <si>
    <t>AD100000010000000100412ED6</t>
  </si>
  <si>
    <t>7D080000010000000100615CD6</t>
  </si>
  <si>
    <t>850F0000010000000100E133D6</t>
  </si>
  <si>
    <t>A0040000010000000100A154D6</t>
  </si>
  <si>
    <t>31060000010000000100C17BD6</t>
  </si>
  <si>
    <t>0D0500000100000001000148D6</t>
  </si>
  <si>
    <t>EC0500000100000001002141D6</t>
  </si>
  <si>
    <t>910400000100000001000108D6</t>
  </si>
  <si>
    <t>16060000010000000100A15ED6</t>
  </si>
  <si>
    <t>84050000010000000100615FD6</t>
  </si>
  <si>
    <t>EB160000010000000100A111D6</t>
  </si>
  <si>
    <t>B3030000010000000100A12DD6</t>
  </si>
  <si>
    <t>1E090000010000000100E150D6</t>
  </si>
  <si>
    <t>EA0200000100000001006148D6</t>
  </si>
  <si>
    <t>F0020000010000000100E170D6</t>
  </si>
  <si>
    <t>830200000100000001006168D6</t>
  </si>
  <si>
    <t>C0060000010000000100E109D6</t>
  </si>
  <si>
    <t>D4020000010000000100611CD6</t>
  </si>
  <si>
    <t>E5040000010000000100E136D6</t>
  </si>
  <si>
    <t>7A020000010000000200A104D6</t>
  </si>
  <si>
    <t>3D030000010000000100C17AD6</t>
  </si>
  <si>
    <t>3D030000010000000100C166D6</t>
  </si>
  <si>
    <t>5D030000010000000100216ED6</t>
  </si>
  <si>
    <t>6E020000010000000100A16CD6</t>
  </si>
  <si>
    <t>0200B30707003E5C0000000052</t>
  </si>
  <si>
    <t>E8070000010000000100E133D6</t>
  </si>
  <si>
    <t>420F0000010000000100A111D6</t>
  </si>
  <si>
    <t>74040000010000000100815AD6</t>
  </si>
  <si>
    <t>AF020000010000000100010CD6</t>
  </si>
  <si>
    <t>FD010000010000000100A11CD6</t>
  </si>
  <si>
    <t>5F050000010000000100E138D6</t>
  </si>
  <si>
    <t>7C010000010000000100C102D6</t>
  </si>
  <si>
    <t>86010000010000000100E166D6</t>
  </si>
  <si>
    <t>0200B3070500905E0000000052</t>
  </si>
  <si>
    <t>0200D4070100369C0700000052</t>
  </si>
  <si>
    <t>0200D4070200339C0700000052</t>
  </si>
  <si>
    <t>0200D407040081880700000052</t>
  </si>
  <si>
    <t>0200D4070400A97D0700000052</t>
  </si>
  <si>
    <t>0200D4070500E08E0700000052</t>
  </si>
  <si>
    <t>0200D4070500E0990700000052</t>
  </si>
  <si>
    <t>SIX</t>
  </si>
  <si>
    <t>insert into PRODUCTIONPROGRESS (ABSUNIQUEID, AUTOCALCULATEDQTY, AUTOCALCULATEDTIMES, CALSHIFTDAILYINFORMATION, COMMENTARY, COSTELEMENTCOMPANYCODE, COSTELEMENTITEMTYPECODE, COSTELEMENTSUBCODE01, COSTELEMENTUOMCODE, CREATIONDATETIME, CREATIONDATETIMEUTC, CREATIONUSER, DATASETCODE, DEMANDCODE, DEMANDCOUNTERCODE, DOCUMENTDATE, DOCUMENTNUMBER, DYELOTWEIGHT, DYELOTWEIGHTUMCODE, ELEMENTELEMENTCODE, ELEMENTELEMENTSUBCODEKEY, ELEMENTITEMTYPEAFICODE, EXTOPLINECANCEL, EXTOPLINECODE, EXTOPLINECOUNTERCODE, EXTOPLINEORDERLINE, EXTERNALPROGRESSNUMBER, GROUPLINE, GROUPSTEPNUMBER, INACTIVE, LASTUPDATEDATETIME, LASTUPDATEDATETIMEUTC, LASTUPDATEUSER, MACHINECODE, MACHINEDOWNTIMETYPE, MANUALSTEPNUMBER, OPERATIONCODE, OPERATIONTYPE, OPERATOR2CODE, OPERATOR3CODE, OPERATORCODE, PACKAGINGQTY, PACKAGINGUOMCODE, PARTIALSTEP, POSTPROCESSPORTIONCLOSED, POSTPROCESSRCORDEDCOSTELEMENTS, POSTPROCESSRECORDEDMACHINETIME, PREPROCESSPORTIONCLOSED, PREPROCESSRCORDEDCOSTELEMENTS, PREPROCESSRECORDEDMACHINETIME, PREVIOUSPROGRESSPROGRESSNUMBER, PRIMARYQTY, PRIMARYUOMCODE, PROCESSPORTIONCLOSED, PROCESSRCORDEDCOSTELEMENTS, PROCESSRECORDEDMACHINETIME, PRODUCTIONORDERCODE, PROGRESSENDDATE, PROGRESSENDTIME, PROGRESSLOADDATE, PROGRESSPARTIALENDDATE, PROGRESSPARTIALENDTIME, PROGRESSSTARTPOSTPROCESSDATE, PROGRESSSTARTPOSTPROCESSTIME, PROGRESSSTARTPREPROCESSDATE, PROGRESSSTARTPREPROCESSTIME, PROGRESSSTARTPROCESSDATE, PROGRESSSTARTPROCESSTIME, PROGRESSSTARTQUEUEDATE, PROGRESSSTARTQUEUETIME, PROGRESSSTATUS, PROGRESSTEMPLATECODE, PROGRESSTEMPLATECOMPANYCODE, PROGRESSTYPE, QUALITYCODE, QUALITYITEMTYPECODE, QUALITYITEMTYPECOMPANYCODE, QUALITYREASONCODE, QUALITYREASONCOMPANYCODE, QUEUEPORTIONCLOSED, QUEUERCORDEDCOSTELEMENTS, QUEUERECORDEDMACHINETIME, SECONDARYQTY, SECONDARYUOMCODE, STEPNUMBER, SUPPLIERCODE, SUPPLIERTYPE, SUPPLIERWAREHOUSETRANSACTION, WORKCENTERCODE, COMPANYCODE, PROGRESSNUMBER) values (?, ?, ?, ?, ?, ?, ?, ?, ?, ?, ?, ?, ?, ?, ?, ?, ?, ?, ?, ?, ?, ?, ?, ?, ?, ?, ?, ?, ?, ?, ?, ?, ?, ?, ?, ?, ?, ?, ?, ?, ?, ?, ?, ?, ?, ?, ?, ?, ?, ?, ?, ?, ?, ?, ?, ?, ?, ?, ?, ?, ?, ?, ?, ?, ?, ?, ?, ?, ?, ?, ?, ?, ?, ?, ?, ?, ?, ?, ?, ?, ?, ?, ?, ?, ?, ?, ?, ?, ?, ?, ?)</t>
  </si>
  <si>
    <t>0200F00A090050010000000052</t>
  </si>
  <si>
    <t>0200C9070400DFE80500000052</t>
  </si>
  <si>
    <t>0200AD071C0059150000000052</t>
  </si>
  <si>
    <t>0200B3070100335A0000000052</t>
  </si>
  <si>
    <t>0200C907020007470600000052</t>
  </si>
  <si>
    <t>0200F00A110072000000000052</t>
  </si>
  <si>
    <t>2C0C00000100000001004157D6</t>
  </si>
  <si>
    <t>D20100000100000001000129D6</t>
  </si>
  <si>
    <t>53030000010000000100616FD6</t>
  </si>
  <si>
    <t>A80100000100000001002179D6</t>
  </si>
  <si>
    <t>8F010000010000000100013CD6</t>
  </si>
  <si>
    <t>9F020000010000000100C14DD6</t>
  </si>
  <si>
    <t>57010000010000000100A153D6</t>
  </si>
  <si>
    <t>3B010000010000000100C106D6</t>
  </si>
  <si>
    <t>0200F00A1F0080020000000052</t>
  </si>
  <si>
    <t>0200B30702007D5F0000000052</t>
  </si>
  <si>
    <t>020044010D00C8030000000052</t>
  </si>
  <si>
    <t>0200F00A0D00E2010000000052</t>
  </si>
  <si>
    <t>020044010C00D6030000000052</t>
  </si>
  <si>
    <t>SELECT WHSLOCATIONWAREHOUSEZONECODE, WAREHOUSELOCATIONCODE FROM BALANCE b WHERE (b.ITEMTYPECODE=? OR b.ITEMTYPECODE=?) AND b.ELEMENTSCODE=? FOR UPDATE</t>
  </si>
  <si>
    <t>02005E0B0500F0CB2100000052</t>
  </si>
  <si>
    <t>02009108060048C81100000052</t>
  </si>
  <si>
    <t>SELECT a.EXPQUALITYDOCUMENTCOMPANYCODE,a.EXPQUALITYDOCUMENTHEADERCODE,a.EXPQUALITYDOCHDRSUBGROUPCODE,a.EXPQUALITYDOCHEADERNUMBERID,a.EXPQUALITYDOCITEMTYPEAFICODE,a.EXPQUALITYDOCUMENTSUBCODE01,a.EXPQUALITYDOCUMENTSUBCODE02,a.EXPQUALITYDOCUMENTSUBCODE03,a.EXPQUALITYDOCUMENTSUBCODE04,a.EXPQUALITYDOCUMENTSUBCODE05,a.EXPQUALITYDOCUMENTSUBCODE06,a.EXPQUALITYDOCUMENTSUBCODE07,a.EXPQUALITYDOCUMENTSUBCODE08,a.EXPQUALITYDOCUMENTSUBCODE09,a.EXPQUALITYDOCUMENTSUBCODE10,a.EXPQUALITYDOCUMENTLOTCODE,a.EXPQUADOCITEMELEMENTSUBCODEKEY,a.EXPQUADOCITEMELEMENTCODE,a.EXPQUALITYDOCDEMANDCNTCODE,a.EXPQUALITYDOCUMENTDEMANDCODE,a.EXPQUALITYDOCPROORDERCODE,a.EXPQUALITYDOCORDPRNREQUIRED,a.EXPQUALITYDOCORDPRNCSMSUPCODE,a.EXPQUALITYDOCUMENTHEADERLINE,a.EXPLINE, b.* from QUALITYDOCLINEEXP a LEFT OUTER JOIN QUALITYDOCLINE b ON a.EXPQUALITYDOCUMENTCOMPANYCODE=b.QUALITYDOCUMENTCOMPANYCODE AND a.EXPQUALITYDOCUMENTHEADERCODE=b.QUALITYDOCUMENTHEADERCODE AND a.EXPQUALITYDOCHDRSUBGROUPCODE=b.QUALITYDOCHEADERSUBGROUPCODE AND a.EXPQUALITYDOCHEADERNUMBERID=b.QUALITYDOCUMENTHEADERNUMBERID AND a.EXPQUALITYDOCITEMTYPEAFICODE=b.QUALITYDOCUMENTITEMTYPEAFICODE AND a.EXPQUALITYDOCUMENTSUBCODE01=b.QUALITYDOCUMENTSUBCODE01 AND a.EXPQUALITYDOCUMENTSUBCODE02=b.QUALITYDOCUMENTSUBCODE02 AND a.EXPQUALITYDOCUMENTSUBCODE03=b.QUALITYDOCUMENTSUBCODE03 AND a.EXPQUALITYDOCUMENTSUBCODE04=b.QUALITYDOCUMENTSUBCODE04 AND a.EXPQUALITYDOCUMENTSUBCODE05=b.QUALITYDOCUMENTSUBCODE05 AND a.EXPQUALITYDOCUMENTSUBCODE06=b.QUALITYDOCUMENTSUBCODE06 AND a.EXPQUALITYDOCUMENTSUBCODE07=b.QUALITYDOCUMENTSUBCODE07 AND a.EXPQUALITYDOCUMENTSUBCODE08=b.QUALITYDOCUMENTSUBCODE08 AND a.EXPQUALITYDOCUMENTSUBCODE09=b.QUALITYDOCUMENTSUBCODE09 AND a.EXPQUALITYDOCUMENTSUBCODE10=b.QUALITYDOCUMENTSUBCODE10 AND a.EXPQUALITYDOCUMENTLOTCODE=b.QUALITYDOCUMENTLOTCODE AND a.EXPQUADOCITEMELEMENTSUBCODEKEY=b.QUALITYDOCITEMELMSUBCODEKEY AND a.EXPQUADOCITEMELEMENTCODE=b.QUALITYDOCUMENTITEMELEMENTCODE AND a.EXPQUALITYDOCDEMANDCNTCODE=b.QUALITYDOCDEMANDCOUNTERCODE AND a.EXPQUALITYDOCUMENTDEMANDCODE=b.QUALITYDOCUMENTDEMANDCODE AND a.EXPQUALITYDOCPROORDERCODE=b.QUALITYDOCPRODUCTIONORDERCODE AND a.EXPQUALITYDOCORDPRNREQUIRED=b.QUALITYDOCORDPARTNERREQUIRED AND a.EXPQUALITYDOCORDPRNCSMSUPCODE=b.QUALITYDOCORDPRNCSMSUPCODE AND a.EXPQUALITYDOCUMENTHEADERLINE=b.QUALITYDOCUMENTHEADERLINE AND a.EXPLINE=b.LINE WHERE a.ENVIRONMENTCODE=? Order By UNIQUEIDPK FOR READ ONLY</t>
  </si>
  <si>
    <t>0200F00A1B0007030000000052</t>
  </si>
  <si>
    <t>0200D4070500E5760700000052</t>
  </si>
  <si>
    <t>0200C9070300BAD90500000052</t>
  </si>
  <si>
    <t>A95A0000010000000100C14BD6</t>
  </si>
  <si>
    <t>0200C90700001B180600000052</t>
  </si>
  <si>
    <t>0200C9070300BE0E0500000052</t>
  </si>
  <si>
    <t>0200B3070300C95F0000000052</t>
  </si>
  <si>
    <t>0200B3070400CB590000000052</t>
  </si>
  <si>
    <t>0200D4070500BC760500000052</t>
  </si>
  <si>
    <t>0200B30709005F5B0000000052</t>
  </si>
  <si>
    <t>0200C907000045F60500000052</t>
  </si>
  <si>
    <t>0200D407040060A90500000052</t>
  </si>
  <si>
    <t>10180000010000000100E173D6</t>
  </si>
  <si>
    <t>581700000100000001000118D6</t>
  </si>
  <si>
    <t>0200B3070200D85D0000000052</t>
  </si>
  <si>
    <t>0200B3070500565E0000000052</t>
  </si>
  <si>
    <t>0200D4070200DF520700000052</t>
  </si>
  <si>
    <t>0200D4070600E33E0500000052</t>
  </si>
  <si>
    <t>0200440106007E1D0000000052</t>
  </si>
  <si>
    <t>SELECT b.* FROM BALANCE b WHERE (b.ITEMTYPECODE=? OR b.ITEMTYPECODE=?) AND b.LOGICALWAREHOUSECODE=? AND b.WHSLOCATIONWAREHOUSEZONECODE=? FOR UPDATE</t>
  </si>
  <si>
    <t>02005E0B0000BAD12100000052</t>
  </si>
  <si>
    <t>304600000100000001008119D6</t>
  </si>
  <si>
    <t>9EE80000010000000100417AD6</t>
  </si>
  <si>
    <t>2B730000010000000100C136D6</t>
  </si>
  <si>
    <t>54D20000010000000100417AD6</t>
  </si>
  <si>
    <t>08640000010000000100C136D6</t>
  </si>
  <si>
    <t>055B0000010000000100C136D6</t>
  </si>
  <si>
    <t>2E1900000100000001004151D6</t>
  </si>
  <si>
    <t>9D0D0000010000000100A125D6</t>
  </si>
  <si>
    <t>470B00000100000001004125D6</t>
  </si>
  <si>
    <t>SELECT ELEMENTS.CODE,ADSTORAGE.NAMENAME,ADSTORAGE.VALUESTRING FROM DB2ADMIN.ELEMENTS ELEMENTS LEFT OUTER JOIN DB2ADMIN.ADSTORAGE ADSTORAGE ON ELEMENTS.ABSUNIQUEID=ADSTORAGE.UNIQUEID WHERE (ELEMENTS.CODE = ?)</t>
  </si>
  <si>
    <t>430E00000100000001006125D6</t>
  </si>
  <si>
    <t>5F1F0000010000000100417AD6</t>
  </si>
  <si>
    <t>0200B3070600E55B0000000052</t>
  </si>
  <si>
    <t>473800000100000001008109D6</t>
  </si>
  <si>
    <t>880500000100000001000141D6</t>
  </si>
  <si>
    <t>0200B30702007C5F0000000052</t>
  </si>
  <si>
    <t>C6090000010000000100A111D6</t>
  </si>
  <si>
    <t>0C010000010000000100C14BD6</t>
  </si>
  <si>
    <t>63360000010000000100610AD6</t>
  </si>
  <si>
    <t>5F3F0000010000000100C158D6</t>
  </si>
  <si>
    <t>E2260000010000000100810BD6</t>
  </si>
  <si>
    <t>B4340000010000000100E17FD6</t>
  </si>
  <si>
    <t>052E0000010000000100C13ED6</t>
  </si>
  <si>
    <t>B2CD0000010000000100C114D6</t>
  </si>
  <si>
    <t>45530000010000000100C177D6</t>
  </si>
  <si>
    <t>C02C0000010000000100E14CD6</t>
  </si>
  <si>
    <t>AB210000010000000100210CD6</t>
  </si>
  <si>
    <t>483200000100000001006109D6</t>
  </si>
  <si>
    <t>49200000010000000100C110D6</t>
  </si>
  <si>
    <t>9C320000010000000100C142D6</t>
  </si>
  <si>
    <t>843700000100000001006147D6</t>
  </si>
  <si>
    <t>DE4E0000010000000100C150D6</t>
  </si>
  <si>
    <t>FB390000010000000100C166D6</t>
  </si>
  <si>
    <t>7C2A00000100000001000158D6</t>
  </si>
  <si>
    <t>E3470000010000000100211DD6</t>
  </si>
  <si>
    <t>8B290000010000000100C14CD6</t>
  </si>
  <si>
    <t>192500000100000001004160D6</t>
  </si>
  <si>
    <t>F52100000100000001008103D6</t>
  </si>
  <si>
    <t>DC260000010000000100814AD6</t>
  </si>
  <si>
    <t>79300000010000000100816FD6</t>
  </si>
  <si>
    <t>292201000100000001008109D6</t>
  </si>
  <si>
    <t>484200000100000001008126D6</t>
  </si>
  <si>
    <t>8B230000010000000100614BD6</t>
  </si>
  <si>
    <t>0200F00A1900A4000000000052</t>
  </si>
  <si>
    <t>0200F00A1200B2010000000052</t>
  </si>
  <si>
    <t>322E0000010000000100615AD6</t>
  </si>
  <si>
    <t>0D2A00000100000001004178D6</t>
  </si>
  <si>
    <t>A3460000010000000100A10DD6</t>
  </si>
  <si>
    <t>832900000100000001000163D6</t>
  </si>
  <si>
    <t>802000000100000001004145D6</t>
  </si>
  <si>
    <t>0200C9070300C2F60500000052</t>
  </si>
  <si>
    <t>0200B3070400885B0000000052</t>
  </si>
  <si>
    <t>F22100000100000001004116D6</t>
  </si>
  <si>
    <t>6EEC00000100000001008109D6</t>
  </si>
  <si>
    <t>331E0000010000000100A128D6</t>
  </si>
  <si>
    <t>1B3D0000010000000100610BD6</t>
  </si>
  <si>
    <t>0200440107000D190000000052</t>
  </si>
  <si>
    <t>18C00000010000000100A111D6</t>
  </si>
  <si>
    <t>D6A400000100000001004157D6</t>
  </si>
  <si>
    <t>0200A9080200B6720000000052</t>
  </si>
  <si>
    <t>FD520000010000000100E150D6</t>
  </si>
  <si>
    <t>0200440103009B290000000052</t>
  </si>
  <si>
    <t>020044010C009B290000000052</t>
  </si>
  <si>
    <t>0200B30700003C5F0000000052</t>
  </si>
  <si>
    <t>020044010B00FA2A0000000052</t>
  </si>
  <si>
    <t>0200440102009A290000000052</t>
  </si>
  <si>
    <t>select balance0_.COMPANYCODE as COMPANYC1_217_, balance0_.NUMBERID as NUMBERID2_217_, balance0_.ABSUNIQUEID as ABSUNIQU3_217_, balance0_.BASEPRIMARYQUANTITYUNIT as BASEPRIM4_217_, balance0_.BASEPRIMARYUNITCODE as BASEPRIM5_217_, balance0_.BASESECONDARYQUANTITYUNIT as BASESECO6_217_, balance0_.BASESECONDARYUNITCODE as BASESECO7_217_, balance0_.CONTAINERELEMENTCODE as CONTAINE8_217_, balance0_.CONTAINERITEMTYPECODE as CONTAINE9_217_, balance0_.CONTAINERSUBCODE01 as CONTAIN10_217_, balance0_.CREATIONDATETIME as CREATIO11_217_, balance0_.CREATIONDATETIMEUTC as CREATIO12_217_, balance0_.CREATIONUSER as CREATIO13_217_, balance0_.CUSTOMERCODE as CUSTOME14_217_, balance0_.CUSTOMERTYPE as CUSTOME15_217_, balance0_.DECOSUBCODE01 as DECOSUB16_217_, balance0_.DECOSUBCODE02 as DECOSUB17_217_, balance0_.DECOSUBCODE03 as DECOSUB18_217_, balance0_.DECOSUBCODE04 as DECOSUB19_217_, balance0_.DECOSUBCODE05 as DECOSUB20_217_, balance0_.DECOSUBCODE06 as DECOSUB21_217_, balance0_.DECOSUBCODE07 as DECOSUB22_217_, balance0_.DECOSUBCODE08 as DECOSUB23_217_, balance0_.DECOSUBCODE09 as DECOSUB24_217_, balance0_.DECOSUBCODE10 as DECOSUB25_217_, balance0_.DETAILTYPE as DETAILT26_217_, balance0_.ELEMENTSCODE as ELEMENT27_217_, balance0_.ELEMENTSSUBCODEKEY as ELEMENT28_217_, balance0_.ITEMTYPECODE as ITEMTYP29_217_, balance0_.ITEMTYPECOMPANYCODE as ITEMTYP30_217_, balance0_.LASTUPDATEDATETIME as LASTUPD31_217_, balance0_.LASTUPDATEDATETIMEUTC as LASTUPD32_217_, balance0_.LASTUPDATEUSER as LASTUPD33_217_, balance0_.LOGICALWAREHOUSECODE as LOGICAL34_217_, balance0_.LOGICALWAREHOUSECOMPANYCODE as LOGICAL35_217_, balance0_.LOTCODE as LOTCODE36_217_, balance0_.PACKAGINGCODE as PACKAGI37_217_, balance0_.PACKAGINGQUANTITYUNIT as PACKAGI38_217_, balance0_.PHYSICALWAREHOUSECODE as PHYSICA39_217_, balance0_.PHYSICALWAREHOUSECOMPANYCODE as PHYSICA40_217_, balance0_.PROJECTCODE as PROJECT41_217_, balance0_.QUALITYLEVELCODE as QUALITY42_217_, balance0_.STATISTICALGROUPCODE as STATIST43_217_, balance0_.STOCKTYPECODE as STOCKTY44_217_, balance0_.SUPPLIERCODE as SUPPLIE45_217_, balance0_.SUPPLIERTYPE as SUPPLIE46_217_, balance0_.WAREHOUSELOCATIONCODE as WAREHOU47_217_, balance0_.WHSLOCATIONWAREHOUSEZONECODE as WHSLOCA48_217_ from BALANCE balance0_ where balance0_.COMPANYCODE=? and balance0_.ITEMTYPECODE=? and balance0_.DECOSUBCODE01=? and balance0_.DECOSUBCODE02=? and balance0_.DECOSUBCODE03=? and balance0_.DECOSUBCODE04=? and balance0_.DECOSUBCODE05=? and balance0_.DECOSUBCODE06=? and balance0_.DECOSUBCODE07=? and balance0_.DECOSUBCODE08=? and balance0_.DECOSUBCODE09=? and balance0_.DECOSUBCODE10=? and balance0_.LOGICALWAREHOUSECODE=? and balance0_.PHYSICALWAREHOUSECODE=? and balance0_.WHSLOCATIONWAREHOUSEZONECODE=? and balance0_.WAREHOUSELOCATIONCODE=? and balance0_.QUALITYLEVELCODE=? and balance0_.LOTCODE=? and balance0_.CONTAINERITEMTYPECODE=? and balance0_.CONTAINERSUBCODE01=? and balance0_.CONTAINERELEMENTCODE=? and balance0_.ELEMENTSSUBCODEKEY=? and balance0_.ELEMENTSCODE=? and balance0_.CUSTOMERCODE=? and balance0_.SUPPLIERCODE=? and balance0_.PROJECTCODE=? and balance0_.STATISTICALGROUPCODE=? and balance0_.STOCKTYPECODE=? and balance0_.PACKAGINGCODE=? fetch first 1 rows only with rs use and keep update locks</t>
  </si>
  <si>
    <t>621B00000100000001002141D6</t>
  </si>
  <si>
    <t>15A60000010000000100C14BD6</t>
  </si>
  <si>
    <t>DB7000000100000001004157D6</t>
  </si>
  <si>
    <t>18880000010000000100E13CD6</t>
  </si>
  <si>
    <t>0200440107000B500000000052</t>
  </si>
  <si>
    <t>0200F00A160085010000000052</t>
  </si>
  <si>
    <t>9E100000010000000100E110D6</t>
  </si>
  <si>
    <t>37A200000100000001006129D6</t>
  </si>
  <si>
    <t>020044010000E8200000000052</t>
  </si>
  <si>
    <t>0200B3070300225F0000000052</t>
  </si>
  <si>
    <t>0200B3070600225F0000000052</t>
  </si>
  <si>
    <t>0200B307010025590000000052</t>
  </si>
  <si>
    <t>lock_start_time_Convert</t>
  </si>
  <si>
    <t>lock_start_time_datetime</t>
  </si>
  <si>
    <t>lock_wait_time_Minute</t>
  </si>
  <si>
    <t>waiter_total_wait_time_Minute</t>
  </si>
  <si>
    <t>s</t>
  </si>
  <si>
    <t>Problem_Hours</t>
  </si>
  <si>
    <t>Target Count</t>
  </si>
  <si>
    <t>Sum of Count_Restart</t>
  </si>
  <si>
    <t>Max of Target Count</t>
  </si>
  <si>
    <t>Sum of lock_wait_time_Minute</t>
  </si>
  <si>
    <t>Sum of num_locks_held</t>
  </si>
  <si>
    <t>Target Loss</t>
  </si>
  <si>
    <t>Sum of Validation_loss</t>
  </si>
  <si>
    <t>ID</t>
  </si>
  <si>
    <t>Application_Name</t>
  </si>
  <si>
    <t>Table_name</t>
  </si>
  <si>
    <t>Lock_wait</t>
  </si>
  <si>
    <t>Createdatetime</t>
  </si>
  <si>
    <t>query</t>
  </si>
  <si>
    <t>date</t>
  </si>
  <si>
    <t>PRODUCTIONDEMAND</t>
  </si>
  <si>
    <t>select production0_.COMPANYCODE as COMPANYC1_1684_, production0...</t>
  </si>
  <si>
    <t>2024-07-19</t>
  </si>
  <si>
    <t>PRODUCTIONORDERRESERVATION</t>
  </si>
  <si>
    <t/>
  </si>
  <si>
    <t>DBeaver</t>
  </si>
  <si>
    <t>STOCKTRANSACTION</t>
  </si>
  <si>
    <t>CREATE INDEX STOCKTRANSACTION_TRANSACTIONDETAILNUMBER_IDX ON DB...</t>
  </si>
  <si>
    <t>BALANCE</t>
  </si>
  <si>
    <t>ABSPOLICYIMPL</t>
  </si>
  <si>
    <t>QUALITYHEADER</t>
  </si>
  <si>
    <t>delete from PRODUCTIONORDER where CODE=? and COMPANYCODE=? and ...</t>
  </si>
  <si>
    <t>SCHEDULESOFSTEPS</t>
  </si>
  <si>
    <t>ABSCOUNTER</t>
  </si>
  <si>
    <t>NOWCOUNTER</t>
  </si>
  <si>
    <t>select production0_.CODE as CODE1_1663_, production0_.COMPANYCO...</t>
  </si>
  <si>
    <t>select production0_.COMPANYCODE as COMPANYC1_1686_, production0...</t>
  </si>
  <si>
    <t>WAREHOUSEITEMCOST</t>
  </si>
  <si>
    <t>update PRODUCTIONORDERRESERVATION set ORDERCOUNTERCOMPANYCODE=?...</t>
  </si>
  <si>
    <t>PRODUCTIONORDER</t>
  </si>
  <si>
    <t>delete from STOCKTRANSACTION where COMPANYCODE=? and TRANSACTIO...</t>
  </si>
  <si>
    <t>PRODUCTIONDEMANDSTEP</t>
  </si>
  <si>
    <t>RECEIVINGDOCUMENT</t>
  </si>
  <si>
    <t>2024-07-20</t>
  </si>
  <si>
    <t>PRODUCTIONCOST</t>
  </si>
  <si>
    <t>2024-07-21</t>
  </si>
  <si>
    <t>2024-07-22</t>
  </si>
  <si>
    <t>PRODUCTIONRESERVATION</t>
  </si>
  <si>
    <t>2024-07-23</t>
  </si>
  <si>
    <t>Application Lock Tendency</t>
  </si>
  <si>
    <t>select production0_.CODE as CODE1_1663_0_, production0_.COMPANY...</t>
  </si>
  <si>
    <t>select production0_.PRODUCTIONDEMANDCODE as PRODUCTI1_1673_0_, ...</t>
  </si>
  <si>
    <t>2024-07-09</t>
  </si>
  <si>
    <t>production0_</t>
  </si>
  <si>
    <t>PRODUCTIONPROGRESS</t>
  </si>
  <si>
    <t>2024-07-08</t>
  </si>
  <si>
    <t>replenishm0_</t>
  </si>
  <si>
    <t>* FROM (SELECT CASE WHEN (IDS</t>
  </si>
  <si>
    <t>ROUTING</t>
  </si>
  <si>
    <t>2024-07-06</t>
  </si>
  <si>
    <t>2024-07-05</t>
  </si>
  <si>
    <t>PROJECT</t>
  </si>
  <si>
    <t>2024-07-04</t>
  </si>
  <si>
    <t>2024-07-03</t>
  </si>
  <si>
    <t>2024-07-02</t>
  </si>
  <si>
    <t>ITXVIEWKK</t>
  </si>
  <si>
    <t>*, CURRENT_TIMESTAMP AS TGLS F</t>
  </si>
  <si>
    <t>2024-06-28</t>
  </si>
  <si>
    <t>2024-06-26</t>
  </si>
  <si>
    <t>2024-07-10</t>
  </si>
  <si>
    <t>2024-07-01</t>
  </si>
  <si>
    <t>* FROM ( SELECT CASE WHEN ( ID</t>
  </si>
  <si>
    <t>VIEWDEMANDORDERRESERVATION</t>
  </si>
  <si>
    <t>ITXVIEWCOLOR</t>
  </si>
  <si>
    <t>ITXVIEWSTATUSKAIN_GKJ</t>
  </si>
  <si>
    <t>2024-06-27</t>
  </si>
  <si>
    <t>qualityhea0_</t>
  </si>
  <si>
    <t>ELEMENTSINSPECTION</t>
  </si>
  <si>
    <t>a</t>
  </si>
  <si>
    <t>2024-06-29</t>
  </si>
  <si>
    <t>ELEMENTS</t>
  </si>
  <si>
    <t>(blank)</t>
  </si>
  <si>
    <t>Sum of Lock_wait</t>
  </si>
  <si>
    <t>Action plan</t>
  </si>
  <si>
    <t>Reduce time get data report</t>
  </si>
  <si>
    <t>plan</t>
  </si>
  <si>
    <t>1.1 Reduce time loading in 10 most report</t>
  </si>
  <si>
    <t>Sales Order (Bon Order)</t>
  </si>
  <si>
    <t>Bon Resep</t>
  </si>
  <si>
    <t>Packing List</t>
  </si>
  <si>
    <t>Surat Jalan</t>
  </si>
  <si>
    <t>Shipping Mark</t>
  </si>
  <si>
    <t xml:space="preserve">Sticker Packing </t>
  </si>
  <si>
    <t>Inspection Report</t>
  </si>
  <si>
    <t>Bukti Mutasi Kain Greige</t>
  </si>
  <si>
    <t>Before</t>
  </si>
  <si>
    <t>After</t>
  </si>
  <si>
    <t>Kartu Kerja</t>
  </si>
  <si>
    <t>Speed Execute</t>
  </si>
  <si>
    <t>W1</t>
  </si>
  <si>
    <t>July</t>
  </si>
  <si>
    <t>W2</t>
  </si>
  <si>
    <t>W3</t>
  </si>
  <si>
    <t>W4</t>
  </si>
  <si>
    <t>W5</t>
  </si>
  <si>
    <t xml:space="preserve">TABLE </t>
  </si>
  <si>
    <t xml:space="preserve">Stocktransaction </t>
  </si>
  <si>
    <t>Target</t>
  </si>
  <si>
    <t>2024-07-24</t>
  </si>
  <si>
    <t>UC_OQT</t>
  </si>
  <si>
    <t>SYSTABLES</t>
  </si>
  <si>
    <t>/* IBM_DSSNAP */ 
CREATE INDEX "DB2ADMIN"."IDX2408210627060_5"...</t>
  </si>
  <si>
    <t>QUERY</t>
  </si>
  <si>
    <t>REPORT</t>
  </si>
  <si>
    <t>PENGIRIMAN KAIN JADI</t>
  </si>
  <si>
    <t>PEMAKAIAN BAHAN BAKU</t>
  </si>
  <si>
    <t>ITXVIEWRESEPCOLOR</t>
  </si>
  <si>
    <t>2 change license database</t>
  </si>
  <si>
    <t>3 syncronize database</t>
  </si>
  <si>
    <t xml:space="preserve">4 modify code to migration sql server </t>
  </si>
  <si>
    <t xml:space="preserve">5 API </t>
  </si>
  <si>
    <t>Result(%)</t>
  </si>
  <si>
    <t>TASK MANAGER</t>
  </si>
  <si>
    <t>Project Start</t>
  </si>
  <si>
    <t>Project End</t>
  </si>
  <si>
    <t>Overall Progress</t>
  </si>
  <si>
    <t>Week 1</t>
  </si>
  <si>
    <t>Week 2</t>
  </si>
  <si>
    <t>Week 3</t>
  </si>
  <si>
    <t>No</t>
  </si>
  <si>
    <t>No Tiket</t>
  </si>
  <si>
    <t>Task</t>
  </si>
  <si>
    <t>Project</t>
  </si>
  <si>
    <t>Dept</t>
  </si>
  <si>
    <t>Priority</t>
  </si>
  <si>
    <t>Start Date</t>
  </si>
  <si>
    <t>End Date</t>
  </si>
  <si>
    <t>Work Days</t>
  </si>
  <si>
    <t>Mon</t>
  </si>
  <si>
    <t>Tue</t>
  </si>
  <si>
    <t>Wed</t>
  </si>
  <si>
    <t>Thu</t>
  </si>
  <si>
    <t>Fri</t>
  </si>
  <si>
    <t>Sat</t>
  </si>
  <si>
    <t>Sun</t>
  </si>
  <si>
    <t>BRS &gt; Cetak Label</t>
  </si>
  <si>
    <t>System Online</t>
  </si>
  <si>
    <t>asep.riqki</t>
  </si>
  <si>
    <t>Complete</t>
  </si>
  <si>
    <t>In Progress</t>
  </si>
  <si>
    <t>LAB &gt; Laporan pemakaian obat</t>
  </si>
  <si>
    <t>DYE &gt; Laporan pemakaian obat</t>
  </si>
  <si>
    <t>DYE &gt; Laporan Hasil Aktual (LA)</t>
  </si>
  <si>
    <t>DYE &gt; Kartu Kerja By Suffix</t>
  </si>
  <si>
    <t>PCS &gt; History Pembelian Barang</t>
  </si>
  <si>
    <t>PCS</t>
  </si>
  <si>
    <t>PPC &gt; Posisi KK</t>
  </si>
  <si>
    <t>deden.kurnia</t>
  </si>
  <si>
    <t>PRD &gt; Pinajm Std Cck Warna RC</t>
  </si>
  <si>
    <t>PRD</t>
  </si>
  <si>
    <t>PRD &gt; Pinajm Std Cck Warna LD</t>
  </si>
  <si>
    <t>PRD &gt; Pinajm Std Cck Warna TE</t>
  </si>
  <si>
    <t>PRD &gt; Pinajm Std Cck Warna DL</t>
  </si>
  <si>
    <t>PPC &gt; Memo Penting</t>
  </si>
  <si>
    <t>hadi.subhana</t>
  </si>
  <si>
    <t>PPC &gt; Laporan Order</t>
  </si>
  <si>
    <t>DYE &gt; Lap. Bon Resep Reservation</t>
  </si>
  <si>
    <t>DYE &gt; Search Recipe COde &amp; Suffix</t>
  </si>
  <si>
    <t>MKT &gt; Update Invoice NOW</t>
  </si>
  <si>
    <t>PRD &gt; Detail Demand Step</t>
  </si>
  <si>
    <t>PPC &gt; Lap. Persediaan Kain Jadi</t>
  </si>
  <si>
    <t>ilham.hidayatullah</t>
  </si>
  <si>
    <t>DYE &gt; Cek RCode Dyeing dan Laborat</t>
  </si>
  <si>
    <t>PRD &gt; Outstanding Kartu Kerja</t>
  </si>
  <si>
    <t>PRD &gt; View Opentticket MTC</t>
  </si>
  <si>
    <t>PRT &gt; Laporan pemakaian obat</t>
  </si>
  <si>
    <t>SPECTRO &gt; Import Data Spectro</t>
  </si>
  <si>
    <t>SPECTRO</t>
  </si>
  <si>
    <t>PPC &gt; Laporan Pengiriman PPC</t>
  </si>
  <si>
    <t>nilo.pamungkas</t>
  </si>
  <si>
    <t>MKT &gt; Laporan Terima Order</t>
  </si>
  <si>
    <t>PRD &gt; Analisa Kartu Kerja</t>
  </si>
  <si>
    <t>PRD &gt; Update Production Order Quantity</t>
  </si>
  <si>
    <t>AFTER-SALES SERVICE &gt; Memo Penting Order Replacement dan Retur</t>
  </si>
  <si>
    <t>AFTER-SALES SERVICE</t>
  </si>
  <si>
    <t>PPC &gt; Laporan PO Selesai</t>
  </si>
  <si>
    <t>tio.laksono</t>
  </si>
  <si>
    <t>FIN &gt; Cetak Label</t>
  </si>
  <si>
    <t>FIN &gt; Laporan Pembelian</t>
  </si>
  <si>
    <t>MKT &gt; Sales Report</t>
  </si>
  <si>
    <t>MKT &gt; Sales Register Buyer</t>
  </si>
  <si>
    <t>MKT &gt; Laporan Internal Lead Time</t>
  </si>
  <si>
    <t>PRD &gt; Riwayat Salin No. Demand</t>
  </si>
  <si>
    <t>PPC &gt; Laporan QTY Rajut KNT</t>
  </si>
  <si>
    <t>tobias.mikha</t>
  </si>
  <si>
    <t>Not Started</t>
  </si>
  <si>
    <t>TAS &gt; Cetak Label</t>
  </si>
  <si>
    <t>DYE &gt; Greige &amp; Whiteness</t>
  </si>
  <si>
    <t>PRD &gt; Cari Gerobak</t>
  </si>
  <si>
    <t>PRD &gt; Report Tracking TAS</t>
  </si>
  <si>
    <t>PRD &gt; Macro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</si>
</sst>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m/d/yy\ h:mm;@"/>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9"/>
      <color indexed="81"/>
      <name val="Tahoma"/>
      <family val="2"/>
    </font>
    <font>
      <b/>
      <sz val="9"/>
      <color indexed="81"/>
      <name val="Tahoma"/>
      <family val="2"/>
    </font>
    <font>
      <sz val="11"/>
      <color theme="1"/>
      <name val="Calibri"/>
      <family val="2"/>
      <scheme val="minor"/>
    </font>
    <font>
      <sz val="11"/>
      <color rgb="FF006100"/>
      <name val="Calibri"/>
      <family val="2"/>
      <scheme val="minor"/>
    </font>
    <font>
      <sz val="10"/>
      <color theme="1"/>
      <name val="Calibri"/>
      <family val="2"/>
      <scheme val="minor"/>
    </font>
    <font>
      <b/>
      <sz val="20"/>
      <color rgb="FFFFFFFF"/>
      <name val="Calibri"/>
      <family val="2"/>
      <scheme val="minor"/>
    </font>
    <font>
      <b/>
      <sz val="10"/>
      <color rgb="FFFFFFFF"/>
      <name val="Calibri"/>
      <family val="2"/>
      <scheme val="minor"/>
    </font>
    <font>
      <sz val="11"/>
      <color rgb="FFFFFFFF"/>
      <name val="Calibri"/>
      <family val="2"/>
      <scheme val="minor"/>
    </font>
    <font>
      <sz val="17"/>
      <color theme="1"/>
      <name val="Calibri"/>
      <family val="2"/>
      <scheme val="minor"/>
    </font>
    <font>
      <sz val="9"/>
      <color rgb="FFFFFFFF"/>
      <name val="Calibri"/>
      <family val="2"/>
      <scheme val="minor"/>
    </font>
    <font>
      <b/>
      <sz val="9"/>
      <color rgb="FFFFFFFF"/>
      <name val="Calibri"/>
      <family val="2"/>
      <scheme val="minor"/>
    </font>
    <font>
      <sz val="8"/>
      <color rgb="FFFFFFFF"/>
      <name val="Calibri"/>
      <family val="2"/>
      <scheme val="minor"/>
    </font>
    <font>
      <sz val="11"/>
      <color rgb="FF9BBB59"/>
      <name val="Calibri"/>
      <family val="2"/>
      <scheme val="minor"/>
    </font>
    <font>
      <sz val="11"/>
      <color rgb="FF4BACC6"/>
      <name val="Calibri"/>
      <family val="2"/>
      <scheme val="minor"/>
    </font>
    <font>
      <sz val="11"/>
      <color rgb="FFF1C232"/>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rgb="FF00B0F0"/>
        <bgColor indexed="64"/>
      </patternFill>
    </fill>
    <fill>
      <patternFill patternType="solid">
        <fgColor rgb="FFC6EFCE"/>
      </patternFill>
    </fill>
    <fill>
      <patternFill patternType="solid">
        <fgColor rgb="FF073763"/>
        <bgColor indexed="64"/>
      </patternFill>
    </fill>
    <fill>
      <patternFill patternType="solid">
        <fgColor rgb="FF1A3F79"/>
        <bgColor indexed="64"/>
      </patternFill>
    </fill>
    <fill>
      <patternFill patternType="solid">
        <fgColor rgb="FFFFFFFF"/>
        <bgColor indexed="64"/>
      </patternFill>
    </fill>
    <fill>
      <patternFill patternType="solid">
        <fgColor rgb="FF6AA84F"/>
        <bgColor indexed="64"/>
      </patternFill>
    </fill>
    <fill>
      <patternFill patternType="solid">
        <fgColor rgb="FF45679F"/>
        <bgColor indexed="64"/>
      </patternFill>
    </fill>
    <fill>
      <patternFill patternType="solid">
        <fgColor rgb="FFE06666"/>
        <bgColor indexed="64"/>
      </patternFill>
    </fill>
    <fill>
      <patternFill patternType="solid">
        <fgColor rgb="FFF4F9FF"/>
        <bgColor indexed="64"/>
      </patternFill>
    </fill>
    <fill>
      <patternFill patternType="solid">
        <fgColor rgb="FFCCE29E"/>
        <bgColor indexed="64"/>
      </patternFill>
    </fill>
    <fill>
      <patternFill patternType="solid">
        <fgColor rgb="FF91D5E7"/>
        <bgColor indexed="64"/>
      </patternFill>
    </fill>
    <fill>
      <patternFill patternType="solid">
        <fgColor rgb="FF9BBB59"/>
        <bgColor indexed="64"/>
      </patternFill>
    </fill>
    <fill>
      <patternFill patternType="solid">
        <fgColor rgb="FF4BACC6"/>
        <bgColor indexed="64"/>
      </patternFill>
    </fill>
    <fill>
      <patternFill patternType="solid">
        <fgColor rgb="FFFFE596"/>
        <bgColor indexed="64"/>
      </patternFill>
    </fill>
    <fill>
      <patternFill patternType="solid">
        <fgColor rgb="FFF1C23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medium">
        <color rgb="FFB7B7B7"/>
      </bottom>
      <diagonal/>
    </border>
    <border>
      <left/>
      <right/>
      <top/>
      <bottom style="medium">
        <color rgb="FF999999"/>
      </bottom>
      <diagonal/>
    </border>
    <border>
      <left/>
      <right style="medium">
        <color rgb="FFB7B7B7"/>
      </right>
      <top/>
      <bottom/>
      <diagonal/>
    </border>
    <border>
      <left/>
      <right style="medium">
        <color rgb="FFB7B7B7"/>
      </right>
      <top/>
      <bottom style="medium">
        <color rgb="FFB7B7B7"/>
      </bottom>
      <diagonal/>
    </border>
    <border>
      <left/>
      <right style="medium">
        <color rgb="FF999999"/>
      </right>
      <top/>
      <bottom style="medium">
        <color rgb="FF999999"/>
      </bottom>
      <diagonal/>
    </border>
    <border>
      <left/>
      <right style="medium">
        <color rgb="FF999999"/>
      </right>
      <top/>
      <bottom/>
      <diagonal/>
    </border>
    <border>
      <left/>
      <right/>
      <top/>
      <bottom style="medium">
        <color rgb="FF9FC5E8"/>
      </bottom>
      <diagonal/>
    </border>
    <border>
      <left/>
      <right style="medium">
        <color rgb="FFCCCCCC"/>
      </right>
      <top/>
      <bottom style="medium">
        <color rgb="FFB7B7B7"/>
      </bottom>
      <diagonal/>
    </border>
    <border>
      <left/>
      <right style="medium">
        <color rgb="FFCCCCCC"/>
      </right>
      <top/>
      <bottom style="medium">
        <color rgb="FFCCCCCC"/>
      </bottom>
      <diagonal/>
    </border>
    <border>
      <left/>
      <right style="medium">
        <color rgb="FFB7B7B7"/>
      </right>
      <top/>
      <bottom style="medium">
        <color rgb="FFCCCCCC"/>
      </bottom>
      <diagonal/>
    </border>
    <border>
      <left/>
      <right style="medium">
        <color rgb="FFD8D8D8"/>
      </right>
      <top/>
      <bottom style="medium">
        <color rgb="FFD8D8D8"/>
      </bottom>
      <diagonal/>
    </border>
    <border>
      <left style="medium">
        <color rgb="FFB7B7B7"/>
      </left>
      <right/>
      <top style="medium">
        <color rgb="FFB7B7B7"/>
      </top>
      <bottom/>
      <diagonal/>
    </border>
    <border>
      <left/>
      <right/>
      <top style="medium">
        <color rgb="FFB7B7B7"/>
      </top>
      <bottom/>
      <diagonal/>
    </border>
    <border>
      <left/>
      <right style="medium">
        <color rgb="FFB7B7B7"/>
      </right>
      <top style="medium">
        <color rgb="FFB7B7B7"/>
      </top>
      <bottom/>
      <diagonal/>
    </border>
    <border>
      <left style="medium">
        <color rgb="FFB7B7B7"/>
      </left>
      <right/>
      <top/>
      <bottom style="medium">
        <color rgb="FFB7B7B7"/>
      </bottom>
      <diagonal/>
    </border>
    <border>
      <left style="medium">
        <color rgb="FFB7B7B7"/>
      </left>
      <right/>
      <top style="medium">
        <color rgb="FFB7B7B7"/>
      </top>
      <bottom style="medium">
        <color rgb="FFB7B7B7"/>
      </bottom>
      <diagonal/>
    </border>
    <border>
      <left/>
      <right style="medium">
        <color rgb="FFB7B7B7"/>
      </right>
      <top style="medium">
        <color rgb="FFB7B7B7"/>
      </top>
      <bottom style="medium">
        <color rgb="FFB7B7B7"/>
      </bottom>
      <diagonal/>
    </border>
    <border>
      <left/>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999999"/>
      </left>
      <right/>
      <top style="medium">
        <color rgb="FF999999"/>
      </top>
      <bottom style="medium">
        <color rgb="FF999999"/>
      </bottom>
      <diagonal/>
    </border>
    <border>
      <left/>
      <right style="medium">
        <color rgb="FF999999"/>
      </right>
      <top style="medium">
        <color rgb="FF999999"/>
      </top>
      <bottom/>
      <diagonal/>
    </border>
    <border>
      <left style="medium">
        <color rgb="FF999999"/>
      </left>
      <right style="medium">
        <color rgb="FF999999"/>
      </right>
      <top style="medium">
        <color rgb="FF999999"/>
      </top>
      <bottom/>
      <diagonal/>
    </border>
    <border>
      <left style="medium">
        <color rgb="FFCCCCCC"/>
      </left>
      <right/>
      <top style="medium">
        <color rgb="FFB7B7B7"/>
      </top>
      <bottom style="medium">
        <color rgb="FFB7B7B7"/>
      </bottom>
      <diagonal/>
    </border>
    <border>
      <left/>
      <right style="medium">
        <color rgb="FFCCCCCC"/>
      </right>
      <top style="medium">
        <color rgb="FFB7B7B7"/>
      </top>
      <bottom style="medium">
        <color rgb="FFB7B7B7"/>
      </bottom>
      <diagonal/>
    </border>
    <border>
      <left style="medium">
        <color rgb="FFB7B7B7"/>
      </left>
      <right/>
      <top/>
      <bottom/>
      <diagonal/>
    </border>
    <border>
      <left style="medium">
        <color rgb="FFCCCCCC"/>
      </left>
      <right/>
      <top/>
      <bottom style="medium">
        <color rgb="FFB7B7B7"/>
      </bottom>
      <diagonal/>
    </border>
    <border>
      <left style="medium">
        <color rgb="FF999999"/>
      </left>
      <right style="medium">
        <color rgb="FF999999"/>
      </right>
      <top/>
      <bottom/>
      <diagonal/>
    </border>
  </borders>
  <cellStyleXfs count="3">
    <xf numFmtId="0" fontId="0" fillId="0" borderId="0"/>
    <xf numFmtId="164" fontId="6" fillId="0" borderId="0" applyFont="0" applyFill="0" applyBorder="0" applyAlignment="0" applyProtection="0"/>
    <xf numFmtId="0" fontId="7" fillId="5" borderId="0" applyNumberFormat="0" applyBorder="0" applyAlignment="0" applyProtection="0"/>
  </cellStyleXfs>
  <cellXfs count="151">
    <xf numFmtId="0" fontId="0" fillId="0" borderId="0" xfId="0"/>
    <xf numFmtId="0" fontId="0" fillId="0" borderId="1" xfId="0" applyBorder="1"/>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wrapText="1"/>
    </xf>
    <xf numFmtId="0" fontId="0" fillId="0" borderId="0" xfId="0" applyAlignment="1">
      <alignment horizontal="center"/>
    </xf>
    <xf numFmtId="49" fontId="0" fillId="0" borderId="0" xfId="0" applyNumberFormat="1" applyAlignment="1">
      <alignment horizontal="center"/>
    </xf>
    <xf numFmtId="0" fontId="0" fillId="0" borderId="0" xfId="0" applyAlignment="1">
      <alignment horizontal="left"/>
    </xf>
    <xf numFmtId="0" fontId="0" fillId="0" borderId="1" xfId="0" applyBorder="1" applyAlignment="1">
      <alignment horizontal="left"/>
    </xf>
    <xf numFmtId="0" fontId="0" fillId="0" borderId="1" xfId="0" applyBorder="1" applyAlignment="1">
      <alignment horizontal="center"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left" wrapText="1"/>
    </xf>
    <xf numFmtId="14" fontId="0" fillId="0" borderId="1" xfId="0" applyNumberFormat="1" applyBorder="1" applyAlignment="1">
      <alignment horizontal="left" vertical="center" wrapText="1"/>
    </xf>
    <xf numFmtId="0" fontId="2" fillId="0" borderId="0" xfId="0" applyFont="1" applyAlignment="1">
      <alignment horizontal="left"/>
    </xf>
    <xf numFmtId="0" fontId="0" fillId="0" borderId="1" xfId="0" applyBorder="1" applyAlignment="1">
      <alignment horizontal="center"/>
    </xf>
    <xf numFmtId="0" fontId="2" fillId="0" borderId="0" xfId="0" applyFont="1" applyAlignment="1">
      <alignment horizontal="center"/>
    </xf>
    <xf numFmtId="14" fontId="0" fillId="0" borderId="1" xfId="0" applyNumberFormat="1" applyBorder="1" applyAlignment="1">
      <alignment horizontal="left"/>
    </xf>
    <xf numFmtId="49" fontId="0" fillId="0" borderId="1" xfId="0" applyNumberFormat="1" applyBorder="1" applyAlignment="1">
      <alignment horizontal="center" vertical="center"/>
    </xf>
    <xf numFmtId="49" fontId="0" fillId="0" borderId="1" xfId="0" applyNumberFormat="1" applyBorder="1" applyAlignment="1">
      <alignment horizontal="left" vertical="center"/>
    </xf>
    <xf numFmtId="49" fontId="0" fillId="0" borderId="1" xfId="0" applyNumberFormat="1" applyBorder="1" applyAlignment="1">
      <alignment horizont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xf>
    <xf numFmtId="0" fontId="0" fillId="0" borderId="3" xfId="0" applyBorder="1" applyAlignment="1">
      <alignmen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2" fillId="0" borderId="0" xfId="0" applyFont="1" applyAlignment="1">
      <alignment horizontal="center" vertical="center"/>
    </xf>
    <xf numFmtId="14" fontId="0" fillId="0" borderId="0" xfId="0" applyNumberFormat="1" applyAlignment="1">
      <alignment horizontal="center"/>
    </xf>
    <xf numFmtId="14" fontId="0" fillId="0" borderId="1" xfId="0" applyNumberForma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xf>
    <xf numFmtId="49" fontId="2" fillId="0" borderId="1" xfId="0" applyNumberFormat="1" applyFont="1" applyBorder="1" applyAlignment="1">
      <alignment horizontal="center" vertical="center"/>
    </xf>
    <xf numFmtId="14" fontId="2" fillId="3" borderId="1" xfId="0" applyNumberFormat="1" applyFont="1" applyFill="1" applyBorder="1" applyAlignment="1">
      <alignment horizontal="center" vertical="center"/>
    </xf>
    <xf numFmtId="0" fontId="0" fillId="0" borderId="0" xfId="0" pivotButton="1"/>
    <xf numFmtId="0" fontId="2" fillId="0" borderId="1" xfId="0" applyFont="1" applyBorder="1" applyAlignment="1">
      <alignment horizontal="center"/>
    </xf>
    <xf numFmtId="14" fontId="3" fillId="0" borderId="1" xfId="0" applyNumberFormat="1" applyFont="1" applyBorder="1" applyAlignment="1">
      <alignment horizontal="center" vertical="center"/>
    </xf>
    <xf numFmtId="0" fontId="0" fillId="2" borderId="1" xfId="0" applyFill="1" applyBorder="1" applyAlignment="1">
      <alignment horizontal="center" vertical="center"/>
    </xf>
    <xf numFmtId="20" fontId="0" fillId="0" borderId="1" xfId="0" applyNumberFormat="1" applyBorder="1" applyAlignment="1">
      <alignment horizontal="center"/>
    </xf>
    <xf numFmtId="0" fontId="0" fillId="2" borderId="1" xfId="0" applyFill="1" applyBorder="1" applyAlignment="1">
      <alignment horizontal="center" vertical="center" wrapText="1"/>
    </xf>
    <xf numFmtId="0" fontId="0" fillId="0" borderId="0" xfId="0" applyAlignment="1">
      <alignment horizontal="lef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wrapText="1"/>
    </xf>
    <xf numFmtId="0" fontId="0" fillId="2" borderId="0" xfId="0" applyFill="1" applyAlignment="1">
      <alignment horizontal="center" vertical="center"/>
    </xf>
    <xf numFmtId="0" fontId="0" fillId="0" borderId="7" xfId="0" applyBorder="1" applyAlignment="1">
      <alignment horizontal="center" vertical="center"/>
    </xf>
    <xf numFmtId="14" fontId="0" fillId="0" borderId="3" xfId="0" applyNumberFormat="1"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2" fillId="3" borderId="10"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1" xfId="0" applyFont="1" applyFill="1" applyBorder="1" applyAlignment="1">
      <alignment horizontal="center" vertical="center"/>
    </xf>
    <xf numFmtId="0" fontId="3" fillId="0" borderId="3" xfId="0" applyFont="1" applyBorder="1" applyAlignment="1">
      <alignment horizontal="center" vertical="center"/>
    </xf>
    <xf numFmtId="0" fontId="0" fillId="0" borderId="6" xfId="0" applyBorder="1" applyAlignment="1">
      <alignment horizontal="center" vertical="center" wrapText="1"/>
    </xf>
    <xf numFmtId="0" fontId="0" fillId="0" borderId="0" xfId="0" pivotButton="1" applyAlignment="1">
      <alignment vertical="center"/>
    </xf>
    <xf numFmtId="165" fontId="0" fillId="0" borderId="1" xfId="0" applyNumberFormat="1" applyBorder="1" applyAlignment="1">
      <alignment horizontal="center" vertical="center"/>
    </xf>
    <xf numFmtId="165" fontId="0" fillId="0" borderId="0" xfId="0" applyNumberFormat="1" applyAlignment="1">
      <alignment horizontal="center" vertical="center"/>
    </xf>
    <xf numFmtId="0" fontId="0" fillId="0" borderId="1" xfId="0" applyNumberFormat="1" applyBorder="1" applyAlignment="1">
      <alignment horizontal="center" vertical="center"/>
    </xf>
    <xf numFmtId="0" fontId="0" fillId="0" borderId="0" xfId="0" applyNumberFormat="1"/>
    <xf numFmtId="1" fontId="0" fillId="0" borderId="1" xfId="0" applyNumberFormat="1" applyBorder="1" applyAlignment="1">
      <alignment horizontal="center"/>
    </xf>
    <xf numFmtId="49" fontId="0" fillId="0" borderId="1" xfId="0" applyNumberFormat="1" applyBorder="1" applyAlignment="1">
      <alignment vertical="center"/>
    </xf>
    <xf numFmtId="49" fontId="0" fillId="0" borderId="1" xfId="0" applyNumberFormat="1" applyBorder="1"/>
    <xf numFmtId="49" fontId="1" fillId="0" borderId="8" xfId="0" applyNumberFormat="1" applyFont="1" applyBorder="1" applyAlignment="1">
      <alignment vertical="center"/>
    </xf>
    <xf numFmtId="49" fontId="1" fillId="0" borderId="1" xfId="0" applyNumberFormat="1" applyFont="1" applyBorder="1" applyAlignment="1">
      <alignment horizontal="left" vertical="center"/>
    </xf>
    <xf numFmtId="49" fontId="1" fillId="0" borderId="9" xfId="0" applyNumberFormat="1" applyFont="1" applyBorder="1" applyAlignment="1">
      <alignment vertical="center"/>
    </xf>
    <xf numFmtId="49" fontId="0" fillId="0" borderId="1" xfId="0" applyNumberFormat="1" applyBorder="1" applyAlignment="1">
      <alignment horizontal="center" vertical="top" wrapText="1"/>
    </xf>
    <xf numFmtId="1" fontId="0" fillId="0" borderId="0" xfId="0" applyNumberFormat="1"/>
    <xf numFmtId="165" fontId="0" fillId="0" borderId="0" xfId="0" applyNumberFormat="1"/>
    <xf numFmtId="0" fontId="0" fillId="0" borderId="0" xfId="0" applyNumberFormat="1" applyAlignment="1">
      <alignment vertical="center"/>
    </xf>
    <xf numFmtId="0" fontId="0" fillId="0" borderId="0" xfId="0" applyFill="1"/>
    <xf numFmtId="0" fontId="0" fillId="4" borderId="0" xfId="0" applyFill="1"/>
    <xf numFmtId="1" fontId="0" fillId="0" borderId="1" xfId="0" applyNumberFormat="1" applyBorder="1" applyAlignment="1">
      <alignment horizontal="center" vertical="center"/>
    </xf>
    <xf numFmtId="22" fontId="0" fillId="0" borderId="0" xfId="0" applyNumberFormat="1"/>
    <xf numFmtId="0" fontId="7" fillId="5" borderId="0" xfId="2"/>
    <xf numFmtId="0" fontId="7" fillId="5" borderId="0" xfId="2" applyAlignment="1">
      <alignment horizontal="center" vertical="center"/>
    </xf>
    <xf numFmtId="0" fontId="7" fillId="5" borderId="0" xfId="2" applyAlignment="1">
      <alignment horizontal="center"/>
    </xf>
    <xf numFmtId="1" fontId="0" fillId="0" borderId="0" xfId="0" applyNumberFormat="1" applyAlignment="1">
      <alignment horizontal="center" vertical="center"/>
    </xf>
    <xf numFmtId="1" fontId="7" fillId="5" borderId="0" xfId="2" applyNumberFormat="1" applyAlignment="1">
      <alignment horizontal="center" vertical="center"/>
    </xf>
    <xf numFmtId="49" fontId="0" fillId="0" borderId="3" xfId="0" applyNumberFormat="1" applyBorder="1" applyAlignment="1">
      <alignment horizontal="center" vertical="center" wrapText="1"/>
    </xf>
    <xf numFmtId="49" fontId="0" fillId="0" borderId="2"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3" xfId="0" applyNumberFormat="1" applyBorder="1" applyAlignment="1">
      <alignment horizontal="left" vertical="center" wrapText="1"/>
    </xf>
    <xf numFmtId="49" fontId="0" fillId="0" borderId="2" xfId="0" applyNumberFormat="1" applyBorder="1" applyAlignment="1">
      <alignment horizontal="left" vertical="center" wrapText="1"/>
    </xf>
    <xf numFmtId="49" fontId="0" fillId="0" borderId="4" xfId="0" applyNumberFormat="1" applyBorder="1" applyAlignment="1">
      <alignment horizontal="left" vertical="center" wrapText="1"/>
    </xf>
    <xf numFmtId="0" fontId="7" fillId="5" borderId="0" xfId="2" applyAlignment="1">
      <alignment horizontal="center" vertical="center"/>
    </xf>
    <xf numFmtId="0" fontId="7" fillId="5" borderId="0" xfId="2" applyAlignment="1">
      <alignment horizontal="center"/>
    </xf>
    <xf numFmtId="0" fontId="2" fillId="0" borderId="0" xfId="0" applyFont="1" applyAlignment="1">
      <alignment horizontal="center"/>
    </xf>
    <xf numFmtId="0" fontId="0" fillId="2" borderId="5" xfId="0" applyFill="1" applyBorder="1" applyAlignment="1">
      <alignment horizontal="center"/>
    </xf>
    <xf numFmtId="0" fontId="0" fillId="2" borderId="0" xfId="0" applyFill="1" applyAlignment="1">
      <alignment horizontal="center" vertical="center"/>
    </xf>
    <xf numFmtId="17" fontId="0" fillId="2" borderId="0" xfId="0" applyNumberFormat="1" applyFill="1" applyAlignment="1">
      <alignment horizontal="center" vertical="center"/>
    </xf>
    <xf numFmtId="0" fontId="2" fillId="0" borderId="0" xfId="0" applyFont="1" applyAlignment="1">
      <alignment horizontal="center" vertical="center"/>
    </xf>
    <xf numFmtId="0" fontId="2" fillId="0" borderId="5" xfId="0" applyFont="1" applyBorder="1" applyAlignment="1">
      <alignment horizontal="center" vertical="center"/>
    </xf>
    <xf numFmtId="0" fontId="8" fillId="0" borderId="0" xfId="0" applyFont="1" applyAlignment="1">
      <alignment vertical="center"/>
    </xf>
    <xf numFmtId="0" fontId="8" fillId="0" borderId="12" xfId="0" applyFont="1" applyBorder="1" applyAlignment="1">
      <alignment vertical="center"/>
    </xf>
    <xf numFmtId="0" fontId="8" fillId="0" borderId="12" xfId="0" applyFont="1" applyBorder="1" applyAlignment="1"/>
    <xf numFmtId="0" fontId="8" fillId="0" borderId="13" xfId="0" applyFont="1" applyBorder="1" applyAlignment="1">
      <alignment vertical="center"/>
    </xf>
    <xf numFmtId="0" fontId="9" fillId="6" borderId="23"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25" xfId="0" applyFont="1" applyFill="1" applyBorder="1" applyAlignment="1">
      <alignment horizontal="center" vertical="center"/>
    </xf>
    <xf numFmtId="0" fontId="10" fillId="6" borderId="27" xfId="0" applyFont="1" applyFill="1" applyBorder="1" applyAlignment="1">
      <alignment horizontal="center" vertical="center"/>
    </xf>
    <xf numFmtId="0" fontId="10" fillId="6" borderId="28" xfId="0" applyFont="1" applyFill="1" applyBorder="1" applyAlignment="1">
      <alignment horizontal="center" vertical="center"/>
    </xf>
    <xf numFmtId="0" fontId="11" fillId="7" borderId="29" xfId="0" applyFont="1" applyFill="1" applyBorder="1" applyAlignment="1">
      <alignment horizontal="center" vertical="center"/>
    </xf>
    <xf numFmtId="0" fontId="11" fillId="7" borderId="30" xfId="0" applyFont="1" applyFill="1" applyBorder="1" applyAlignment="1">
      <alignment horizontal="center" vertical="center"/>
    </xf>
    <xf numFmtId="0" fontId="11" fillId="7" borderId="31" xfId="0" applyFont="1" applyFill="1" applyBorder="1" applyAlignment="1">
      <alignment horizontal="center" vertical="center"/>
    </xf>
    <xf numFmtId="0" fontId="11" fillId="7" borderId="16"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5" xfId="0" applyFont="1" applyFill="1" applyBorder="1" applyAlignment="1">
      <alignment horizontal="center" vertical="center"/>
    </xf>
    <xf numFmtId="15" fontId="12" fillId="8" borderId="27" xfId="0" applyNumberFormat="1" applyFont="1" applyFill="1" applyBorder="1" applyAlignment="1">
      <alignment horizontal="center" vertical="center"/>
    </xf>
    <xf numFmtId="15" fontId="12" fillId="8" borderId="28" xfId="0" applyNumberFormat="1" applyFont="1" applyFill="1" applyBorder="1" applyAlignment="1">
      <alignment horizontal="center" vertical="center"/>
    </xf>
    <xf numFmtId="10" fontId="12" fillId="8" borderId="27" xfId="0" applyNumberFormat="1" applyFont="1" applyFill="1" applyBorder="1" applyAlignment="1">
      <alignment horizontal="center" vertical="center"/>
    </xf>
    <xf numFmtId="10" fontId="12" fillId="8" borderId="28" xfId="0" applyNumberFormat="1" applyFont="1" applyFill="1" applyBorder="1" applyAlignment="1">
      <alignment horizontal="center" vertical="center"/>
    </xf>
    <xf numFmtId="15" fontId="13" fillId="7" borderId="32" xfId="0" applyNumberFormat="1" applyFont="1" applyFill="1" applyBorder="1" applyAlignment="1">
      <alignment horizontal="center" vertical="center"/>
    </xf>
    <xf numFmtId="15" fontId="13" fillId="7" borderId="33" xfId="0" applyNumberFormat="1" applyFont="1" applyFill="1" applyBorder="1" applyAlignment="1">
      <alignment horizontal="center" vertical="center"/>
    </xf>
    <xf numFmtId="15" fontId="13" fillId="9" borderId="33" xfId="0" applyNumberFormat="1" applyFont="1" applyFill="1" applyBorder="1" applyAlignment="1">
      <alignment horizontal="center" vertical="center"/>
    </xf>
    <xf numFmtId="0" fontId="8" fillId="0" borderId="0" xfId="0" applyFont="1" applyAlignment="1"/>
    <xf numFmtId="0" fontId="8" fillId="0" borderId="18" xfId="0" applyFont="1" applyBorder="1" applyAlignment="1">
      <alignment vertical="center"/>
    </xf>
    <xf numFmtId="0" fontId="8" fillId="12" borderId="15" xfId="0" applyFont="1" applyFill="1" applyBorder="1" applyAlignment="1">
      <alignment vertical="center"/>
    </xf>
    <xf numFmtId="0" fontId="8" fillId="12" borderId="19" xfId="0" applyFont="1" applyFill="1" applyBorder="1" applyAlignment="1">
      <alignment vertical="center"/>
    </xf>
    <xf numFmtId="15" fontId="11" fillId="0" borderId="22" xfId="0" applyNumberFormat="1" applyFont="1" applyBorder="1" applyAlignment="1">
      <alignment horizontal="right" vertical="center"/>
    </xf>
    <xf numFmtId="0" fontId="8" fillId="12" borderId="20" xfId="0" applyFont="1" applyFill="1" applyBorder="1" applyAlignment="1">
      <alignment vertical="center"/>
    </xf>
    <xf numFmtId="0" fontId="8" fillId="12" borderId="21" xfId="0" applyFont="1" applyFill="1" applyBorder="1" applyAlignment="1">
      <alignment vertical="center"/>
    </xf>
    <xf numFmtId="0" fontId="8" fillId="12" borderId="34" xfId="0" applyFont="1" applyFill="1" applyBorder="1" applyAlignment="1">
      <alignment vertical="center"/>
    </xf>
    <xf numFmtId="0" fontId="8" fillId="12" borderId="35" xfId="0" applyFont="1" applyFill="1" applyBorder="1" applyAlignment="1">
      <alignment vertical="center"/>
    </xf>
    <xf numFmtId="0" fontId="10" fillId="6" borderId="14" xfId="0" applyFont="1" applyFill="1" applyBorder="1" applyAlignment="1">
      <alignment horizontal="center" vertical="center"/>
    </xf>
    <xf numFmtId="0" fontId="14" fillId="6" borderId="14" xfId="0" applyFont="1" applyFill="1" applyBorder="1" applyAlignment="1">
      <alignment horizontal="center" vertical="center"/>
    </xf>
    <xf numFmtId="0" fontId="10" fillId="6" borderId="36" xfId="0" applyFont="1" applyFill="1" applyBorder="1" applyAlignment="1">
      <alignment horizontal="center" vertical="center"/>
    </xf>
    <xf numFmtId="0" fontId="8" fillId="12" borderId="37" xfId="0" applyFont="1" applyFill="1" applyBorder="1" applyAlignment="1">
      <alignment vertical="center"/>
    </xf>
    <xf numFmtId="0" fontId="8" fillId="12" borderId="19" xfId="0" applyFont="1" applyFill="1" applyBorder="1" applyAlignment="1">
      <alignment vertical="center"/>
    </xf>
    <xf numFmtId="0" fontId="8" fillId="12" borderId="0" xfId="0" applyFont="1" applyFill="1" applyBorder="1" applyAlignment="1">
      <alignment horizontal="center" vertical="center"/>
    </xf>
    <xf numFmtId="0" fontId="8" fillId="12" borderId="0" xfId="0" applyFont="1" applyFill="1" applyBorder="1" applyAlignment="1">
      <alignment vertical="center"/>
    </xf>
    <xf numFmtId="14" fontId="8" fillId="12" borderId="0" xfId="0" applyNumberFormat="1" applyFont="1" applyFill="1" applyBorder="1" applyAlignment="1">
      <alignment horizontal="center"/>
    </xf>
    <xf numFmtId="0" fontId="8" fillId="13" borderId="0" xfId="0" applyFont="1" applyFill="1" applyBorder="1" applyAlignment="1">
      <alignment horizontal="center" vertical="center"/>
    </xf>
    <xf numFmtId="0" fontId="8" fillId="14" borderId="0" xfId="0" applyFont="1" applyFill="1" applyBorder="1" applyAlignment="1">
      <alignment horizontal="center" vertical="center"/>
    </xf>
    <xf numFmtId="15" fontId="11" fillId="0" borderId="0" xfId="0" applyNumberFormat="1" applyFont="1" applyBorder="1" applyAlignment="1">
      <alignment horizontal="right" vertical="center"/>
    </xf>
    <xf numFmtId="0" fontId="8" fillId="17" borderId="0" xfId="0" applyFont="1" applyFill="1" applyBorder="1" applyAlignment="1">
      <alignment horizontal="center" vertical="center"/>
    </xf>
    <xf numFmtId="0" fontId="8" fillId="12" borderId="0" xfId="0" applyFont="1" applyFill="1" applyBorder="1" applyAlignment="1">
      <alignment vertical="center"/>
    </xf>
    <xf numFmtId="0" fontId="10" fillId="6" borderId="0" xfId="0" applyFont="1" applyFill="1" applyBorder="1" applyAlignment="1">
      <alignment horizontal="center" vertical="center"/>
    </xf>
    <xf numFmtId="15" fontId="13" fillId="7" borderId="17" xfId="0" applyNumberFormat="1" applyFont="1" applyFill="1" applyBorder="1" applyAlignment="1">
      <alignment horizontal="center" vertical="center"/>
    </xf>
    <xf numFmtId="15" fontId="13" fillId="7" borderId="38" xfId="0" applyNumberFormat="1" applyFont="1" applyFill="1" applyBorder="1" applyAlignment="1">
      <alignment horizontal="center" vertical="center"/>
    </xf>
    <xf numFmtId="15" fontId="13" fillId="9" borderId="38" xfId="0" applyNumberFormat="1" applyFont="1" applyFill="1" applyBorder="1" applyAlignment="1">
      <alignment horizontal="center" vertical="center"/>
    </xf>
    <xf numFmtId="0" fontId="0" fillId="0" borderId="0" xfId="0" applyBorder="1"/>
    <xf numFmtId="0" fontId="15" fillId="10" borderId="2" xfId="0" applyFont="1" applyFill="1" applyBorder="1" applyAlignment="1">
      <alignment horizontal="center" vertical="center"/>
    </xf>
    <xf numFmtId="0" fontId="15" fillId="11" borderId="2" xfId="0" applyFont="1" applyFill="1" applyBorder="1" applyAlignment="1">
      <alignment horizontal="center" vertical="center"/>
    </xf>
    <xf numFmtId="15" fontId="11" fillId="0" borderId="2" xfId="0" applyNumberFormat="1" applyFont="1" applyBorder="1" applyAlignment="1">
      <alignment horizontal="right" vertical="center"/>
    </xf>
    <xf numFmtId="15" fontId="16" fillId="15" borderId="2" xfId="0" applyNumberFormat="1" applyFont="1" applyFill="1" applyBorder="1" applyAlignment="1">
      <alignment horizontal="right" vertical="center"/>
    </xf>
    <xf numFmtId="15" fontId="17" fillId="16" borderId="2" xfId="0" applyNumberFormat="1" applyFont="1" applyFill="1" applyBorder="1" applyAlignment="1">
      <alignment horizontal="right" vertical="center"/>
    </xf>
    <xf numFmtId="15" fontId="18" fillId="18" borderId="2" xfId="0" applyNumberFormat="1" applyFont="1" applyFill="1" applyBorder="1" applyAlignment="1">
      <alignment horizontal="right" vertical="center"/>
    </xf>
  </cellXfs>
  <cellStyles count="3">
    <cellStyle name="Comma 2" xfId="1"/>
    <cellStyle name="Good" xfId="2" builtinId="26"/>
    <cellStyle name="Normal" xfId="0" builtinId="0"/>
  </cellStyles>
  <dxfs count="108">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numFmt numFmtId="27" formatCode="m/d/yyyy\ h:mm"/>
    </dxf>
  </dxfs>
  <tableStyles count="0" defaultTableStyle="TableStyleMedium2" defaultPivotStyle="PivotStyleLight16"/>
  <colors>
    <mruColors>
      <color rgb="FF00FF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8.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[Raw_data_Visualisation.xlsx]P_Restart!PivotTable1</c:name>
    <c:fmtId val="1"/>
  </c:pivotSource>
  <c:chart>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8575" cap="rnd">
            <a:solidFill>
              <a:schemeClr val="accent1"/>
            </a:solidFill>
            <a:round/>
          </a:ln>
          <a:effectLst/>
        </c:spPr>
        <c:marker>
          <c:symbol val="none"/>
        </c:marker>
      </c:pivotFmt>
    </c:pivotFmts>
    <c:plotArea>
      <c:layout/>
      <c:barChart>
        <c:barDir val="col"/>
        <c:grouping val="clustered"/>
        <c:varyColors val="0"/>
        <c:ser>
          <c:idx val="0"/>
          <c:order val="0"/>
          <c:tx>
            <c:strRef>
              <c:f>P_Restart!$B$1</c:f>
              <c:strCache>
                <c:ptCount val="1"/>
                <c:pt idx="0">
                  <c:v>Sum of Count_Restart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P_Restart!$A$2:$A$14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P_Restart!$B$2:$B$14</c:f>
              <c:numCache>
                <c:formatCode>General</c:formatCode>
                <c:ptCount val="12"/>
                <c:pt idx="0">
                  <c:v>6</c:v>
                </c:pt>
                <c:pt idx="1">
                  <c:v>8</c:v>
                </c:pt>
                <c:pt idx="2">
                  <c:v>15</c:v>
                </c:pt>
                <c:pt idx="3">
                  <c:v>6</c:v>
                </c:pt>
                <c:pt idx="4">
                  <c:v>23</c:v>
                </c:pt>
                <c:pt idx="5">
                  <c:v>12</c:v>
                </c:pt>
                <c:pt idx="6">
                  <c:v>13</c:v>
                </c:pt>
                <c:pt idx="7">
                  <c:v>0</c:v>
                </c:pt>
                <c:pt idx="8">
                  <c:v>0</c:v>
                </c:pt>
                <c:pt idx="9">
                  <c:v>0</c:v>
                </c:pt>
                <c:pt idx="10">
                  <c:v>0</c:v>
                </c:pt>
                <c:pt idx="11">
                  <c:v>0</c:v>
                </c:pt>
              </c:numCache>
            </c:numRef>
          </c:val>
          <c:extLst>
            <c:ext xmlns:c16="http://schemas.microsoft.com/office/drawing/2014/chart" uri="{C3380CC4-5D6E-409C-BE32-E72D297353CC}">
              <c16:uniqueId val="{00000000-D9E1-4268-AF73-57A2D5B1231B}"/>
            </c:ext>
          </c:extLst>
        </c:ser>
        <c:dLbls>
          <c:showLegendKey val="0"/>
          <c:showVal val="0"/>
          <c:showCatName val="0"/>
          <c:showSerName val="0"/>
          <c:showPercent val="0"/>
          <c:showBubbleSize val="0"/>
        </c:dLbls>
        <c:gapWidth val="219"/>
        <c:overlap val="-27"/>
        <c:axId val="620814992"/>
        <c:axId val="620809168"/>
      </c:barChart>
      <c:lineChart>
        <c:grouping val="standard"/>
        <c:varyColors val="0"/>
        <c:ser>
          <c:idx val="1"/>
          <c:order val="1"/>
          <c:tx>
            <c:strRef>
              <c:f>P_Restart!$C$1</c:f>
              <c:strCache>
                <c:ptCount val="1"/>
                <c:pt idx="0">
                  <c:v>Max of Target Count</c:v>
                </c:pt>
              </c:strCache>
            </c:strRef>
          </c:tx>
          <c:spPr>
            <a:ln w="28575" cap="rnd">
              <a:solidFill>
                <a:schemeClr val="accent2"/>
              </a:solidFill>
              <a:round/>
            </a:ln>
            <a:effectLst/>
          </c:spPr>
          <c:marker>
            <c:symbol val="none"/>
          </c:marker>
          <c:cat>
            <c:strRef>
              <c:f>P_Restart!$A$2:$A$14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P_Restart!$C$2:$C$14</c:f>
              <c:numCache>
                <c:formatCode>General</c:formatCode>
                <c:ptCount val="12"/>
                <c:pt idx="0">
                  <c:v>6</c:v>
                </c:pt>
                <c:pt idx="1">
                  <c:v>6</c:v>
                </c:pt>
                <c:pt idx="2">
                  <c:v>6</c:v>
                </c:pt>
                <c:pt idx="3">
                  <c:v>6</c:v>
                </c:pt>
                <c:pt idx="4">
                  <c:v>6</c:v>
                </c:pt>
                <c:pt idx="5">
                  <c:v>6</c:v>
                </c:pt>
                <c:pt idx="6">
                  <c:v>6</c:v>
                </c:pt>
                <c:pt idx="7">
                  <c:v>6</c:v>
                </c:pt>
                <c:pt idx="8">
                  <c:v>6</c:v>
                </c:pt>
                <c:pt idx="9">
                  <c:v>6</c:v>
                </c:pt>
                <c:pt idx="10">
                  <c:v>6</c:v>
                </c:pt>
                <c:pt idx="11">
                  <c:v>6</c:v>
                </c:pt>
              </c:numCache>
            </c:numRef>
          </c:val>
          <c:smooth val="0"/>
          <c:extLst>
            <c:ext xmlns:c16="http://schemas.microsoft.com/office/drawing/2014/chart" uri="{C3380CC4-5D6E-409C-BE32-E72D297353CC}">
              <c16:uniqueId val="{00000001-D9E1-4268-AF73-57A2D5B1231B}"/>
            </c:ext>
          </c:extLst>
        </c:ser>
        <c:dLbls>
          <c:showLegendKey val="0"/>
          <c:showVal val="0"/>
          <c:showCatName val="0"/>
          <c:showSerName val="0"/>
          <c:showPercent val="0"/>
          <c:showBubbleSize val="0"/>
        </c:dLbls>
        <c:marker val="1"/>
        <c:smooth val="0"/>
        <c:axId val="620814992"/>
        <c:axId val="620809168"/>
      </c:lineChart>
      <c:catAx>
        <c:axId val="62081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09168"/>
        <c:crosses val="autoZero"/>
        <c:auto val="1"/>
        <c:lblAlgn val="ctr"/>
        <c:lblOffset val="100"/>
        <c:noMultiLvlLbl val="0"/>
      </c:catAx>
      <c:valAx>
        <c:axId val="620809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149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[Raw_data_Visualisation.xlsx]P_Lock!PivotTable4</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0.10594500687414073"/>
          <c:y val="0.16159291439411017"/>
          <c:w val="0.6582776888555274"/>
          <c:h val="0.56428626214459487"/>
        </c:manualLayout>
      </c:layout>
      <c:barChart>
        <c:barDir val="col"/>
        <c:grouping val="clustered"/>
        <c:varyColors val="0"/>
        <c:ser>
          <c:idx val="0"/>
          <c:order val="0"/>
          <c:tx>
            <c:strRef>
              <c:f>P_Lock!$B$4</c:f>
              <c:strCache>
                <c:ptCount val="1"/>
                <c:pt idx="0">
                  <c:v>Sum of lock_wait_time_Minute</c:v>
                </c:pt>
              </c:strCache>
            </c:strRef>
          </c:tx>
          <c:spPr>
            <a:solidFill>
              <a:schemeClr val="accent1"/>
            </a:solidFill>
            <a:ln>
              <a:noFill/>
            </a:ln>
            <a:effectLst/>
          </c:spPr>
          <c:invertIfNegative val="0"/>
          <c:cat>
            <c:strRef>
              <c:f>P_Lock!$A$5:$A$7</c:f>
              <c:strCache>
                <c:ptCount val="2"/>
                <c:pt idx="0">
                  <c:v>db2jcc_application</c:v>
                </c:pt>
                <c:pt idx="1">
                  <c:v>httpd.exe</c:v>
                </c:pt>
              </c:strCache>
            </c:strRef>
          </c:cat>
          <c:val>
            <c:numRef>
              <c:f>P_Lock!$B$5:$B$7</c:f>
              <c:numCache>
                <c:formatCode>General</c:formatCode>
                <c:ptCount val="2"/>
                <c:pt idx="0">
                  <c:v>47663.256916666658</c:v>
                </c:pt>
                <c:pt idx="1">
                  <c:v>480.38495000000012</c:v>
                </c:pt>
              </c:numCache>
            </c:numRef>
          </c:val>
          <c:extLst>
            <c:ext xmlns:c16="http://schemas.microsoft.com/office/drawing/2014/chart" uri="{C3380CC4-5D6E-409C-BE32-E72D297353CC}">
              <c16:uniqueId val="{00000000-F7D1-4B97-9D0E-DBC8D7182D64}"/>
            </c:ext>
          </c:extLst>
        </c:ser>
        <c:ser>
          <c:idx val="1"/>
          <c:order val="1"/>
          <c:tx>
            <c:strRef>
              <c:f>P_Lock!$C$4</c:f>
              <c:strCache>
                <c:ptCount val="1"/>
                <c:pt idx="0">
                  <c:v>Sum of num_locks_held</c:v>
                </c:pt>
              </c:strCache>
            </c:strRef>
          </c:tx>
          <c:spPr>
            <a:solidFill>
              <a:schemeClr val="accent2"/>
            </a:solidFill>
            <a:ln>
              <a:noFill/>
            </a:ln>
            <a:effectLst/>
          </c:spPr>
          <c:invertIfNegative val="0"/>
          <c:cat>
            <c:strRef>
              <c:f>P_Lock!$A$5:$A$7</c:f>
              <c:strCache>
                <c:ptCount val="2"/>
                <c:pt idx="0">
                  <c:v>db2jcc_application</c:v>
                </c:pt>
                <c:pt idx="1">
                  <c:v>httpd.exe</c:v>
                </c:pt>
              </c:strCache>
            </c:strRef>
          </c:cat>
          <c:val>
            <c:numRef>
              <c:f>P_Lock!$C$5:$C$7</c:f>
              <c:numCache>
                <c:formatCode>General</c:formatCode>
                <c:ptCount val="2"/>
                <c:pt idx="0">
                  <c:v>222543590</c:v>
                </c:pt>
                <c:pt idx="1">
                  <c:v>2645</c:v>
                </c:pt>
              </c:numCache>
            </c:numRef>
          </c:val>
          <c:extLst>
            <c:ext xmlns:c16="http://schemas.microsoft.com/office/drawing/2014/chart" uri="{C3380CC4-5D6E-409C-BE32-E72D297353CC}">
              <c16:uniqueId val="{00000001-F7D1-4B97-9D0E-DBC8D7182D64}"/>
            </c:ext>
          </c:extLst>
        </c:ser>
        <c:dLbls>
          <c:showLegendKey val="0"/>
          <c:showVal val="0"/>
          <c:showCatName val="0"/>
          <c:showSerName val="0"/>
          <c:showPercent val="0"/>
          <c:showBubbleSize val="0"/>
        </c:dLbls>
        <c:gapWidth val="219"/>
        <c:overlap val="-27"/>
        <c:axId val="677943344"/>
        <c:axId val="677947920"/>
      </c:barChart>
      <c:catAx>
        <c:axId val="677943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947920"/>
        <c:crosses val="autoZero"/>
        <c:auto val="1"/>
        <c:lblAlgn val="ctr"/>
        <c:lblOffset val="100"/>
        <c:noMultiLvlLbl val="0"/>
      </c:catAx>
      <c:valAx>
        <c:axId val="67794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943344"/>
        <c:crosses val="autoZero"/>
        <c:crossBetween val="between"/>
      </c:valAx>
      <c:spPr>
        <a:noFill/>
        <a:ln>
          <a:noFill/>
        </a:ln>
        <a:effectLst/>
      </c:spPr>
    </c:plotArea>
    <c:legend>
      <c:legendPos val="r"/>
      <c:layout>
        <c:manualLayout>
          <c:xMode val="edge"/>
          <c:yMode val="edge"/>
          <c:x val="0.77298915321951989"/>
          <c:y val="3.9356710643588377E-3"/>
          <c:w val="0.22499232863943394"/>
          <c:h val="0.19028573521257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[Raw_data_Visualisation.xlsx]P_Loss!PivotTable6</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P_Loss!$B$2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P_Loss!$A$3:$A$15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P_Loss!$B$3:$B$15</c:f>
              <c:numCache>
                <c:formatCode>General</c:formatCode>
                <c:ptCount val="12"/>
                <c:pt idx="0">
                  <c:v>83.999999999999872</c:v>
                </c:pt>
                <c:pt idx="1">
                  <c:v>140.0000000000004</c:v>
                </c:pt>
                <c:pt idx="2">
                  <c:v>202.99999999999997</c:v>
                </c:pt>
                <c:pt idx="3">
                  <c:v>88</c:v>
                </c:pt>
                <c:pt idx="4">
                  <c:v>290.99999999999909</c:v>
                </c:pt>
                <c:pt idx="5">
                  <c:v>141.0000000000002</c:v>
                </c:pt>
                <c:pt idx="6">
                  <c:v>177.99999999999957</c:v>
                </c:pt>
                <c:pt idx="7">
                  <c:v>0</c:v>
                </c:pt>
                <c:pt idx="8">
                  <c:v>0</c:v>
                </c:pt>
                <c:pt idx="9">
                  <c:v>0</c:v>
                </c:pt>
                <c:pt idx="10">
                  <c:v>0</c:v>
                </c:pt>
                <c:pt idx="11">
                  <c:v>0</c:v>
                </c:pt>
              </c:numCache>
            </c:numRef>
          </c:val>
          <c:extLst>
            <c:ext xmlns:c16="http://schemas.microsoft.com/office/drawing/2014/chart" uri="{C3380CC4-5D6E-409C-BE32-E72D297353CC}">
              <c16:uniqueId val="{00000000-9F21-499B-8B7F-F8A6EC973139}"/>
            </c:ext>
          </c:extLst>
        </c:ser>
        <c:dLbls>
          <c:showLegendKey val="0"/>
          <c:showVal val="0"/>
          <c:showCatName val="0"/>
          <c:showSerName val="0"/>
          <c:showPercent val="0"/>
          <c:showBubbleSize val="0"/>
        </c:dLbls>
        <c:gapWidth val="219"/>
        <c:overlap val="-27"/>
        <c:axId val="1000722848"/>
        <c:axId val="1000726592"/>
      </c:barChart>
      <c:catAx>
        <c:axId val="100072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6592"/>
        <c:crosses val="autoZero"/>
        <c:auto val="1"/>
        <c:lblAlgn val="ctr"/>
        <c:lblOffset val="100"/>
        <c:noMultiLvlLbl val="0"/>
      </c:catAx>
      <c:valAx>
        <c:axId val="100072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22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[Raw_data_Visualisation.xlsx]P_Tendency Hours!PivotTable3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Hour Tendency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'P_Tendency Hours'!$B$3</c:f>
              <c:strCache>
                <c:ptCount val="1"/>
                <c:pt idx="0">
                  <c:v>Total</c:v>
                </c:pt>
              </c:strCache>
            </c:strRef>
          </c:tx>
          <c:spPr>
            <a:solidFill>
              <a:schemeClr val="accent1"/>
            </a:solidFill>
            <a:ln>
              <a:noFill/>
            </a:ln>
            <a:effectLst/>
          </c:spPr>
          <c:invertIfNegative val="0"/>
          <c:cat>
            <c:strRef>
              <c:f>'P_Tendency Hours'!$A$4:$A$19</c:f>
              <c:strCache>
                <c:ptCount val="15"/>
                <c:pt idx="0">
                  <c:v>0</c:v>
                </c:pt>
                <c:pt idx="1">
                  <c:v>2</c:v>
                </c:pt>
                <c:pt idx="2">
                  <c:v>3</c:v>
                </c:pt>
                <c:pt idx="3">
                  <c:v>4</c:v>
                </c:pt>
                <c:pt idx="4">
                  <c:v>8</c:v>
                </c:pt>
                <c:pt idx="5">
                  <c:v>9</c:v>
                </c:pt>
                <c:pt idx="6">
                  <c:v>10</c:v>
                </c:pt>
                <c:pt idx="7">
                  <c:v>11</c:v>
                </c:pt>
                <c:pt idx="8">
                  <c:v>12</c:v>
                </c:pt>
                <c:pt idx="9">
                  <c:v>13</c:v>
                </c:pt>
                <c:pt idx="10">
                  <c:v>14</c:v>
                </c:pt>
                <c:pt idx="11">
                  <c:v>15</c:v>
                </c:pt>
                <c:pt idx="12">
                  <c:v>16</c:v>
                </c:pt>
                <c:pt idx="13">
                  <c:v>19</c:v>
                </c:pt>
                <c:pt idx="14">
                  <c:v>21</c:v>
                </c:pt>
              </c:strCache>
            </c:strRef>
          </c:cat>
          <c:val>
            <c:numRef>
              <c:f>'P_Tendency Hours'!$B$4:$B$19</c:f>
              <c:numCache>
                <c:formatCode>General</c:formatCode>
                <c:ptCount val="15"/>
                <c:pt idx="0">
                  <c:v>0</c:v>
                </c:pt>
                <c:pt idx="1">
                  <c:v>0</c:v>
                </c:pt>
                <c:pt idx="2">
                  <c:v>1</c:v>
                </c:pt>
                <c:pt idx="3">
                  <c:v>1</c:v>
                </c:pt>
                <c:pt idx="4">
                  <c:v>12</c:v>
                </c:pt>
                <c:pt idx="5">
                  <c:v>7</c:v>
                </c:pt>
                <c:pt idx="6">
                  <c:v>11</c:v>
                </c:pt>
                <c:pt idx="7">
                  <c:v>9</c:v>
                </c:pt>
                <c:pt idx="8">
                  <c:v>4</c:v>
                </c:pt>
                <c:pt idx="9">
                  <c:v>5</c:v>
                </c:pt>
                <c:pt idx="10">
                  <c:v>14</c:v>
                </c:pt>
                <c:pt idx="11">
                  <c:v>12</c:v>
                </c:pt>
                <c:pt idx="12">
                  <c:v>5</c:v>
                </c:pt>
                <c:pt idx="13">
                  <c:v>1</c:v>
                </c:pt>
                <c:pt idx="14">
                  <c:v>1</c:v>
                </c:pt>
              </c:numCache>
            </c:numRef>
          </c:val>
          <c:extLst>
            <c:ext xmlns:c16="http://schemas.microsoft.com/office/drawing/2014/chart" uri="{C3380CC4-5D6E-409C-BE32-E72D297353CC}">
              <c16:uniqueId val="{00000000-545D-4759-AF9E-031B3DDE676E}"/>
            </c:ext>
          </c:extLst>
        </c:ser>
        <c:dLbls>
          <c:showLegendKey val="0"/>
          <c:showVal val="0"/>
          <c:showCatName val="0"/>
          <c:showSerName val="0"/>
          <c:showPercent val="0"/>
          <c:showBubbleSize val="0"/>
        </c:dLbls>
        <c:gapWidth val="219"/>
        <c:overlap val="-27"/>
        <c:axId val="1000737408"/>
        <c:axId val="1000719520"/>
      </c:barChart>
      <c:catAx>
        <c:axId val="1000737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19520"/>
        <c:crosses val="autoZero"/>
        <c:auto val="1"/>
        <c:lblAlgn val="ctr"/>
        <c:lblOffset val="100"/>
        <c:noMultiLvlLbl val="0"/>
      </c:catAx>
      <c:valAx>
        <c:axId val="1000719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7374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[Raw_data_Visualisation.xlsx]Sheet6!PivotTable7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Deadlock</a:t>
            </a:r>
            <a:r>
              <a:rPr lang="en-US" baseline="0"/>
              <a:t> By Application and Table Access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manualLayout>
          <c:layoutTarget val="inner"/>
          <c:xMode val="edge"/>
          <c:yMode val="edge"/>
          <c:x val="9.7984156814235085E-2"/>
          <c:y val="0.18939701952704763"/>
          <c:w val="0.90201584318576489"/>
          <c:h val="0.55282991140106708"/>
        </c:manualLayout>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Sheet6!$A$4:$A$20</c:f>
              <c:strCache>
                <c:ptCount val="16"/>
                <c:pt idx="0">
                  <c:v>ELEMENTS</c:v>
                </c:pt>
                <c:pt idx="1">
                  <c:v>ITXVIEWCOLOR</c:v>
                </c:pt>
                <c:pt idx="2">
                  <c:v>ITXVIEWKK</c:v>
                </c:pt>
                <c:pt idx="3">
                  <c:v>ITXVIEWSTATUSKAIN_GKJ</c:v>
                </c:pt>
                <c:pt idx="4">
                  <c:v>production0_</c:v>
                </c:pt>
                <c:pt idx="5">
                  <c:v>PRODUCTIONDEMAND</c:v>
                </c:pt>
                <c:pt idx="6">
                  <c:v>PRODUCTIONORDER</c:v>
                </c:pt>
                <c:pt idx="7">
                  <c:v>PRODUCTIONORDERRESERVATION</c:v>
                </c:pt>
                <c:pt idx="8">
                  <c:v>PRODUCTIONRESERVATION</c:v>
                </c:pt>
                <c:pt idx="9">
                  <c:v>PROJECT</c:v>
                </c:pt>
                <c:pt idx="10">
                  <c:v>qualityhea0_</c:v>
                </c:pt>
                <c:pt idx="11">
                  <c:v>QUALITYHEADER</c:v>
                </c:pt>
                <c:pt idx="12">
                  <c:v>SCHEDULESOFSTEPS</c:v>
                </c:pt>
                <c:pt idx="13">
                  <c:v>STOCKTRANSACTION</c:v>
                </c:pt>
                <c:pt idx="14">
                  <c:v>WAREHOUSEITEMCOST</c:v>
                </c:pt>
                <c:pt idx="15">
                  <c:v>(blank)</c:v>
                </c:pt>
              </c:strCache>
            </c:strRef>
          </c:cat>
          <c:val>
            <c:numRef>
              <c:f>Sheet6!$B$4:$B$20</c:f>
              <c:numCache>
                <c:formatCode>General</c:formatCode>
                <c:ptCount val="16"/>
                <c:pt idx="0">
                  <c:v>6</c:v>
                </c:pt>
                <c:pt idx="1">
                  <c:v>91</c:v>
                </c:pt>
                <c:pt idx="2">
                  <c:v>1073</c:v>
                </c:pt>
                <c:pt idx="3">
                  <c:v>25</c:v>
                </c:pt>
                <c:pt idx="4">
                  <c:v>175</c:v>
                </c:pt>
                <c:pt idx="5">
                  <c:v>27</c:v>
                </c:pt>
                <c:pt idx="6">
                  <c:v>15</c:v>
                </c:pt>
                <c:pt idx="7">
                  <c:v>93</c:v>
                </c:pt>
                <c:pt idx="8">
                  <c:v>10971</c:v>
                </c:pt>
                <c:pt idx="9">
                  <c:v>28</c:v>
                </c:pt>
                <c:pt idx="10">
                  <c:v>1</c:v>
                </c:pt>
                <c:pt idx="11">
                  <c:v>20</c:v>
                </c:pt>
                <c:pt idx="12">
                  <c:v>2</c:v>
                </c:pt>
                <c:pt idx="13">
                  <c:v>40</c:v>
                </c:pt>
                <c:pt idx="14">
                  <c:v>1</c:v>
                </c:pt>
                <c:pt idx="15">
                  <c:v>20924</c:v>
                </c:pt>
              </c:numCache>
            </c:numRef>
          </c:val>
          <c:extLst>
            <c:ext xmlns:c16="http://schemas.microsoft.com/office/drawing/2014/chart" uri="{C3380CC4-5D6E-409C-BE32-E72D297353CC}">
              <c16:uniqueId val="{00000000-F4A4-4A86-B834-B25B45DB4083}"/>
            </c:ext>
          </c:extLst>
        </c:ser>
        <c:dLbls>
          <c:showLegendKey val="0"/>
          <c:showVal val="0"/>
          <c:showCatName val="0"/>
          <c:showSerName val="0"/>
          <c:showPercent val="0"/>
          <c:showBubbleSize val="0"/>
        </c:dLbls>
        <c:gapWidth val="219"/>
        <c:overlap val="-27"/>
        <c:axId val="995482624"/>
        <c:axId val="995500096"/>
      </c:barChart>
      <c:catAx>
        <c:axId val="99548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500096"/>
        <c:crosses val="autoZero"/>
        <c:auto val="1"/>
        <c:lblAlgn val="ctr"/>
        <c:lblOffset val="100"/>
        <c:noMultiLvlLbl val="0"/>
      </c:catAx>
      <c:valAx>
        <c:axId val="995500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4826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[Raw_data_Visualisation.xlsx]Sheet4!PivotTable4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
        <c:idx val="46"/>
        <c:spPr>
          <a:solidFill>
            <a:schemeClr val="accent1"/>
          </a:solidFill>
          <a:ln>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a:noFill/>
          </a:ln>
          <a:effectLst/>
        </c:spPr>
        <c:marker>
          <c:symbol val="none"/>
        </c:marker>
      </c:pivotFmt>
      <c:pivotFmt>
        <c:idx val="49"/>
        <c:spPr>
          <a:solidFill>
            <a:schemeClr val="accent1"/>
          </a:solidFill>
          <a:ln>
            <a:noFill/>
          </a:ln>
          <a:effectLst/>
        </c:spPr>
        <c:marker>
          <c:symbol val="none"/>
        </c:marker>
      </c:pivotFmt>
      <c:pivotFmt>
        <c:idx val="50"/>
        <c:spPr>
          <a:solidFill>
            <a:schemeClr val="accent1"/>
          </a:solidFill>
          <a:ln>
            <a:noFill/>
          </a:ln>
          <a:effectLst/>
        </c:spPr>
        <c:marker>
          <c:symbol val="none"/>
        </c:marker>
      </c:pivotFmt>
      <c:pivotFmt>
        <c:idx val="51"/>
        <c:spPr>
          <a:solidFill>
            <a:schemeClr val="accent1"/>
          </a:solidFill>
          <a:ln>
            <a:noFill/>
          </a:ln>
          <a:effectLst/>
        </c:spPr>
        <c:marker>
          <c:symbol val="none"/>
        </c:marker>
      </c:pivotFmt>
      <c:pivotFmt>
        <c:idx val="52"/>
        <c:spPr>
          <a:solidFill>
            <a:schemeClr val="accent1"/>
          </a:solidFill>
          <a:ln>
            <a:noFill/>
          </a:ln>
          <a:effectLst/>
        </c:spPr>
        <c:marker>
          <c:symbol val="none"/>
        </c:marker>
      </c:pivotFmt>
      <c:pivotFmt>
        <c:idx val="53"/>
        <c:spPr>
          <a:solidFill>
            <a:schemeClr val="accent1"/>
          </a:solidFill>
          <a:ln>
            <a:noFill/>
          </a:ln>
          <a:effectLst/>
        </c:spPr>
        <c:marker>
          <c:symbol val="none"/>
        </c:marker>
      </c:pivotFmt>
      <c:pivotFmt>
        <c:idx val="54"/>
        <c:spPr>
          <a:solidFill>
            <a:schemeClr val="accent1"/>
          </a:solidFill>
          <a:ln>
            <a:noFill/>
          </a:ln>
          <a:effectLst/>
        </c:spPr>
        <c:marker>
          <c:symbol val="none"/>
        </c:marker>
      </c:pivotFmt>
      <c:pivotFmt>
        <c:idx val="55"/>
        <c:spPr>
          <a:solidFill>
            <a:schemeClr val="accent1"/>
          </a:solidFill>
          <a:ln>
            <a:noFill/>
          </a:ln>
          <a:effectLst/>
        </c:spPr>
        <c:marker>
          <c:symbol val="none"/>
        </c:marker>
      </c:pivotFmt>
      <c:pivotFmt>
        <c:idx val="56"/>
        <c:spPr>
          <a:solidFill>
            <a:schemeClr val="accent1"/>
          </a:solidFill>
          <a:ln>
            <a:noFill/>
          </a:ln>
          <a:effectLst/>
        </c:spPr>
        <c:marker>
          <c:symbol val="none"/>
        </c:marker>
      </c:pivotFmt>
      <c:pivotFmt>
        <c:idx val="57"/>
        <c:spPr>
          <a:solidFill>
            <a:schemeClr val="accent1"/>
          </a:solidFill>
          <a:ln>
            <a:noFill/>
          </a:ln>
          <a:effectLst/>
        </c:spPr>
        <c:marker>
          <c:symbol val="none"/>
        </c:marker>
      </c:pivotFmt>
      <c:pivotFmt>
        <c:idx val="58"/>
        <c:spPr>
          <a:solidFill>
            <a:schemeClr val="accent1"/>
          </a:solidFill>
          <a:ln>
            <a:noFill/>
          </a:ln>
          <a:effectLst/>
        </c:spPr>
        <c:marker>
          <c:symbol val="none"/>
        </c:marker>
      </c:pivotFmt>
    </c:pivotFmts>
    <c:plotArea>
      <c:layout/>
      <c:barChart>
        <c:barDir val="col"/>
        <c:grouping val="stacked"/>
        <c:varyColors val="0"/>
        <c:ser>
          <c:idx val="0"/>
          <c:order val="0"/>
          <c:tx>
            <c:strRef>
              <c:f>Sheet4!$O$6</c:f>
              <c:strCache>
                <c:ptCount val="1"/>
                <c:pt idx="0">
                  <c:v>Total</c:v>
                </c:pt>
              </c:strCache>
            </c:strRef>
          </c:tx>
          <c:spPr>
            <a:solidFill>
              <a:schemeClr val="accent1"/>
            </a:solidFill>
            <a:ln>
              <a:noFill/>
            </a:ln>
            <a:effectLst/>
          </c:spPr>
          <c:invertIfNegative val="0"/>
          <c:cat>
            <c:strRef>
              <c:f>Sheet4!$N$7:$N$9</c:f>
              <c:strCache>
                <c:ptCount val="2"/>
                <c:pt idx="0">
                  <c:v>EXIM</c:v>
                </c:pt>
                <c:pt idx="1">
                  <c:v>Marketing</c:v>
                </c:pt>
              </c:strCache>
            </c:strRef>
          </c:cat>
          <c:val>
            <c:numRef>
              <c:f>Sheet4!$O$7:$O$9</c:f>
              <c:numCache>
                <c:formatCode>General</c:formatCode>
                <c:ptCount val="2"/>
                <c:pt idx="0">
                  <c:v>1</c:v>
                </c:pt>
                <c:pt idx="1">
                  <c:v>10</c:v>
                </c:pt>
              </c:numCache>
            </c:numRef>
          </c:val>
          <c:extLst>
            <c:ext xmlns:c16="http://schemas.microsoft.com/office/drawing/2014/chart" uri="{C3380CC4-5D6E-409C-BE32-E72D297353CC}">
              <c16:uniqueId val="{00000059-8230-4E30-8BB6-30DE3F83E783}"/>
            </c:ext>
          </c:extLst>
        </c:ser>
        <c:dLbls>
          <c:showLegendKey val="0"/>
          <c:showVal val="0"/>
          <c:showCatName val="0"/>
          <c:showSerName val="0"/>
          <c:showPercent val="0"/>
          <c:showBubbleSize val="0"/>
        </c:dLbls>
        <c:gapWidth val="219"/>
        <c:overlap val="100"/>
        <c:axId val="20151824"/>
        <c:axId val="20143088"/>
      </c:barChart>
      <c:catAx>
        <c:axId val="2015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3088"/>
        <c:crosses val="autoZero"/>
        <c:auto val="1"/>
        <c:lblAlgn val="ctr"/>
        <c:lblOffset val="100"/>
        <c:noMultiLvlLbl val="0"/>
      </c:catAx>
      <c:valAx>
        <c:axId val="20143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[Raw_data_Visualisation.xlsx]Sheet4!PivotTable5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Sheet4!$AB$8</c:f>
              <c:strCache>
                <c:ptCount val="1"/>
                <c:pt idx="0">
                  <c:v>Total</c:v>
                </c:pt>
              </c:strCache>
            </c:strRef>
          </c:tx>
          <c:spPr>
            <a:solidFill>
              <a:schemeClr val="accent1"/>
            </a:solidFill>
            <a:ln>
              <a:noFill/>
            </a:ln>
            <a:effectLst/>
          </c:spPr>
          <c:invertIfNegative val="0"/>
          <c:cat>
            <c:strRef>
              <c:f>Sheet4!$AA$9:$AA$11</c:f>
              <c:strCache>
                <c:ptCount val="2"/>
                <c:pt idx="0">
                  <c:v>EXIM</c:v>
                </c:pt>
                <c:pt idx="1">
                  <c:v>Marketing</c:v>
                </c:pt>
              </c:strCache>
            </c:strRef>
          </c:cat>
          <c:val>
            <c:numRef>
              <c:f>Sheet4!$AB$9:$AB$11</c:f>
              <c:numCache>
                <c:formatCode>General</c:formatCode>
                <c:ptCount val="2"/>
                <c:pt idx="0">
                  <c:v>1</c:v>
                </c:pt>
                <c:pt idx="1">
                  <c:v>9</c:v>
                </c:pt>
              </c:numCache>
            </c:numRef>
          </c:val>
          <c:extLst>
            <c:ext xmlns:c16="http://schemas.microsoft.com/office/drawing/2014/chart" uri="{C3380CC4-5D6E-409C-BE32-E72D297353CC}">
              <c16:uniqueId val="{00000000-1898-4AFA-B39B-B7BE497B6B3D}"/>
            </c:ext>
          </c:extLst>
        </c:ser>
        <c:dLbls>
          <c:showLegendKey val="0"/>
          <c:showVal val="0"/>
          <c:showCatName val="0"/>
          <c:showSerName val="0"/>
          <c:showPercent val="0"/>
          <c:showBubbleSize val="0"/>
        </c:dLbls>
        <c:gapWidth val="219"/>
        <c:axId val="18820496"/>
        <c:axId val="18806352"/>
      </c:barChart>
      <c:catAx>
        <c:axId val="1882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6352"/>
        <c:crosses val="autoZero"/>
        <c:auto val="1"/>
        <c:lblAlgn val="ctr"/>
        <c:lblOffset val="100"/>
        <c:noMultiLvlLbl val="0"/>
      </c:catAx>
      <c:valAx>
        <c:axId val="1880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[Raw_data_Visualisation.xlsx]Sheet4!PivotTable6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Sheet4!$T$37</c:f>
              <c:strCache>
                <c:ptCount val="1"/>
                <c:pt idx="0">
                  <c:v>Total</c:v>
                </c:pt>
              </c:strCache>
            </c:strRef>
          </c:tx>
          <c:spPr>
            <a:solidFill>
              <a:schemeClr val="accent1"/>
            </a:solidFill>
            <a:ln>
              <a:noFill/>
            </a:ln>
            <a:effectLst/>
          </c:spPr>
          <c:invertIfNegative val="0"/>
          <c:cat>
            <c:strRef>
              <c:f>Sheet4!$S$38:$S$41</c:f>
              <c:strCache>
                <c:ptCount val="3"/>
                <c:pt idx="0">
                  <c:v>DIT</c:v>
                </c:pt>
                <c:pt idx="1">
                  <c:v>EXIM</c:v>
                </c:pt>
                <c:pt idx="2">
                  <c:v>Marketing</c:v>
                </c:pt>
              </c:strCache>
            </c:strRef>
          </c:cat>
          <c:val>
            <c:numRef>
              <c:f>Sheet4!$T$38:$T$41</c:f>
              <c:numCache>
                <c:formatCode>General</c:formatCode>
                <c:ptCount val="3"/>
                <c:pt idx="0">
                  <c:v>2</c:v>
                </c:pt>
                <c:pt idx="1">
                  <c:v>2</c:v>
                </c:pt>
                <c:pt idx="2">
                  <c:v>5</c:v>
                </c:pt>
              </c:numCache>
            </c:numRef>
          </c:val>
          <c:extLst>
            <c:ext xmlns:c16="http://schemas.microsoft.com/office/drawing/2014/chart" uri="{C3380CC4-5D6E-409C-BE32-E72D297353CC}">
              <c16:uniqueId val="{00000000-FA9A-46FC-81B9-6DDFDA311583}"/>
            </c:ext>
          </c:extLst>
        </c:ser>
        <c:dLbls>
          <c:showLegendKey val="0"/>
          <c:showVal val="0"/>
          <c:showCatName val="0"/>
          <c:showSerName val="0"/>
          <c:showPercent val="0"/>
          <c:showBubbleSize val="0"/>
        </c:dLbls>
        <c:gapWidth val="219"/>
        <c:overlap val="-27"/>
        <c:axId val="18800528"/>
        <c:axId val="18801360"/>
      </c:barChart>
      <c:catAx>
        <c:axId val="1880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1360"/>
        <c:crosses val="autoZero"/>
        <c:auto val="1"/>
        <c:lblAlgn val="ctr"/>
        <c:lblOffset val="100"/>
        <c:noMultiLvlLbl val="0"/>
      </c:catAx>
      <c:valAx>
        <c:axId val="1880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[Raw_data_Visualisation.xlsx]Sheet4!PivotTable7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Sheet4!$AE$37</c:f>
              <c:strCache>
                <c:ptCount val="1"/>
                <c:pt idx="0">
                  <c:v>Total</c:v>
                </c:pt>
              </c:strCache>
            </c:strRef>
          </c:tx>
          <c:spPr>
            <a:solidFill>
              <a:schemeClr val="accent1"/>
            </a:solidFill>
            <a:ln>
              <a:noFill/>
            </a:ln>
            <a:effectLst/>
          </c:spPr>
          <c:invertIfNegative val="0"/>
          <c:cat>
            <c:strRef>
              <c:f>Sheet4!$AD$38:$AD$40</c:f>
              <c:strCache>
                <c:ptCount val="2"/>
                <c:pt idx="0">
                  <c:v>EXIM</c:v>
                </c:pt>
                <c:pt idx="1">
                  <c:v>Marketing</c:v>
                </c:pt>
              </c:strCache>
            </c:strRef>
          </c:cat>
          <c:val>
            <c:numRef>
              <c:f>Sheet4!$AE$38:$AE$40</c:f>
              <c:numCache>
                <c:formatCode>General</c:formatCode>
                <c:ptCount val="2"/>
                <c:pt idx="0">
                  <c:v>1</c:v>
                </c:pt>
                <c:pt idx="1">
                  <c:v>4</c:v>
                </c:pt>
              </c:numCache>
            </c:numRef>
          </c:val>
          <c:extLst>
            <c:ext xmlns:c16="http://schemas.microsoft.com/office/drawing/2014/chart" uri="{C3380CC4-5D6E-409C-BE32-E72D297353CC}">
              <c16:uniqueId val="{00000001-90CB-4C4A-A0BB-4FC02EDB2AB4}"/>
            </c:ext>
          </c:extLst>
        </c:ser>
        <c:dLbls>
          <c:showLegendKey val="0"/>
          <c:showVal val="0"/>
          <c:showCatName val="0"/>
          <c:showSerName val="0"/>
          <c:showPercent val="0"/>
          <c:showBubbleSize val="0"/>
        </c:dLbls>
        <c:gapWidth val="219"/>
        <c:overlap val="-27"/>
        <c:axId val="1855579520"/>
        <c:axId val="1855578272"/>
      </c:barChart>
      <c:catAx>
        <c:axId val="1855579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578272"/>
        <c:crosses val="autoZero"/>
        <c:auto val="1"/>
        <c:lblAlgn val="ctr"/>
        <c:lblOffset val="100"/>
        <c:noMultiLvlLbl val="0"/>
      </c:catAx>
      <c:valAx>
        <c:axId val="1855578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579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[Raw_data_Visualisation.xlsx]Sheet4!PivotTable8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Sheet4!$V$72</c:f>
              <c:strCache>
                <c:ptCount val="1"/>
                <c:pt idx="0">
                  <c:v>Total</c:v>
                </c:pt>
              </c:strCache>
            </c:strRef>
          </c:tx>
          <c:spPr>
            <a:solidFill>
              <a:schemeClr val="accent1"/>
            </a:solidFill>
            <a:ln>
              <a:noFill/>
            </a:ln>
            <a:effectLst/>
          </c:spPr>
          <c:invertIfNegative val="0"/>
          <c:cat>
            <c:strRef>
              <c:f>Sheet4!$U$73:$U$76</c:f>
              <c:strCache>
                <c:ptCount val="3"/>
                <c:pt idx="0">
                  <c:v>EXIM</c:v>
                </c:pt>
                <c:pt idx="1">
                  <c:v>Marketing</c:v>
                </c:pt>
                <c:pt idx="2">
                  <c:v>QCF</c:v>
                </c:pt>
              </c:strCache>
            </c:strRef>
          </c:cat>
          <c:val>
            <c:numRef>
              <c:f>Sheet4!$V$73:$V$76</c:f>
              <c:numCache>
                <c:formatCode>General</c:formatCode>
                <c:ptCount val="3"/>
                <c:pt idx="0">
                  <c:v>2</c:v>
                </c:pt>
                <c:pt idx="1">
                  <c:v>8</c:v>
                </c:pt>
                <c:pt idx="2">
                  <c:v>1</c:v>
                </c:pt>
              </c:numCache>
            </c:numRef>
          </c:val>
          <c:extLst>
            <c:ext xmlns:c16="http://schemas.microsoft.com/office/drawing/2014/chart" uri="{C3380CC4-5D6E-409C-BE32-E72D297353CC}">
              <c16:uniqueId val="{00000000-1280-448B-ACCF-C79BEEC9CE42}"/>
            </c:ext>
          </c:extLst>
        </c:ser>
        <c:dLbls>
          <c:showLegendKey val="0"/>
          <c:showVal val="0"/>
          <c:showCatName val="0"/>
          <c:showSerName val="0"/>
          <c:showPercent val="0"/>
          <c:showBubbleSize val="0"/>
        </c:dLbls>
        <c:gapWidth val="219"/>
        <c:overlap val="-27"/>
        <c:axId val="91949984"/>
        <c:axId val="91951232"/>
      </c:barChart>
      <c:catAx>
        <c:axId val="9194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51232"/>
        <c:crosses val="autoZero"/>
        <c:auto val="1"/>
        <c:lblAlgn val="ctr"/>
        <c:lblOffset val="100"/>
        <c:noMultiLvlLbl val="0"/>
      </c:catAx>
      <c:valAx>
        <c:axId val="9195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49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137160</xdr:rowOff>
    </xdr:from>
    <xdr:to>
      <xdr:col>7</xdr:col>
      <xdr:colOff>332509</xdr:colOff>
      <xdr:row>26</xdr:row>
      <xdr:rowOff>108857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43543</xdr:colOff>
      <xdr:row>31</xdr:row>
      <xdr:rowOff>37556</xdr:rowOff>
    </xdr:from>
    <xdr:to>
      <xdr:col>13</xdr:col>
      <xdr:colOff>119743</xdr:colOff>
      <xdr:row>55</xdr:row>
      <xdr:rowOff>10886</xdr:rowOff>
    </xdr:to>
    <xdr:graphicFrame macro="">
      <xdr:nvGraphicFramePr>
        <xdr:cNvPr id="5"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228839</xdr:colOff>
      <xdr:row>3</xdr:row>
      <xdr:rowOff>132451</xdr:rowOff>
    </xdr:from>
    <xdr:to>
      <xdr:col>15</xdr:col>
      <xdr:colOff>568036</xdr:colOff>
      <xdr:row>26</xdr:row>
      <xdr:rowOff>103604</xdr:rowOff>
    </xdr:to>
    <xdr:graphicFrame macro="">
      <xdr:nvGraphicFramePr>
        <xdr:cNvPr id="6"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55418</xdr:colOff>
      <xdr:row>3</xdr:row>
      <xdr:rowOff>145906</xdr:rowOff>
    </xdr:from>
    <xdr:to>
      <xdr:col>25</xdr:col>
      <xdr:colOff>512618</xdr:colOff>
      <xdr:row>26</xdr:row>
      <xdr:rowOff>117923</xdr:rowOff>
    </xdr:to>
    <xdr:graphicFrame macro="">
      <xdr:nvGraphicFramePr>
        <xdr:cNvPr id="7"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44599</xdr:colOff>
      <xdr:row>56</xdr:row>
      <xdr:rowOff>2017</xdr:rowOff>
    </xdr:from>
    <xdr:to>
      <xdr:col>13</xdr:col>
      <xdr:colOff>87086</xdr:colOff>
      <xdr:row>86</xdr:row>
      <xdr:rowOff>35859</xdr:rowOff>
    </xdr:to>
    <xdr:graphicFrame macro="">
      <xdr:nvGraphicFramePr>
        <xdr:cNvPr id="8"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188259</xdr:colOff>
      <xdr:row>38</xdr:row>
      <xdr:rowOff>89648</xdr:rowOff>
    </xdr:from>
    <xdr:to>
      <xdr:col>21</xdr:col>
      <xdr:colOff>493059</xdr:colOff>
      <xdr:row>38</xdr:row>
      <xdr:rowOff>89648</xdr:rowOff>
    </xdr:to>
    <xdr:cxnSp macro="">
      <xdr:nvCxnSpPr>
        <xdr:cNvPr id="10" name="Straight Arrow Connector 9"/>
        <xdr:cNvCxnSpPr/>
      </xdr:nvCxnSpPr>
      <xdr:spPr>
        <a:xfrm>
          <a:off x="12380259" y="6902824"/>
          <a:ext cx="30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161365</xdr:colOff>
      <xdr:row>39</xdr:row>
      <xdr:rowOff>98614</xdr:rowOff>
    </xdr:from>
    <xdr:to>
      <xdr:col>22</xdr:col>
      <xdr:colOff>466165</xdr:colOff>
      <xdr:row>39</xdr:row>
      <xdr:rowOff>98614</xdr:rowOff>
    </xdr:to>
    <xdr:cxnSp macro="">
      <xdr:nvCxnSpPr>
        <xdr:cNvPr id="11" name="Straight Arrow Connector 10"/>
        <xdr:cNvCxnSpPr/>
      </xdr:nvCxnSpPr>
      <xdr:spPr>
        <a:xfrm>
          <a:off x="13680141" y="7091085"/>
          <a:ext cx="30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125506</xdr:colOff>
      <xdr:row>40</xdr:row>
      <xdr:rowOff>71720</xdr:rowOff>
    </xdr:from>
    <xdr:to>
      <xdr:col>23</xdr:col>
      <xdr:colOff>430306</xdr:colOff>
      <xdr:row>40</xdr:row>
      <xdr:rowOff>71720</xdr:rowOff>
    </xdr:to>
    <xdr:cxnSp macro="">
      <xdr:nvCxnSpPr>
        <xdr:cNvPr id="12" name="Straight Arrow Connector 11"/>
        <xdr:cNvCxnSpPr/>
      </xdr:nvCxnSpPr>
      <xdr:spPr>
        <a:xfrm>
          <a:off x="14253882" y="7243485"/>
          <a:ext cx="30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169984</xdr:colOff>
      <xdr:row>41</xdr:row>
      <xdr:rowOff>93785</xdr:rowOff>
    </xdr:from>
    <xdr:to>
      <xdr:col>25</xdr:col>
      <xdr:colOff>580291</xdr:colOff>
      <xdr:row>48</xdr:row>
      <xdr:rowOff>117231</xdr:rowOff>
    </xdr:to>
    <xdr:sp macro="" textlink="">
      <xdr:nvSpPr>
        <xdr:cNvPr id="3" name="Rectangle 2"/>
        <xdr:cNvSpPr/>
      </xdr:nvSpPr>
      <xdr:spPr>
        <a:xfrm>
          <a:off x="13077092" y="7543800"/>
          <a:ext cx="2848707" cy="12954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500">
              <a:latin typeface="Arial" panose="020B0604020202020204" pitchFamily="34" charset="0"/>
              <a:cs typeface="Arial" panose="020B0604020202020204" pitchFamily="34" charset="0"/>
            </a:rPr>
            <a:t>In</a:t>
          </a:r>
          <a:r>
            <a:rPr lang="en-US" sz="1500" baseline="0">
              <a:latin typeface="Arial" panose="020B0604020202020204" pitchFamily="34" charset="0"/>
              <a:cs typeface="Arial" panose="020B0604020202020204" pitchFamily="34" charset="0"/>
            </a:rPr>
            <a:t> Evaluate</a:t>
          </a:r>
          <a:endParaRPr lang="en-US" sz="15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4</xdr:col>
      <xdr:colOff>304800</xdr:colOff>
      <xdr:row>13</xdr:row>
      <xdr:rowOff>316774</xdr:rowOff>
    </xdr:to>
    <xdr:sp macro="" textlink="">
      <xdr:nvSpPr>
        <xdr:cNvPr id="2" name="AutoShape 1" descr="april tolong ya dibantu share ke wa grupnya it ,mksh">
          <a:extLst>
            <a:ext uri="{FF2B5EF4-FFF2-40B4-BE49-F238E27FC236}">
              <a16:creationId xmlns:a16="http://schemas.microsoft.com/office/drawing/2014/main" id="{00000000-0008-0000-0500-000002000000}"/>
            </a:ext>
          </a:extLst>
        </xdr:cNvPr>
        <xdr:cNvSpPr>
          <a:spLocks noChangeAspect="1" noChangeArrowheads="1"/>
        </xdr:cNvSpPr>
      </xdr:nvSpPr>
      <xdr:spPr bwMode="auto">
        <a:xfrm>
          <a:off x="6606540" y="3870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8</xdr:col>
      <xdr:colOff>304800</xdr:colOff>
      <xdr:row>3</xdr:row>
      <xdr:rowOff>304800</xdr:rowOff>
    </xdr:to>
    <xdr:sp macro="" textlink="">
      <xdr:nvSpPr>
        <xdr:cNvPr id="3075" name="AutoShape 3" descr="blob:https://web.whatsapp.com/5bfdfee1-bfaf-42ad-8aaf-485b7c56c6a8">
          <a:extLst>
            <a:ext uri="{FF2B5EF4-FFF2-40B4-BE49-F238E27FC236}">
              <a16:creationId xmlns:a16="http://schemas.microsoft.com/office/drawing/2014/main" id="{00000000-0008-0000-0500-0000030C0000}"/>
            </a:ext>
          </a:extLst>
        </xdr:cNvPr>
        <xdr:cNvSpPr>
          <a:spLocks noChangeAspect="1" noChangeArrowheads="1"/>
        </xdr:cNvSpPr>
      </xdr:nvSpPr>
      <xdr:spPr bwMode="auto">
        <a:xfrm>
          <a:off x="14104620" y="982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10</xdr:row>
      <xdr:rowOff>0</xdr:rowOff>
    </xdr:from>
    <xdr:to>
      <xdr:col>8</xdr:col>
      <xdr:colOff>304800</xdr:colOff>
      <xdr:row>10</xdr:row>
      <xdr:rowOff>304800</xdr:rowOff>
    </xdr:to>
    <xdr:sp macro="" textlink="">
      <xdr:nvSpPr>
        <xdr:cNvPr id="3076" name="AutoShape 4" descr="blob:https://web.whatsapp.com/38e3a4fa-1924-4cdc-99d3-5ff5d8072a49">
          <a:extLst>
            <a:ext uri="{FF2B5EF4-FFF2-40B4-BE49-F238E27FC236}">
              <a16:creationId xmlns:a16="http://schemas.microsoft.com/office/drawing/2014/main" id="{00000000-0008-0000-0500-0000040C0000}"/>
            </a:ext>
          </a:extLst>
        </xdr:cNvPr>
        <xdr:cNvSpPr>
          <a:spLocks noChangeAspect="1" noChangeArrowheads="1"/>
        </xdr:cNvSpPr>
      </xdr:nvSpPr>
      <xdr:spPr bwMode="auto">
        <a:xfrm>
          <a:off x="13495020" y="4290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354283</xdr:colOff>
      <xdr:row>5</xdr:row>
      <xdr:rowOff>45524</xdr:rowOff>
    </xdr:from>
    <xdr:to>
      <xdr:col>25</xdr:col>
      <xdr:colOff>10886</xdr:colOff>
      <xdr:row>30</xdr:row>
      <xdr:rowOff>359230</xdr:rowOff>
    </xdr:to>
    <xdr:graphicFrame macro="">
      <xdr:nvGraphicFramePr>
        <xdr:cNvPr id="10" name="Chart 9">
          <a:extLst>
            <a:ext uri="{FF2B5EF4-FFF2-40B4-BE49-F238E27FC236}">
              <a16:creationId xmlns:a16="http://schemas.microsoft.com/office/drawing/2014/main" id="{00000000-0008-0000-08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21770</xdr:colOff>
      <xdr:row>5</xdr:row>
      <xdr:rowOff>27213</xdr:rowOff>
    </xdr:from>
    <xdr:to>
      <xdr:col>33</xdr:col>
      <xdr:colOff>1001486</xdr:colOff>
      <xdr:row>31</xdr:row>
      <xdr:rowOff>32657</xdr:rowOff>
    </xdr:to>
    <xdr:graphicFrame macro="">
      <xdr:nvGraphicFramePr>
        <xdr:cNvPr id="11" name="Chart 10">
          <a:extLst>
            <a:ext uri="{FF2B5EF4-FFF2-40B4-BE49-F238E27FC236}">
              <a16:creationId xmlns:a16="http://schemas.microsoft.com/office/drawing/2014/main" id="{00000000-0008-0000-08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370112</xdr:colOff>
      <xdr:row>34</xdr:row>
      <xdr:rowOff>5441</xdr:rowOff>
    </xdr:from>
    <xdr:to>
      <xdr:col>25</xdr:col>
      <xdr:colOff>10886</xdr:colOff>
      <xdr:row>55</xdr:row>
      <xdr:rowOff>174172</xdr:rowOff>
    </xdr:to>
    <xdr:graphicFrame macro="">
      <xdr:nvGraphicFramePr>
        <xdr:cNvPr id="12" name="Chart 11">
          <a:extLst>
            <a:ext uri="{FF2B5EF4-FFF2-40B4-BE49-F238E27FC236}">
              <a16:creationId xmlns:a16="http://schemas.microsoft.com/office/drawing/2014/main" id="{00000000-0008-0000-08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10886</xdr:colOff>
      <xdr:row>33</xdr:row>
      <xdr:rowOff>179613</xdr:rowOff>
    </xdr:from>
    <xdr:to>
      <xdr:col>34</xdr:col>
      <xdr:colOff>3265</xdr:colOff>
      <xdr:row>56</xdr:row>
      <xdr:rowOff>10886</xdr:rowOff>
    </xdr:to>
    <xdr:graphicFrame macro="">
      <xdr:nvGraphicFramePr>
        <xdr:cNvPr id="13" name="Chart 12">
          <a:extLst>
            <a:ext uri="{FF2B5EF4-FFF2-40B4-BE49-F238E27FC236}">
              <a16:creationId xmlns:a16="http://schemas.microsoft.com/office/drawing/2014/main" id="{00000000-0008-0000-08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21770</xdr:colOff>
      <xdr:row>60</xdr:row>
      <xdr:rowOff>16329</xdr:rowOff>
    </xdr:from>
    <xdr:to>
      <xdr:col>25</xdr:col>
      <xdr:colOff>0</xdr:colOff>
      <xdr:row>80</xdr:row>
      <xdr:rowOff>152400</xdr:rowOff>
    </xdr:to>
    <xdr:graphicFrame macro="">
      <xdr:nvGraphicFramePr>
        <xdr:cNvPr id="14" name="Chart 13">
          <a:extLst>
            <a:ext uri="{FF2B5EF4-FFF2-40B4-BE49-F238E27FC236}">
              <a16:creationId xmlns:a16="http://schemas.microsoft.com/office/drawing/2014/main" id="{00000000-0008-0000-08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chandra.wijaksana" refreshedDate="45497.557689120367" createdVersion="6" refreshedVersion="6" minRefreshableVersion="3" recordCount="1657">
  <cacheSource type="worksheet">
    <worksheetSource ref="A1:R1658" sheet="LockDB"/>
  </cacheSource>
  <cacheFields count="19">
    <cacheField name="type" numFmtId="0">
      <sharedItems count="2">
        <s v="BLOCKER"/>
        <s v="WAITER"/>
      </sharedItems>
    </cacheField>
    <cacheField name="application_handle" numFmtId="0">
      <sharedItems containsSemiMixedTypes="0" containsString="0" containsNumber="1" containsInteger="1" minValue="88" maxValue="65042"/>
    </cacheField>
    <cacheField name="application_name" numFmtId="0">
      <sharedItems count="3">
        <s v="db2jcc_application"/>
        <s v="httpd.exe"/>
        <s v="HostService.exe"/>
      </sharedItems>
    </cacheField>
    <cacheField name="session_auth_id" numFmtId="0">
      <sharedItems/>
    </cacheField>
    <cacheField name="lock_start_time" numFmtId="1">
      <sharedItems containsSemiMixedTypes="0" containsString="0" containsNumber="1" containsInteger="1" minValue="1719387903459" maxValue="1720617097136"/>
    </cacheField>
    <cacheField name="lock_start_time_Convert" numFmtId="1">
      <sharedItems containsSemiMixedTypes="0" containsString="0" containsNumber="1" minValue="1719387903.4590001" maxValue="1720617097.1359999"/>
    </cacheField>
    <cacheField name="lock_start_time_datetime" numFmtId="165">
      <sharedItems containsSemiMixedTypes="0" containsNonDate="0" containsDate="1" containsString="0" minDate="2024-06-26T07:45:03" maxDate="2024-07-10T13:11:37" count="722">
        <d v="2024-07-02T08:02:47"/>
        <d v="2024-07-02T08:04:59"/>
        <d v="2024-07-02T08:06:24"/>
        <d v="2024-07-02T08:05:36"/>
        <d v="2024-07-02T08:04:48"/>
        <d v="2024-07-02T08:05:33"/>
        <d v="2024-07-02T08:04:10"/>
        <d v="2024-07-02T08:08:10"/>
        <d v="2024-07-02T08:06:31"/>
        <d v="2024-07-02T08:05:39"/>
        <d v="2024-07-02T08:06:48"/>
        <d v="2024-07-02T08:05:56"/>
        <d v="2024-07-02T08:03:50"/>
        <d v="2024-07-02T08:02:58"/>
        <d v="2024-07-02T08:07:14"/>
        <d v="2024-07-02T08:05:02"/>
        <d v="2024-07-02T08:10:32"/>
        <d v="2024-07-02T08:07:02"/>
        <d v="2024-07-02T08:08:43"/>
        <d v="2024-07-02T08:10:49"/>
        <d v="2024-07-02T08:07:33"/>
        <d v="2024-07-02T08:08:51"/>
        <d v="2024-07-02T08:09:33"/>
        <d v="2024-07-02T08:08:13"/>
        <d v="2024-07-02T08:08:38"/>
        <d v="2024-07-02T08:08:17"/>
        <d v="2024-07-02T08:08:04"/>
        <d v="2024-07-02T08:08:37"/>
        <d v="2024-07-02T08:08:14"/>
        <d v="2024-07-02T08:08:26"/>
        <d v="2024-07-02T08:07:48"/>
        <d v="2024-07-02T08:09:07"/>
        <d v="2024-07-02T08:09:46"/>
        <d v="2024-07-02T08:10:13"/>
        <d v="2024-07-02T08:09:03"/>
        <d v="2024-07-02T08:05:44"/>
        <d v="2024-07-02T08:06:02"/>
        <d v="2024-07-02T08:06:12"/>
        <d v="2024-07-02T08:09:47"/>
        <d v="2024-07-02T08:05:30"/>
        <d v="2024-07-05T07:29:02"/>
        <d v="2024-07-05T07:29:16"/>
        <d v="2024-07-05T07:29:35"/>
        <d v="2024-07-05T07:30:30"/>
        <d v="2024-07-05T07:30:46"/>
        <d v="2024-07-05T07:30:35"/>
        <d v="2024-07-05T07:31:53"/>
        <d v="2024-07-05T07:29:23"/>
        <d v="2024-07-05T07:31:49"/>
        <d v="2024-07-05T07:29:47"/>
        <d v="2024-07-05T07:30:58"/>
        <d v="2024-07-05T07:32:34"/>
        <d v="2024-07-05T07:31:26"/>
        <d v="2024-07-05T07:32:44"/>
        <d v="2024-07-05T07:30:57"/>
        <d v="2024-07-05T07:33:28"/>
        <d v="2024-07-05T07:32:48"/>
        <d v="2024-07-05T07:33:47"/>
        <d v="2024-07-05T07:31:59"/>
        <d v="2024-07-05T07:31:50"/>
        <d v="2024-07-05T07:32:11"/>
        <d v="2024-07-05T07:34:10"/>
        <d v="2024-07-05T07:33:56"/>
        <d v="2024-07-05T07:30:01"/>
        <d v="2024-07-08T04:41:10"/>
        <d v="2024-07-08T04:41:16"/>
        <d v="2024-07-08T04:41:53"/>
        <d v="2024-07-08T04:41:44"/>
        <d v="2024-07-08T04:41:17"/>
        <d v="2024-07-08T04:41:43"/>
        <d v="2024-07-08T04:41:29"/>
        <d v="2024-07-04T04:42:27"/>
        <d v="2024-07-04T04:42:33"/>
        <d v="2024-07-04T04:42:30"/>
        <d v="2024-07-04T04:42:28"/>
        <d v="2024-07-04T04:42:36"/>
        <d v="2024-07-04T04:42:43"/>
        <d v="2024-07-04T04:42:45"/>
        <d v="2024-07-04T04:42:53"/>
        <d v="2024-07-05T07:30:23"/>
        <d v="2024-07-05T07:30:51"/>
        <d v="2024-07-05T07:32:24"/>
        <d v="2024-07-05T07:32:49"/>
        <d v="2024-07-05T07:31:47"/>
        <d v="2024-07-02T06:46:03"/>
        <d v="2024-07-08T04:12:14"/>
        <d v="2024-07-02T08:05:31"/>
        <d v="2024-07-02T08:07:04"/>
        <d v="2024-07-02T08:08:50"/>
        <d v="2024-07-02T08:07:58"/>
        <d v="2024-07-02T08:08:46"/>
        <d v="2024-07-02T08:10:15"/>
        <d v="2024-07-02T06:13:16"/>
        <d v="2024-07-02T20:36:38"/>
        <d v="2024-07-02T17:06:26"/>
        <d v="2024-06-28T06:24:49"/>
        <d v="2024-06-26T23:43:24"/>
        <d v="2024-07-10T06:10:04"/>
        <d v="2024-07-10T06:10:17"/>
        <d v="2024-07-10T06:10:31"/>
        <d v="2024-07-10T06:11:18"/>
        <d v="2024-07-10T04:41:19"/>
        <d v="2024-07-10T03:54:44"/>
        <d v="2024-07-10T03:54:41"/>
        <d v="2024-07-08T06:02:17"/>
        <d v="2024-07-05T08:09:13"/>
        <d v="2024-07-05T06:39:12"/>
        <d v="2024-07-02T08:38:10"/>
        <d v="2024-07-02T08:38:01"/>
        <d v="2024-07-01T10:24:47"/>
        <d v="2024-07-01T09:04:41"/>
        <d v="2024-06-26T08:57:48"/>
        <d v="2024-07-09T07:38:54"/>
        <d v="2024-07-09T07:39:39"/>
        <d v="2024-07-09T07:40:37"/>
        <d v="2024-07-08T03:07:11"/>
        <d v="2024-07-05T18:24:47"/>
        <d v="2024-07-05T07:31:19"/>
        <d v="2024-07-05T07:33:36"/>
        <d v="2024-07-05T07:33:32"/>
        <d v="2024-07-04T04:33:01"/>
        <d v="2024-07-04T04:37:05"/>
        <d v="2024-07-04T04:33:08"/>
        <d v="2024-07-04T03:48:02"/>
        <d v="2024-07-03T09:52:15"/>
        <d v="2024-07-03T06:22:02"/>
        <d v="2024-07-03T04:26:58"/>
        <d v="2024-07-02T23:01:40"/>
        <d v="2024-07-02T21:46:42"/>
        <d v="2024-07-02T20:11:34"/>
        <d v="2024-07-02T12:21:14"/>
        <d v="2024-07-02T08:51:08"/>
        <d v="2024-07-02T08:45:36"/>
        <d v="2024-07-02T08:45:53"/>
        <d v="2024-07-02T08:46:08"/>
        <d v="2024-07-02T08:35:30"/>
        <d v="2024-07-02T08:19:18"/>
        <d v="2024-07-02T08:19:14"/>
        <d v="2024-07-02T08:06:03"/>
        <d v="2024-07-02T07:16:01"/>
        <d v="2024-07-01T00:49:24"/>
        <d v="2024-06-28T02:14:36"/>
        <d v="2024-06-28T01:49:39"/>
        <d v="2024-07-10T10:17:49"/>
        <d v="2024-07-10T10:19:06"/>
        <d v="2024-07-10T06:43:41"/>
        <d v="2024-07-10T06:47:52"/>
        <d v="2024-07-10T06:46:20"/>
        <d v="2024-07-10T06:50:07"/>
        <d v="2024-07-10T03:54:33"/>
        <d v="2024-07-08T16:37:54"/>
        <d v="2024-07-08T10:42:34"/>
        <d v="2024-07-08T09:47:32"/>
        <d v="2024-07-08T08:37:28"/>
        <d v="2024-07-08T07:36:28"/>
        <d v="2024-07-08T07:36:39"/>
        <d v="2024-07-08T04:42:18"/>
        <d v="2024-07-08T03:52:17"/>
        <d v="2024-07-08T02:52:14"/>
        <d v="2024-07-06T05:52:32"/>
        <d v="2024-07-06T04:17:23"/>
        <d v="2024-07-06T04:02:20"/>
        <d v="2024-07-06T02:42:20"/>
        <d v="2024-07-05T08:13:29"/>
        <d v="2024-07-05T08:14:07"/>
        <d v="2024-07-05T03:39:03"/>
        <d v="2024-07-04T09:08:13"/>
        <d v="2024-07-04T07:51:16"/>
        <d v="2024-07-04T04:40:28"/>
        <d v="2024-07-04T04:46:46"/>
        <d v="2024-07-04T03:02:55"/>
        <d v="2024-07-03T21:57:47"/>
        <d v="2024-07-03T21:07:40"/>
        <d v="2024-07-02T18:36:33"/>
        <d v="2024-07-02T13:36:20"/>
        <d v="2024-07-02T08:34:15"/>
        <d v="2024-07-02T08:29:15"/>
        <d v="2024-07-02T08:21:04"/>
        <d v="2024-07-02T08:19:17"/>
        <d v="2024-07-02T08:18:58"/>
        <d v="2024-07-02T08:18:55"/>
        <d v="2024-07-02T08:18:26"/>
        <d v="2024-07-02T08:18:17"/>
        <d v="2024-07-02T08:15:37"/>
        <d v="2024-07-02T08:18:06"/>
        <d v="2024-07-02T08:18:14"/>
        <d v="2024-07-02T08:18:12"/>
        <d v="2024-07-02T08:18:09"/>
        <d v="2024-07-02T08:17:59"/>
        <d v="2024-07-02T08:17:40"/>
        <d v="2024-07-02T08:16:04"/>
        <d v="2024-07-02T08:11:03"/>
        <d v="2024-07-02T07:56:07"/>
        <d v="2024-07-02T07:51:05"/>
        <d v="2024-07-02T07:46:05"/>
        <d v="2024-07-02T07:31:03"/>
        <d v="2024-07-02T07:26:02"/>
        <d v="2024-07-02T07:16:00"/>
        <d v="2024-07-02T07:10:59"/>
        <d v="2024-07-02T07:05:59"/>
        <d v="2024-07-02T06:51:03"/>
        <d v="2024-07-02T06:36:01"/>
        <d v="2024-07-02T06:31:00"/>
        <d v="2024-07-02T06:26:00"/>
        <d v="2024-07-02T06:20:58"/>
        <d v="2024-07-02T06:14:47"/>
        <d v="2024-07-02T06:14:45"/>
        <d v="2024-07-02T06:14:32"/>
        <d v="2024-07-02T06:13:15"/>
        <d v="2024-07-02T06:13:07"/>
        <d v="2024-07-02T06:10:57"/>
        <d v="2024-07-02T06:05:57"/>
        <d v="2024-07-02T06:00:55"/>
        <d v="2024-07-02T05:56:01"/>
        <d v="2024-07-02T05:52:53"/>
        <d v="2024-07-02T05:52:40"/>
        <d v="2024-07-02T05:46:00"/>
        <d v="2024-07-02T05:40:58"/>
        <d v="2024-07-02T05:20:55"/>
        <d v="2024-07-02T05:05:53"/>
        <d v="2024-07-02T04:20:53"/>
        <d v="2024-07-02T03:06:29"/>
        <d v="2024-07-02T03:06:32"/>
        <d v="2024-07-02T01:45:49"/>
        <d v="2024-07-01T20:15:26"/>
        <d v="2024-07-01T12:49:47"/>
        <d v="2024-07-01T12:49:50"/>
        <d v="2024-06-28T05:19:46"/>
        <d v="2024-06-28T01:09:33"/>
        <d v="2024-06-27T09:43:55"/>
        <d v="2024-06-27T09:03:49"/>
        <d v="2024-06-27T06:43:23"/>
        <d v="2024-06-27T06:43:41"/>
        <d v="2024-06-27T03:53:38"/>
        <d v="2024-06-27T03:36:19"/>
        <d v="2024-06-27T03:37:24"/>
        <d v="2024-06-26T09:42:47"/>
        <d v="2024-06-26T07:45:03"/>
        <d v="2024-06-26T07:45:40"/>
        <d v="2024-07-10T13:11:35"/>
        <d v="2024-07-10T13:11:37"/>
        <d v="2024-07-10T11:26:38"/>
        <d v="2024-07-10T09:41:33"/>
        <d v="2024-07-10T08:40:44"/>
        <d v="2024-07-10T08:12:36"/>
        <d v="2024-07-10T07:50:03"/>
        <d v="2024-07-10T07:47:41"/>
        <d v="2024-07-10T07:40:08"/>
        <d v="2024-07-10T07:37:22"/>
        <d v="2024-07-10T07:04:55"/>
        <d v="2024-07-10T06:40:29"/>
        <d v="2024-07-10T06:37:12"/>
        <d v="2024-07-10T06:43:00"/>
        <d v="2024-07-10T06:35:38"/>
        <d v="2024-07-10T06:39:01"/>
        <d v="2024-07-10T06:37:49"/>
        <d v="2024-07-10T06:31:35"/>
        <d v="2024-07-10T06:32:02"/>
        <d v="2024-07-10T06:34:37"/>
        <d v="2024-07-10T06:27:59"/>
        <d v="2024-07-10T06:28:37"/>
        <d v="2024-07-10T06:25:55"/>
        <d v="2024-07-10T06:15:33"/>
        <d v="2024-07-10T06:11:19"/>
        <d v="2024-07-10T06:11:00"/>
        <d v="2024-07-10T03:54:57"/>
        <d v="2024-07-10T03:50:57"/>
        <d v="2024-07-10T03:26:10"/>
        <d v="2024-07-10T02:45:44"/>
        <d v="2024-07-10T02:45:40"/>
        <d v="2024-07-10T02:46:00"/>
        <d v="2024-07-10T02:11:09"/>
        <d v="2024-07-10T01:46:12"/>
        <d v="2024-07-10T01:31:09"/>
        <d v="2024-07-10T01:25:16"/>
        <d v="2024-07-09T07:32:25"/>
        <d v="2024-07-09T07:23:39"/>
        <d v="2024-07-09T07:13:32"/>
        <d v="2024-07-09T07:06:31"/>
        <d v="2024-07-09T07:08:10"/>
        <d v="2024-07-09T07:07:42"/>
        <d v="2024-07-09T07:07:29"/>
        <d v="2024-07-09T07:06:39"/>
        <d v="2024-07-09T07:08:38"/>
        <d v="2024-07-09T07:03:30"/>
        <d v="2024-07-09T07:03:23"/>
        <d v="2024-07-09T06:58:28"/>
        <d v="2024-07-09T06:43:37"/>
        <d v="2024-07-09T06:43:36"/>
        <d v="2024-07-09T06:11:57"/>
        <d v="2024-07-09T06:08:28"/>
        <d v="2024-07-09T06:03:31"/>
        <d v="2024-07-09T06:03:28"/>
        <d v="2024-07-09T06:03:25"/>
        <d v="2024-07-09T04:03:27"/>
        <d v="2024-07-09T03:50:07"/>
        <d v="2024-07-09T03:28:29"/>
        <d v="2024-07-09T02:08:25"/>
        <d v="2024-07-09T01:45:21"/>
        <d v="2024-07-09T01:33:13"/>
        <d v="2024-07-09T01:23:03"/>
        <d v="2024-07-09T01:03:21"/>
        <d v="2024-07-08T19:28:04"/>
        <d v="2024-07-08T09:52:18"/>
        <d v="2024-07-08T09:12:26"/>
        <d v="2024-07-08T07:46:08"/>
        <d v="2024-07-08T07:38:26"/>
        <d v="2024-07-08T07:27:24"/>
        <d v="2024-07-08T07:27:18"/>
        <d v="2024-07-08T07:12:17"/>
        <d v="2024-07-08T07:12:05"/>
        <d v="2024-07-08T07:01:11"/>
        <d v="2024-07-08T06:47:24"/>
        <d v="2024-07-08T06:01:55"/>
        <d v="2024-07-08T03:57:17"/>
        <d v="2024-07-08T03:42:16"/>
        <d v="2024-07-08T03:32:14"/>
        <d v="2024-07-08T03:21:57"/>
        <d v="2024-07-08T02:47:09"/>
        <d v="2024-07-08T02:42:11"/>
        <d v="2024-07-08T02:14:04"/>
        <d v="2024-07-08T02:14:18"/>
        <d v="2024-07-08T01:47:12"/>
        <d v="2024-07-06T05:27:16"/>
        <d v="2024-07-06T04:20:37"/>
        <d v="2024-07-06T04:16:18"/>
        <d v="2024-07-06T04:11:51"/>
        <d v="2024-07-06T03:47:25"/>
        <d v="2024-07-06T03:47:18"/>
        <d v="2024-07-06T03:31:38"/>
        <d v="2024-07-06T03:19:16"/>
        <d v="2024-07-06T01:02:10"/>
        <d v="2024-07-05T13:59:36"/>
        <d v="2024-07-05T11:39:26"/>
        <d v="2024-07-05T11:09:21"/>
        <d v="2024-07-05T09:19:17"/>
        <d v="2024-07-05T08:49:24"/>
        <d v="2024-07-05T08:02:41"/>
        <d v="2024-07-05T08:04:53"/>
        <d v="2024-07-05T08:06:15"/>
        <d v="2024-07-05T08:04:01"/>
        <d v="2024-07-05T07:59:17"/>
        <d v="2024-07-05T07:53:23"/>
        <d v="2024-07-05T07:53:03"/>
        <d v="2024-07-05T07:49:04"/>
        <d v="2024-07-05T07:33:59"/>
        <d v="2024-07-05T07:29:46"/>
        <d v="2024-07-05T07:29:33"/>
        <d v="2024-07-05T07:30:29"/>
        <d v="2024-07-05T07:29:53"/>
        <d v="2024-07-05T07:29:34"/>
        <d v="2024-07-05T07:29:32"/>
        <d v="2024-07-05T07:31:40"/>
        <d v="2024-07-05T07:32:16"/>
        <d v="2024-07-05T07:33:07"/>
        <d v="2024-07-05T07:32:04"/>
        <d v="2024-07-05T07:34:07"/>
        <d v="2024-07-05T07:30:22"/>
        <d v="2024-07-05T05:59:12"/>
        <d v="2024-07-05T05:19:04"/>
        <d v="2024-07-05T04:10:58"/>
        <d v="2024-07-05T04:10:37"/>
        <d v="2024-07-05T04:08:32"/>
        <d v="2024-07-05T04:10:14"/>
        <d v="2024-07-05T04:04:42"/>
        <d v="2024-07-05T03:02:28"/>
        <d v="2024-07-05T03:02:57"/>
        <d v="2024-07-05T02:52:49"/>
        <d v="2024-07-05T02:28:59"/>
        <d v="2024-07-05T02:07:11"/>
        <d v="2024-07-05T02:06:43"/>
        <d v="2024-07-05T01:03:50"/>
        <d v="2024-07-04T21:48:46"/>
        <d v="2024-07-04T21:03:43"/>
        <d v="2024-07-04T09:57:52"/>
        <d v="2024-07-04T09:03:12"/>
        <d v="2024-07-04T08:23:12"/>
        <d v="2024-07-04T07:49:18"/>
        <d v="2024-07-04T07:38:11"/>
        <d v="2024-07-04T07:08:02"/>
        <d v="2024-07-04T06:19:29"/>
        <d v="2024-07-04T06:18:21"/>
        <d v="2024-07-04T04:40:07"/>
        <d v="2024-07-04T04:39:55"/>
        <d v="2024-07-04T04:38:25"/>
        <d v="2024-07-04T04:33:49"/>
        <d v="2024-07-04T04:32:31"/>
        <d v="2024-07-04T04:07:18"/>
        <d v="2024-07-04T04:02:58"/>
        <d v="2024-07-04T03:32:47"/>
        <d v="2024-07-04T03:22:20"/>
        <d v="2024-07-04T03:22:18"/>
        <d v="2024-07-04T03:12:56"/>
        <d v="2024-07-04T03:12:48"/>
        <d v="2024-07-04T03:12:50"/>
        <d v="2024-07-04T03:07:41"/>
        <d v="2024-07-04T03:07:39"/>
        <d v="2024-07-04T02:52:59"/>
        <d v="2024-07-04T02:36:48"/>
        <d v="2024-07-04T02:32:56"/>
        <d v="2024-07-04T01:27:54"/>
        <d v="2024-07-03T23:37:50"/>
        <d v="2024-07-03T16:22:29"/>
        <d v="2024-07-03T16:17:28"/>
        <d v="2024-07-03T13:07:10"/>
        <d v="2024-07-03T12:57:24"/>
        <d v="2024-07-03T12:52:23"/>
        <d v="2024-07-03T11:57:21"/>
        <d v="2024-07-03T10:37:16"/>
        <d v="2024-07-03T09:02:07"/>
        <d v="2024-07-03T08:32:09"/>
        <d v="2024-07-03T07:53:51"/>
        <d v="2024-07-03T07:11:59"/>
        <d v="2024-07-03T07:07:03"/>
        <d v="2024-07-03T06:52:27"/>
        <d v="2024-07-03T06:44:21"/>
        <d v="2024-07-03T06:44:18"/>
        <d v="2024-07-03T06:32:03"/>
        <d v="2024-07-03T06:21:48"/>
        <d v="2024-07-03T06:21:47"/>
        <d v="2024-07-03T06:21:46"/>
        <d v="2024-07-03T06:00:12"/>
        <d v="2024-07-03T05:42:02"/>
        <d v="2024-07-03T05:36:55"/>
        <d v="2024-07-03T05:32:01"/>
        <d v="2024-07-03T05:27:01"/>
        <d v="2024-07-03T05:21:59"/>
        <d v="2024-07-03T05:16:59"/>
        <d v="2024-07-03T05:11:52"/>
        <d v="2024-07-03T05:06:54"/>
        <d v="2024-07-03T05:01:50"/>
        <d v="2024-07-03T04:56:56"/>
        <d v="2024-07-03T04:51:55"/>
        <d v="2024-07-03T04:46:56"/>
        <d v="2024-07-03T04:41:58"/>
        <d v="2024-07-03T04:36:57"/>
        <d v="2024-07-03T04:31:56"/>
        <d v="2024-07-03T04:21:52"/>
        <d v="2024-07-03T04:16:25"/>
        <d v="2024-07-03T04:11:50"/>
        <d v="2024-07-03T04:06:49"/>
        <d v="2024-07-03T04:01:42"/>
        <d v="2024-07-03T04:01:46"/>
        <d v="2024-07-03T04:01:48"/>
        <d v="2024-07-03T03:56:59"/>
        <d v="2024-07-03T03:51:58"/>
        <d v="2024-07-03T03:46:52"/>
        <d v="2024-07-03T03:41:17"/>
        <d v="2024-07-03T03:41:24"/>
        <d v="2024-07-03T03:36:45"/>
        <d v="2024-07-03T03:31:51"/>
        <d v="2024-07-03T03:26:52"/>
        <d v="2024-07-03T03:21:52"/>
        <d v="2024-07-03T03:16:32"/>
        <d v="2024-07-03T03:16:49"/>
        <d v="2024-07-03T03:11:41"/>
        <d v="2024-07-03T03:06:45"/>
        <d v="2024-07-03T02:37:46"/>
        <d v="2024-07-03T02:21:51"/>
        <d v="2024-07-03T02:16:51"/>
        <d v="2024-07-03T02:06:39"/>
        <d v="2024-07-03T02:01:32"/>
        <d v="2024-07-03T01:51:53"/>
        <d v="2024-07-03T01:46:43"/>
        <d v="2024-07-03T01:41:51"/>
        <d v="2024-07-03T01:11:47"/>
        <d v="2024-07-02T22:31:42"/>
        <d v="2024-07-02T22:26:41"/>
        <d v="2024-07-02T22:21:41"/>
        <d v="2024-07-02T21:51:42"/>
        <d v="2024-07-02T21:41:41"/>
        <d v="2024-07-02T21:36:40"/>
        <d v="2024-07-02T21:31:39"/>
        <d v="2024-07-02T21:21:37"/>
        <d v="2024-07-02T21:11:37"/>
        <d v="2024-07-02T21:01:35"/>
        <d v="2024-07-02T20:46:39"/>
        <d v="2024-07-02T20:41:38"/>
        <d v="2024-07-02T20:31:37"/>
        <d v="2024-07-02T20:26:36"/>
        <d v="2024-07-02T20:21:35"/>
        <d v="2024-07-02T19:46:37"/>
        <d v="2024-07-02T19:41:35"/>
        <d v="2024-07-02T19:06:31"/>
        <d v="2024-07-02T18:51:34"/>
        <d v="2024-07-02T18:46:34"/>
        <d v="2024-07-02T18:41:33"/>
        <d v="2024-07-02T18:31:32"/>
        <d v="2024-07-02T18:26:31"/>
        <d v="2024-07-02T18:16:30"/>
        <d v="2024-07-02T18:11:28"/>
        <d v="2024-07-02T18:06:28"/>
        <d v="2024-07-02T17:51:32"/>
        <d v="2024-07-02T17:36:30"/>
        <d v="2024-07-02T17:31:29"/>
        <d v="2024-07-02T17:21:28"/>
        <d v="2024-07-02T16:46:29"/>
        <d v="2024-07-02T16:31:26"/>
        <d v="2024-07-02T16:16:25"/>
        <d v="2024-07-02T16:11:24"/>
        <d v="2024-07-02T16:06:23"/>
        <d v="2024-07-02T16:01:22"/>
        <d v="2024-07-02T15:56:27"/>
        <d v="2024-07-02T15:51:26"/>
        <d v="2024-07-02T15:41:25"/>
        <d v="2024-07-02T15:36:25"/>
        <d v="2024-07-02T15:26:23"/>
        <d v="2024-07-02T15:21:22"/>
        <d v="2024-07-02T15:16:22"/>
        <d v="2024-07-02T15:11:21"/>
        <d v="2024-07-02T15:01:19"/>
        <d v="2024-07-02T14:56:25"/>
        <d v="2024-07-02T14:46:23"/>
        <d v="2024-07-02T14:36:22"/>
        <d v="2024-07-02T14:31:21"/>
        <d v="2024-07-02T14:26:20"/>
        <d v="2024-07-02T14:21:19"/>
        <d v="2024-07-02T14:11:18"/>
        <d v="2024-07-02T14:11:11"/>
        <d v="2024-07-02T14:06:18"/>
        <d v="2024-07-02T14:01:17"/>
        <d v="2024-07-02T13:45:35"/>
        <d v="2024-07-02T13:36:19"/>
        <d v="2024-07-02T13:26:18"/>
        <d v="2024-07-02T13:06:15"/>
        <d v="2024-07-02T13:01:14"/>
        <d v="2024-07-02T12:51:19"/>
        <d v="2024-07-02T12:46:18"/>
        <d v="2024-07-02T12:31:15"/>
        <d v="2024-07-02T12:26:15"/>
        <d v="2024-07-02T12:16:14"/>
        <d v="2024-07-02T12:11:12"/>
        <d v="2024-07-02T12:06:12"/>
        <d v="2024-07-02T12:01:11"/>
        <d v="2024-07-02T11:46:15"/>
        <d v="2024-07-02T11:41:14"/>
        <d v="2024-07-02T11:36:14"/>
        <d v="2024-07-02T11:31:13"/>
        <d v="2024-07-02T11:26:13"/>
        <d v="2024-07-02T11:21:12"/>
        <d v="2024-07-02T11:11:10"/>
        <d v="2024-07-02T11:06:10"/>
        <d v="2024-07-02T11:01:09"/>
        <d v="2024-07-02T10:51:13"/>
        <d v="2024-07-02T10:36:11"/>
        <d v="2024-07-02T10:31:11"/>
        <d v="2024-07-02T10:26:10"/>
        <d v="2024-07-02T10:21:09"/>
        <d v="2024-07-02T10:16:09"/>
        <d v="2024-07-02T10:11:08"/>
        <d v="2024-07-02T10:01:07"/>
        <d v="2024-07-02T09:56:12"/>
        <d v="2024-07-02T09:46:11"/>
        <d v="2024-07-02T09:36:09"/>
        <d v="2024-07-02T09:31:08"/>
        <d v="2024-07-02T09:21:07"/>
        <d v="2024-07-02T09:16:06"/>
        <d v="2024-07-02T09:11:05"/>
        <d v="2024-07-02T09:06:04"/>
        <d v="2024-07-02T09:06:01"/>
        <d v="2024-07-02T09:06:05"/>
        <d v="2024-07-02T09:01:03"/>
        <d v="2024-07-02T08:56:09"/>
        <d v="2024-07-02T08:38:00"/>
        <d v="2024-07-02T08:37:28"/>
        <d v="2024-07-02T08:37:21"/>
        <d v="2024-07-02T08:37:22"/>
        <d v="2024-07-02T08:36:20"/>
        <d v="2024-07-02T08:36:11"/>
        <d v="2024-07-02T08:36:06"/>
        <d v="2024-07-02T08:36:05"/>
        <d v="2024-07-02T08:36:01"/>
        <d v="2024-07-02T08:35:54"/>
        <d v="2024-07-02T08:31:05"/>
        <d v="2024-07-02T08:24:04"/>
        <d v="2024-07-02T08:14:26"/>
        <d v="2024-07-02T08:14:34"/>
        <d v="2024-07-02T08:18:13"/>
        <d v="2024-07-02T08:16:03"/>
        <d v="2024-07-02T08:11:01"/>
        <d v="2024-07-02T08:07:15"/>
        <d v="2024-07-02T08:05:34"/>
        <d v="2024-07-02T08:06:17"/>
        <d v="2024-07-02T08:09:20"/>
        <d v="2024-07-02T08:07:37"/>
        <d v="2024-07-02T08:04:41"/>
        <d v="2024-07-02T08:01:01"/>
        <d v="2024-07-02T07:51:06"/>
        <d v="2024-07-02T07:46:06"/>
        <d v="2024-07-02T07:36:04"/>
        <d v="2024-07-02T07:21:01"/>
        <d v="2024-07-02T07:00:08"/>
        <d v="2024-07-02T06:14:48"/>
        <d v="2024-07-02T05:59:47"/>
        <d v="2024-07-02T05:53:37"/>
        <d v="2024-07-02T04:45:57"/>
        <d v="2024-07-02T04:40:56"/>
        <d v="2024-07-02T03:15:06"/>
        <d v="2024-07-02T02:40:37"/>
        <d v="2024-07-02T02:40:32"/>
        <d v="2024-07-02T02:39:20"/>
        <d v="2024-07-02T02:39:49"/>
        <d v="2024-07-02T02:39:43"/>
        <d v="2024-07-02T02:38:41"/>
        <d v="2024-07-02T02:40:28"/>
        <d v="2024-07-02T01:55:48"/>
        <d v="2024-07-02T00:10:24"/>
        <d v="2024-07-01T20:00:19"/>
        <d v="2024-07-01T12:49:58"/>
        <d v="2024-07-01T10:38:23"/>
        <d v="2024-07-01T10:39:50"/>
        <d v="2024-07-01T09:39:47"/>
        <d v="2024-07-01T09:34:46"/>
        <d v="2024-07-01T09:29:45"/>
        <d v="2024-07-01T09:19:44"/>
        <d v="2024-07-01T09:09:42"/>
        <d v="2024-07-01T08:13:56"/>
        <d v="2024-07-01T07:34:39"/>
        <d v="2024-07-01T07:19:02"/>
        <d v="2024-07-01T07:19:16"/>
        <d v="2024-07-01T07:13:40"/>
        <d v="2024-07-01T06:59:33"/>
        <d v="2024-07-01T06:14:23"/>
        <d v="2024-07-01T04:03:50"/>
        <d v="2024-07-01T03:48:58"/>
        <d v="2024-07-01T03:42:36"/>
        <d v="2024-07-01T03:24:28"/>
        <d v="2024-07-01T03:13:41"/>
        <d v="2024-07-01T03:06:13"/>
        <d v="2024-07-01T03:03:11"/>
        <d v="2024-07-01T03:03:01"/>
        <d v="2024-07-01T03:02:56"/>
        <d v="2024-07-01T02:58:17"/>
        <d v="2024-07-01T02:59:06"/>
        <d v="2024-07-01T02:56:18"/>
        <d v="2024-07-01T02:39:28"/>
        <d v="2024-07-01T02:34:27"/>
        <d v="2024-07-01T02:31:53"/>
        <d v="2024-07-01T02:13:32"/>
        <d v="2024-07-01T02:03:31"/>
        <d v="2024-07-01T02:02:44"/>
        <d v="2024-07-01T01:54:17"/>
        <d v="2024-07-01T01:54:03"/>
        <d v="2024-07-01T01:39:24"/>
        <d v="2024-07-01T00:54:24"/>
        <d v="2024-06-29T18:58:09"/>
        <d v="2024-06-29T18:48:07"/>
        <d v="2024-06-29T18:43:06"/>
        <d v="2024-06-29T18:23:03"/>
        <d v="2024-06-29T18:08:01"/>
        <d v="2024-06-29T17:28:01"/>
        <d v="2024-06-29T17:18:00"/>
        <d v="2024-06-29T17:02:57"/>
        <d v="2024-06-29T16:53:02"/>
        <d v="2024-06-29T16:38:00"/>
        <d v="2024-06-29T12:57:52"/>
        <d v="2024-06-29T03:32:26"/>
        <d v="2024-06-28T15:56:58"/>
        <d v="2024-06-28T10:11:19"/>
        <d v="2024-06-28T09:41:40"/>
        <d v="2024-06-28T07:41:35"/>
        <d v="2024-06-28T07:20:50"/>
        <d v="2024-06-28T07:09:50"/>
        <d v="2024-06-28T07:04:48"/>
        <d v="2024-06-28T06:59:54"/>
        <d v="2024-06-28T06:54:53"/>
        <d v="2024-06-28T06:29:49"/>
        <d v="2024-06-28T06:09:47"/>
        <d v="2024-06-28T06:04:46"/>
        <d v="2024-06-28T05:54:50"/>
        <d v="2024-06-28T05:29:47"/>
        <d v="2024-06-28T05:24:46"/>
        <d v="2024-06-28T05:19:45"/>
        <d v="2024-06-28T05:14:44"/>
        <d v="2024-06-28T05:09:44"/>
        <d v="2024-06-28T04:59:48"/>
        <d v="2024-06-28T04:49:47"/>
        <d v="2024-06-28T04:39:45"/>
        <d v="2024-06-28T04:34:44"/>
        <d v="2024-06-28T04:29:44"/>
        <d v="2024-06-28T04:24:43"/>
        <d v="2024-06-28T04:14:41"/>
        <d v="2024-06-28T04:04:40"/>
        <d v="2024-06-28T03:49:45"/>
        <d v="2024-06-28T03:44:43"/>
        <d v="2024-06-28T03:43:32"/>
        <d v="2024-06-28T03:39:37"/>
        <d v="2024-06-28T03:39:22"/>
        <d v="2024-06-28T03:14:39"/>
        <d v="2024-06-28T03:04:38"/>
        <d v="2024-06-28T02:59:43"/>
        <d v="2024-06-28T02:49:41"/>
        <d v="2024-06-28T02:44:40"/>
        <d v="2024-06-27T17:54:16"/>
        <d v="2024-06-27T17:54:15"/>
        <d v="2024-06-27T16:09:09"/>
        <d v="2024-06-27T15:44:11"/>
        <d v="2024-06-27T13:39:05"/>
        <d v="2024-06-27T13:04:00"/>
        <d v="2024-06-27T12:28:51"/>
        <d v="2024-06-27T06:58:49"/>
        <d v="2024-06-27T03:36:51"/>
        <d v="2024-06-27T03:33:47"/>
        <d v="2024-06-27T03:28:35"/>
        <d v="2024-06-27T03:28:26"/>
        <d v="2024-06-27T03:17:59"/>
        <d v="2024-06-27T03:10:38"/>
        <d v="2024-06-27T03:12:43"/>
        <d v="2024-06-27T03:08:09"/>
        <d v="2024-06-27T01:18:26"/>
        <d v="2024-06-26T20:33:15"/>
        <d v="2024-06-26T15:43:03"/>
        <d v="2024-06-26T12:32:54"/>
        <d v="2024-06-26T08:32:28"/>
        <d v="2024-06-26T08:32:29"/>
        <d v="2024-06-26T08:32:39"/>
        <d v="2024-06-26T08:32:44"/>
        <d v="2024-06-26T08:22:43"/>
        <d v="2024-06-26T07:57:20"/>
        <d v="2024-06-26T07:47:40"/>
        <d v="2024-06-26T07:45:41"/>
        <d v="2024-06-26T07:46:36"/>
      </sharedItems>
      <fieldGroup par="18" base="6">
        <rangePr groupBy="days" startDate="2024-06-26T07:45:03" endDate="2024-07-10T13:11:37"/>
        <groupItems count="368">
          <s v="&lt;6/26/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0/2024"/>
        </groupItems>
      </fieldGroup>
    </cacheField>
    <cacheField name="lock_wait_time" numFmtId="1">
      <sharedItems containsSemiMixedTypes="0" containsString="0" containsNumber="1" containsInteger="1" minValue="0" maxValue="18154414"/>
    </cacheField>
    <cacheField name="lock_wait_time_Minute" numFmtId="0">
      <sharedItems containsSemiMixedTypes="0" containsString="0" containsNumber="1" minValue="0" maxValue="302.57356666666669"/>
    </cacheField>
    <cacheField name="waiter_total_wait_time_ms" numFmtId="0">
      <sharedItems containsSemiMixedTypes="0" containsString="0" containsNumber="1" containsInteger="1" minValue="0" maxValue="18154414"/>
    </cacheField>
    <cacheField name="waiter_total_wait_time_Minute" numFmtId="0">
      <sharedItems containsSemiMixedTypes="0" containsString="0" containsNumber="1" minValue="0" maxValue="302.57356666666669"/>
    </cacheField>
    <cacheField name="num_locks_held" numFmtId="0">
      <sharedItems containsSemiMixedTypes="0" containsString="0" containsNumber="1" containsInteger="1" minValue="0" maxValue="5380760"/>
    </cacheField>
    <cacheField name="lock_name" numFmtId="0">
      <sharedItems containsMixedTypes="1" containsNumber="1" containsInteger="1" minValue="2.0005010000000001E+24" maxValue="2.0044010600760001E+65"/>
    </cacheField>
    <cacheField name="lock_mode" numFmtId="0">
      <sharedItems count="8">
        <s v="X"/>
        <s v="NS"/>
        <s v="IS"/>
        <s v="S"/>
        <s v="IX"/>
        <s v="U"/>
        <s v="NW"/>
        <s v="SIX"/>
      </sharedItems>
    </cacheField>
    <cacheField name="lock_waits" numFmtId="0">
      <sharedItems containsSemiMixedTypes="0" containsString="0" containsNumber="1" containsInteger="1" minValue="0" maxValue="203041"/>
    </cacheField>
    <cacheField name="member" numFmtId="0">
      <sharedItems containsSemiMixedTypes="0" containsString="0" containsNumber="1" containsInteger="1" minValue="0" maxValue="0"/>
    </cacheField>
    <cacheField name="sql_hash_id" numFmtId="0">
      <sharedItems containsSemiMixedTypes="0" containsString="0" containsNumber="1" containsInteger="1" minValue="-8.9996882525517998E+18" maxValue="8.6751385915095695E+18"/>
    </cacheField>
    <cacheField name="stmt_text" numFmtId="0">
      <sharedItems containsBlank="1" longText="1"/>
    </cacheField>
    <cacheField name="Months" numFmtId="0" databaseField="0">
      <fieldGroup base="6">
        <rangePr groupBy="months" startDate="2024-06-26T07:45:03" endDate="2024-07-10T13:11:37"/>
        <groupItems count="14">
          <s v="&lt;6/26/2024"/>
          <s v="Jan"/>
          <s v="Feb"/>
          <s v="Mar"/>
          <s v="Apr"/>
          <s v="May"/>
          <s v="Jun"/>
          <s v="Jul"/>
          <s v="Aug"/>
          <s v="Sep"/>
          <s v="Oct"/>
          <s v="Nov"/>
          <s v="Dec"/>
          <s v="&gt;7/10/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chandra.wijaksana" refreshedDate="45497.557689467591" createdVersion="6" refreshedVersion="6" minRefreshableVersion="3" recordCount="101">
  <cacheSource type="worksheet">
    <worksheetSource ref="A1:N102" sheet="Restart"/>
  </cacheSource>
  <cacheFields count="15">
    <cacheField name="No " numFmtId="0">
      <sharedItems containsSemiMixedTypes="0" containsString="0" containsNumber="1" containsInteger="1" minValue="1" maxValue="101"/>
    </cacheField>
    <cacheField name="Tgl " numFmtId="14">
      <sharedItems containsSemiMixedTypes="0" containsNonDate="0" containsDate="1" containsString="0" minDate="2024-01-04T00:00:00" maxDate="2024-12-02T00:00:00" count="72">
        <d v="2024-01-04T00:00:00"/>
        <d v="2024-01-05T00:00:00"/>
        <d v="2024-01-10T00:00:00"/>
        <d v="2024-01-16T00:00:00"/>
        <d v="2024-01-19T00:00:00"/>
        <d v="2024-01-30T00:00:00"/>
        <d v="2024-02-05T00:00:00"/>
        <d v="2024-02-09T00:00:00"/>
        <d v="2024-02-15T00:00:00"/>
        <d v="2024-02-19T00:00:00"/>
        <d v="2024-02-21T00:00:00"/>
        <d v="2024-02-26T00:00:00"/>
        <d v="2024-02-27T00:00:00"/>
        <d v="2024-03-01T00:00:00"/>
        <d v="2024-03-04T00:00:00"/>
        <d v="2024-03-05T00:00:00"/>
        <d v="2024-03-08T00:00:00"/>
        <d v="2024-03-12T00:00:00"/>
        <d v="2024-03-13T00:00:00"/>
        <d v="2024-03-14T00:00:00"/>
        <d v="2024-03-15T00:00:00"/>
        <d v="2024-03-16T00:00:00"/>
        <d v="2024-03-17T00:00:00"/>
        <d v="2024-03-18T00:00:00"/>
        <d v="2024-03-19T00:00:00"/>
        <d v="2024-03-20T00:00:00"/>
        <d v="2024-03-25T00:00:00"/>
        <d v="2024-03-26T00:00:00"/>
        <d v="2024-04-01T00:00:00"/>
        <d v="2024-04-02T00:00:00"/>
        <d v="2024-04-03T00:00:00"/>
        <d v="2024-04-17T00:00:00"/>
        <d v="2024-04-18T00:00:00"/>
        <d v="2024-04-22T00:00:00"/>
        <d v="2024-04-23T00:00:00"/>
        <d v="2024-04-24T00:00:00"/>
        <d v="2024-04-29T00:00:00"/>
        <d v="2024-05-02T00:00:00"/>
        <d v="2024-05-03T00:00:00"/>
        <d v="2024-05-06T00:00:00"/>
        <d v="2024-05-08T00:00:00"/>
        <d v="2024-05-10T00:00:00"/>
        <d v="2024-05-13T00:00:00"/>
        <d v="2024-05-15T00:00:00"/>
        <d v="2024-05-20T00:00:00"/>
        <d v="2024-05-21T00:00:00"/>
        <d v="2024-05-22T00:00:00"/>
        <d v="2024-05-24T00:00:00"/>
        <d v="2024-05-25T00:00:00"/>
        <d v="2024-05-26T00:00:00"/>
        <d v="2024-05-30T00:00:00"/>
        <d v="2024-06-13T00:00:00"/>
        <d v="2024-06-14T00:00:00"/>
        <d v="2024-06-19T00:00:00"/>
        <d v="2024-06-20T00:00:00"/>
        <d v="2024-06-24T00:00:00"/>
        <d v="2024-06-25T00:00:00"/>
        <d v="2024-06-27T00:00:00"/>
        <d v="2024-07-01T00:00:00"/>
        <d v="2024-07-02T00:00:00"/>
        <d v="2024-07-03T00:00:00"/>
        <d v="2024-07-04T00:00:00"/>
        <d v="2024-07-08T00:00:00"/>
        <d v="2024-07-09T00:00:00"/>
        <d v="2024-07-10T00:00:00"/>
        <d v="2024-07-11T00:00:00"/>
        <d v="2024-07-12T00:00:00"/>
        <d v="2024-08-01T00:00:00"/>
        <d v="2024-09-01T00:00:00"/>
        <d v="2024-10-01T00:00:00"/>
        <d v="2024-11-01T00:00:00"/>
        <d v="2024-12-01T00:00:00"/>
      </sharedItems>
      <fieldGroup par="14" base="1">
        <rangePr groupBy="days" startDate="2024-01-04T00:00:00" endDate="2024-12-02T00:00:00"/>
        <groupItems count="368">
          <s v="&lt;1/4/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4"/>
        </groupItems>
      </fieldGroup>
    </cacheField>
    <cacheField name="Status" numFmtId="49">
      <sharedItems/>
    </cacheField>
    <cacheField name="Count_Restart" numFmtId="1">
      <sharedItems containsSemiMixedTypes="0" containsString="0" containsNumber="1" containsInteger="1" minValue="0" maxValue="1"/>
    </cacheField>
    <cacheField name="Jam Restart " numFmtId="165">
      <sharedItems containsDate="1" containsBlank="1" containsMixedTypes="1" minDate="1899-12-30T02:24:00" maxDate="1899-12-30T21:55:00"/>
    </cacheField>
    <cacheField name="Problem_Hours" numFmtId="0">
      <sharedItems containsSemiMixedTypes="0" containsString="0" containsNumber="1" containsInteger="1" minValue="0" maxValue="21" count="15">
        <n v="8"/>
        <n v="16"/>
        <n v="15"/>
        <n v="19"/>
        <n v="9"/>
        <n v="11"/>
        <n v="14"/>
        <n v="13"/>
        <n v="10"/>
        <n v="12"/>
        <n v="0"/>
        <n v="21"/>
        <n v="2"/>
        <n v="3"/>
        <n v="4"/>
      </sharedItems>
    </cacheField>
    <cacheField name="Jam Oke" numFmtId="165">
      <sharedItems containsDate="1" containsBlank="1" containsMixedTypes="1" minDate="1899-12-30T02:34:00" maxDate="1899-12-30T22:00:00"/>
    </cacheField>
    <cacheField name="Loss" numFmtId="0">
      <sharedItems containsSemiMixedTypes="0" containsString="0" containsNumber="1" minValue="-228" maxValue="376.99999999999994"/>
    </cacheField>
    <cacheField name="Validation_loss" numFmtId="0">
      <sharedItems containsMixedTypes="1" containsNumber="1" minValue="0" maxValue="38.999999999999943"/>
    </cacheField>
    <cacheField name="Target Count" numFmtId="0">
      <sharedItems containsSemiMixedTypes="0" containsString="0" containsNumber="1" containsInteger="1" minValue="6" maxValue="6"/>
    </cacheField>
    <cacheField name="Target Loss" numFmtId="1">
      <sharedItems containsSemiMixedTypes="0" containsString="0" containsNumber="1" containsInteger="1" minValue="80" maxValue="80"/>
    </cacheField>
    <cacheField name="Sumber Informasi " numFmtId="49">
      <sharedItems containsBlank="1"/>
    </cacheField>
    <cacheField name="Keterangan Masalah " numFmtId="49">
      <sharedItems containsBlank="1"/>
    </cacheField>
    <cacheField name="Keterangan Masalah 2" numFmtId="49">
      <sharedItems containsBlank="1"/>
    </cacheField>
    <cacheField name="Months" numFmtId="0" databaseField="0">
      <fieldGroup base="1">
        <rangePr groupBy="months" startDate="2024-01-04T00:00:00" endDate="2024-12-02T00:00:00"/>
        <groupItems count="14">
          <s v="&lt;1/4/2024"/>
          <s v="Jan"/>
          <s v="Feb"/>
          <s v="Mar"/>
          <s v="Apr"/>
          <s v="May"/>
          <s v="Jun"/>
          <s v="Jul"/>
          <s v="Aug"/>
          <s v="Sep"/>
          <s v="Oct"/>
          <s v="Nov"/>
          <s v="Dec"/>
          <s v="&gt;12/2/2024"/>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chandra.wijaksana" refreshedDate="45497.557690393522" createdVersion="6" refreshedVersion="6" minRefreshableVersion="3" recordCount="59">
  <cacheSource type="worksheet">
    <worksheetSource ref="A6:L65" sheet="Sheet4"/>
  </cacheSource>
  <cacheFields count="12">
    <cacheField name="No " numFmtId="0">
      <sharedItems containsBlank="1" containsMixedTypes="1" containsNumber="1" containsInteger="1" minValue="1" maxValue="51"/>
    </cacheField>
    <cacheField name="Tgl Email" numFmtId="0">
      <sharedItems containsDate="1" containsBlank="1" containsMixedTypes="1" minDate="2024-01-02T00:00:00" maxDate="2024-05-31T00:00:00" count="43">
        <d v="2024-01-02T00:00:00"/>
        <d v="2024-01-03T00:00:00"/>
        <d v="2024-01-09T00:00:00"/>
        <d v="2024-01-11T00:00:00"/>
        <d v="2024-01-15T00:00:00"/>
        <d v="2024-01-19T00:00:00"/>
        <d v="2024-01-23T00:00:00"/>
        <d v="2024-01-24T00:00:00"/>
        <d v="2024-01-25T00:00:00"/>
        <d v="2024-01-29T00:00:00"/>
        <d v="2024-01-30T00:00:00"/>
        <m/>
        <s v="Tgl Email"/>
        <d v="2024-02-05T00:00:00"/>
        <d v="2024-02-07T00:00:00"/>
        <d v="2024-02-09T00:00:00"/>
        <d v="2024-02-12T00:00:00"/>
        <d v="2024-02-16T00:00:00"/>
        <d v="2024-02-20T00:00:00"/>
        <d v="2024-02-22T00:00:00"/>
        <d v="2024-02-27T00:00:00"/>
        <d v="2024-02-28T00:00:00"/>
        <d v="2024-02-29T00:00:00"/>
        <d v="2024-03-01T00:00:00"/>
        <d v="2024-03-05T00:00:00"/>
        <d v="2024-03-06T00:00:00"/>
        <d v="2024-03-07T00:00:00"/>
        <d v="2024-03-08T00:00:00"/>
        <d v="2024-03-14T00:00:00"/>
        <d v="2024-03-15T00:00:00"/>
        <d v="2024-03-20T00:00:00"/>
        <d v="2024-04-01T00:00:00"/>
        <d v="2024-04-04T00:00:00"/>
        <d v="2024-04-24T00:00:00"/>
        <d v="2024-04-29T00:00:00"/>
        <d v="2024-05-06T00:00:00"/>
        <d v="2024-05-15T00:00:00"/>
        <d v="2024-05-21T00:00:00"/>
        <d v="2024-05-22T00:00:00"/>
        <d v="2024-05-24T00:00:00"/>
        <d v="2024-05-27T00:00:00"/>
        <d v="2024-05-28T00:00:00"/>
        <d v="2024-05-30T00:00:00"/>
      </sharedItems>
    </cacheField>
    <cacheField name="waktu masuk " numFmtId="0">
      <sharedItems containsBlank="1"/>
    </cacheField>
    <cacheField name="Waktu selesai " numFmtId="0">
      <sharedItems containsBlank="1"/>
    </cacheField>
    <cacheField name="No Internal Memo " numFmtId="0">
      <sharedItems containsBlank="1"/>
    </cacheField>
    <cacheField name="Email tanpa IM" numFmtId="0">
      <sharedItems containsBlank="1"/>
    </cacheField>
    <cacheField name="Dept Pemohon " numFmtId="0">
      <sharedItems containsBlank="1" count="7">
        <s v="EXIM"/>
        <s v="Marketing"/>
        <s v="DIT"/>
        <s v="QCF"/>
        <s v="GKJ"/>
        <m/>
        <s v="Dept Pemohon "/>
      </sharedItems>
    </cacheField>
    <cacheField name="Penanggung Jawab " numFmtId="0">
      <sharedItems containsBlank="1"/>
    </cacheField>
    <cacheField name="No Invoice " numFmtId="0">
      <sharedItems containsBlank="1"/>
    </cacheField>
    <cacheField name="Keterangan Masalah " numFmtId="0">
      <sharedItems containsBlank="1"/>
    </cacheField>
    <cacheField name="Ket " numFmtId="0">
      <sharedItems containsBlank="1"/>
    </cacheField>
    <cacheField name="Bulan" numFmtId="0">
      <sharedItems containsString="0" containsBlank="1"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chandra.wijaksana" refreshedDate="45497.557690740738" createdVersion="6" refreshedVersion="6" minRefreshableVersion="3" recordCount="10">
  <cacheSource type="worksheet">
    <worksheetSource ref="A24:L34" sheet="Sheet4"/>
  </cacheSource>
  <cacheFields count="12">
    <cacheField name="No " numFmtId="0">
      <sharedItems containsSemiMixedTypes="0" containsString="0" containsNumber="1" containsInteger="1" minValue="17" maxValue="26"/>
    </cacheField>
    <cacheField name="Tgl Email" numFmtId="14">
      <sharedItems containsSemiMixedTypes="0" containsNonDate="0" containsDate="1" containsString="0" minDate="2024-02-05T00:00:00" maxDate="2024-03-01T00:00:00" count="10">
        <d v="2024-02-05T00:00:00"/>
        <d v="2024-02-07T00:00:00"/>
        <d v="2024-02-09T00:00:00"/>
        <d v="2024-02-12T00:00:00"/>
        <d v="2024-02-16T00:00:00"/>
        <d v="2024-02-20T00:00:00"/>
        <d v="2024-02-22T00:00:00"/>
        <d v="2024-02-27T00:00:00"/>
        <d v="2024-02-28T00:00:00"/>
        <d v="2024-02-29T00:00:00"/>
      </sharedItems>
    </cacheField>
    <cacheField name="waktu masuk " numFmtId="14">
      <sharedItems containsNonDate="0" containsString="0" containsBlank="1"/>
    </cacheField>
    <cacheField name="Waktu selesai " numFmtId="14">
      <sharedItems containsNonDate="0" containsString="0" containsBlank="1"/>
    </cacheField>
    <cacheField name="No Internal Memo " numFmtId="0">
      <sharedItems/>
    </cacheField>
    <cacheField name="Email tanpa IM" numFmtId="0">
      <sharedItems/>
    </cacheField>
    <cacheField name="Dept Pemohon " numFmtId="0">
      <sharedItems count="2">
        <s v="Marketing"/>
        <s v="EXIM"/>
      </sharedItems>
    </cacheField>
    <cacheField name="Penanggung Jawab " numFmtId="0">
      <sharedItems/>
    </cacheField>
    <cacheField name="No Invoice " numFmtId="0">
      <sharedItems/>
    </cacheField>
    <cacheField name="Keterangan Masalah " numFmtId="0">
      <sharedItems/>
    </cacheField>
    <cacheField name="Ket " numFmtId="0">
      <sharedItems/>
    </cacheField>
    <cacheField name="2" numFmtId="0">
      <sharedItems containsSemiMixedTypes="0" containsString="0" containsNumber="1" containsInteger="1" minValue="2" maxValue="2"/>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chandra.wijaksana" refreshedDate="45497.557690972222" createdVersion="6" refreshedVersion="6" minRefreshableVersion="3" recordCount="9">
  <cacheSource type="worksheet">
    <worksheetSource ref="A36:L45" sheet="Sheet4"/>
  </cacheSource>
  <cacheFields count="12">
    <cacheField name="No " numFmtId="0">
      <sharedItems containsSemiMixedTypes="0" containsString="0" containsNumber="1" containsInteger="1" minValue="27" maxValue="35"/>
    </cacheField>
    <cacheField name="Tgl Email" numFmtId="14">
      <sharedItems containsSemiMixedTypes="0" containsNonDate="0" containsDate="1" containsString="0" minDate="2024-03-01T00:00:00" maxDate="2024-03-21T00:00:00" count="8">
        <d v="2024-03-01T00:00:00"/>
        <d v="2024-03-05T00:00:00"/>
        <d v="2024-03-06T00:00:00"/>
        <d v="2024-03-07T00:00:00"/>
        <d v="2024-03-08T00:00:00"/>
        <d v="2024-03-14T00:00:00"/>
        <d v="2024-03-15T00:00:00"/>
        <d v="2024-03-20T00:00:00"/>
      </sharedItems>
    </cacheField>
    <cacheField name="waktu masuk " numFmtId="14">
      <sharedItems containsNonDate="0" containsString="0" containsBlank="1"/>
    </cacheField>
    <cacheField name="Waktu selesai " numFmtId="14">
      <sharedItems containsNonDate="0" containsString="0" containsBlank="1"/>
    </cacheField>
    <cacheField name="No Internal Memo " numFmtId="0">
      <sharedItems/>
    </cacheField>
    <cacheField name="Email tanpa IM" numFmtId="0">
      <sharedItems/>
    </cacheField>
    <cacheField name="Dept Pemohon " numFmtId="0">
      <sharedItems count="3">
        <s v="Marketing"/>
        <s v="DIT"/>
        <s v="EXIM"/>
      </sharedItems>
    </cacheField>
    <cacheField name="Penanggung Jawab " numFmtId="0">
      <sharedItems/>
    </cacheField>
    <cacheField name="No Invoice " numFmtId="0">
      <sharedItems/>
    </cacheField>
    <cacheField name="Keterangan Masalah " numFmtId="0">
      <sharedItems/>
    </cacheField>
    <cacheField name="Ket " numFmtId="0">
      <sharedItems/>
    </cacheField>
    <cacheField name="3" numFmtId="0">
      <sharedItems containsSemiMixedTypes="0" containsString="0" containsNumber="1" containsInteger="1" minValue="3" maxValue="3"/>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chandra.wijaksana" refreshedDate="45497.557691087961" createdVersion="6" refreshedVersion="6" minRefreshableVersion="3" recordCount="5">
  <cacheSource type="worksheet">
    <worksheetSource ref="A47:L52" sheet="Sheet4"/>
  </cacheSource>
  <cacheFields count="12">
    <cacheField name="No " numFmtId="0">
      <sharedItems containsSemiMixedTypes="0" containsString="0" containsNumber="1" containsInteger="1" minValue="36" maxValue="40"/>
    </cacheField>
    <cacheField name="Tgl Email" numFmtId="14">
      <sharedItems containsSemiMixedTypes="0" containsNonDate="0" containsDate="1" containsString="0" minDate="2024-04-01T00:00:00" maxDate="2024-04-30T00:00:00" count="4">
        <d v="2024-04-01T00:00:00"/>
        <d v="2024-04-04T00:00:00"/>
        <d v="2024-04-24T00:00:00"/>
        <d v="2024-04-29T00:00:00"/>
      </sharedItems>
    </cacheField>
    <cacheField name="waktu masuk " numFmtId="14">
      <sharedItems containsNonDate="0" containsString="0" containsBlank="1"/>
    </cacheField>
    <cacheField name="Waktu selesai " numFmtId="14">
      <sharedItems containsNonDate="0" containsString="0" containsBlank="1"/>
    </cacheField>
    <cacheField name="No Internal Memo " numFmtId="0">
      <sharedItems/>
    </cacheField>
    <cacheField name="Email tanpa IM" numFmtId="0">
      <sharedItems/>
    </cacheField>
    <cacheField name="Dept Pemohon " numFmtId="0">
      <sharedItems count="2">
        <s v="Marketing"/>
        <s v="EXIM"/>
      </sharedItems>
    </cacheField>
    <cacheField name="Penanggung Jawab " numFmtId="0">
      <sharedItems/>
    </cacheField>
    <cacheField name="No Invoice " numFmtId="0">
      <sharedItems/>
    </cacheField>
    <cacheField name="Keterangan Masalah " numFmtId="0">
      <sharedItems/>
    </cacheField>
    <cacheField name="Ket " numFmtId="0">
      <sharedItems/>
    </cacheField>
    <cacheField name="4" numFmtId="0">
      <sharedItems containsSemiMixedTypes="0" containsString="0" containsNumber="1" containsInteger="1" minValue="4" maxValue="4"/>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chandra.wijaksana" refreshedDate="45497.557691319445" createdVersion="6" refreshedVersion="6" minRefreshableVersion="3" recordCount="11">
  <cacheSource type="worksheet">
    <worksheetSource ref="A54:L65" sheet="Sheet4"/>
  </cacheSource>
  <cacheFields count="12">
    <cacheField name="No " numFmtId="0">
      <sharedItems containsSemiMixedTypes="0" containsString="0" containsNumber="1" containsInteger="1" minValue="41" maxValue="51"/>
    </cacheField>
    <cacheField name="Tgl Email" numFmtId="14">
      <sharedItems containsSemiMixedTypes="0" containsNonDate="0" containsDate="1" containsString="0" minDate="2024-05-06T00:00:00" maxDate="2024-05-31T00:00:00" count="8">
        <d v="2024-05-06T00:00:00"/>
        <d v="2024-05-15T00:00:00"/>
        <d v="2024-05-21T00:00:00"/>
        <d v="2024-05-22T00:00:00"/>
        <d v="2024-05-24T00:00:00"/>
        <d v="2024-05-27T00:00:00"/>
        <d v="2024-05-28T00:00:00"/>
        <d v="2024-05-30T00:00:00"/>
      </sharedItems>
    </cacheField>
    <cacheField name="waktu masuk " numFmtId="0">
      <sharedItems containsNonDate="0" containsString="0" containsBlank="1"/>
    </cacheField>
    <cacheField name="Waktu selesai " numFmtId="0">
      <sharedItems containsNonDate="0" containsString="0" containsBlank="1"/>
    </cacheField>
    <cacheField name="No Internal Memo " numFmtId="0">
      <sharedItems/>
    </cacheField>
    <cacheField name="Email tanpa IM" numFmtId="0">
      <sharedItems/>
    </cacheField>
    <cacheField name="Dept Pemohon " numFmtId="0">
      <sharedItems count="3">
        <s v="Marketing"/>
        <s v="QCF"/>
        <s v="EXIM"/>
      </sharedItems>
    </cacheField>
    <cacheField name="Penanggung Jawab " numFmtId="0">
      <sharedItems/>
    </cacheField>
    <cacheField name="No Invoice " numFmtId="0">
      <sharedItems/>
    </cacheField>
    <cacheField name="Keterangan Masalah " numFmtId="0">
      <sharedItems/>
    </cacheField>
    <cacheField name="Ket " numFmtId="0">
      <sharedItems/>
    </cacheField>
    <cacheField name="5" numFmtId="0">
      <sharedItems containsSemiMixedTypes="0" containsString="0" containsNumber="1" containsInteger="1" minValue="5" maxValue="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chandra.wijaksana" refreshedDate="45497.557691782407" createdVersion="6" refreshedVersion="6" minRefreshableVersion="3" recordCount="921">
  <cacheSource type="worksheet">
    <worksheetSource name="Table__10.0.0.221_DB_DataAnaliysy_IBM_Deadlock"/>
  </cacheSource>
  <cacheFields count="8">
    <cacheField name="ID" numFmtId="0">
      <sharedItems containsSemiMixedTypes="0" containsString="0" containsNumber="1" containsInteger="1" minValue="257" maxValue="1500"/>
    </cacheField>
    <cacheField name="Application_Name" numFmtId="0">
      <sharedItems count="5">
        <s v="db2jcc_application"/>
        <s v="DBeaver"/>
        <s v="httpd.exe"/>
        <s v="HostService.exe"/>
        <s v="UC_OQT"/>
      </sharedItems>
    </cacheField>
    <cacheField name="Table_name" numFmtId="0">
      <sharedItems containsBlank="1" count="33">
        <s v="PRODUCTIONDEMAND"/>
        <s v="PRODUCTIONORDERRESERVATION"/>
        <s v="STOCKTRANSACTION"/>
        <m/>
        <s v="BALANCE"/>
        <s v="ABSPOLICYIMPL"/>
        <s v="QUALITYHEADER"/>
        <s v="SCHEDULESOFSTEPS"/>
        <s v="ABSCOUNTER"/>
        <s v="NOWCOUNTER"/>
        <s v="WAREHOUSEITEMCOST"/>
        <s v="PRODUCTIONORDER"/>
        <s v="PRODUCTIONDEMANDSTEP"/>
        <s v="RECEIVINGDOCUMENT"/>
        <s v="PRODUCTIONCOST"/>
        <s v="PRODUCTIONRESERVATION"/>
        <s v="production0_"/>
        <s v="PRODUCTIONPROGRESS"/>
        <s v="replenishm0_"/>
        <s v="* FROM (SELECT CASE WHEN (IDS"/>
        <s v="ROUTING"/>
        <s v="PROJECT"/>
        <s v="ITXVIEWKK"/>
        <s v="*, CURRENT_TIMESTAMP AS TGLS F"/>
        <s v="* FROM ( SELECT CASE WHEN ( ID"/>
        <s v="VIEWDEMANDORDERRESERVATION"/>
        <s v="ITXVIEWCOLOR"/>
        <s v="ITXVIEWSTATUSKAIN_GKJ"/>
        <s v="qualityhea0_"/>
        <s v="ELEMENTSINSPECTION"/>
        <s v="a"/>
        <s v="ELEMENTS"/>
        <s v="SYSTABLES"/>
      </sharedItems>
    </cacheField>
    <cacheField name="Lock_wait" numFmtId="0">
      <sharedItems containsSemiMixedTypes="0" containsString="0" containsNumber="1" containsInteger="1" minValue="0" maxValue="298" count="143">
        <n v="0"/>
        <n v="6"/>
        <n v="1"/>
        <n v="2"/>
        <n v="3"/>
        <n v="11"/>
        <n v="8"/>
        <n v="10"/>
        <n v="7"/>
        <n v="4"/>
        <n v="23"/>
        <n v="156"/>
        <n v="296"/>
        <n v="161"/>
        <n v="146"/>
        <n v="144"/>
        <n v="145"/>
        <n v="171"/>
        <n v="5"/>
        <n v="9"/>
        <n v="13"/>
        <n v="293"/>
        <n v="292"/>
        <n v="298"/>
        <n v="281"/>
        <n v="280"/>
        <n v="279"/>
        <n v="285"/>
        <n v="276"/>
        <n v="272"/>
        <n v="269"/>
        <n v="274"/>
        <n v="265"/>
        <n v="263"/>
        <n v="260"/>
        <n v="253"/>
        <n v="245"/>
        <n v="243"/>
        <n v="249"/>
        <n v="247"/>
        <n v="244"/>
        <n v="240"/>
        <n v="238"/>
        <n v="237"/>
        <n v="224"/>
        <n v="228"/>
        <n v="218"/>
        <n v="219"/>
        <n v="204"/>
        <n v="199"/>
        <n v="194"/>
        <n v="193"/>
        <n v="187"/>
        <n v="184"/>
        <n v="188"/>
        <n v="177"/>
        <n v="173"/>
        <n v="168"/>
        <n v="164"/>
        <n v="169"/>
        <n v="160"/>
        <n v="157"/>
        <n v="155"/>
        <n v="152"/>
        <n v="142"/>
        <n v="140"/>
        <n v="136"/>
        <n v="134"/>
        <n v="132"/>
        <n v="131"/>
        <n v="130"/>
        <n v="121"/>
        <n v="122"/>
        <n v="119"/>
        <n v="118"/>
        <n v="115"/>
        <n v="112"/>
        <n v="111"/>
        <n v="101"/>
        <n v="98"/>
        <n v="96"/>
        <n v="92"/>
        <n v="71"/>
        <n v="94"/>
        <n v="70"/>
        <n v="93"/>
        <n v="84"/>
        <n v="83"/>
        <n v="66"/>
        <n v="65"/>
        <n v="82"/>
        <n v="53"/>
        <n v="51"/>
        <n v="46"/>
        <n v="62"/>
        <n v="42"/>
        <n v="31"/>
        <n v="29"/>
        <n v="38"/>
        <n v="26"/>
        <n v="34"/>
        <n v="24"/>
        <n v="33"/>
        <n v="37"/>
        <n v="20"/>
        <n v="18"/>
        <n v="30"/>
        <n v="25"/>
        <n v="15"/>
        <n v="17"/>
        <n v="12"/>
        <n v="99"/>
        <n v="91"/>
        <n v="85"/>
        <n v="77"/>
        <n v="80"/>
        <n v="78"/>
        <n v="76"/>
        <n v="69"/>
        <n v="67"/>
        <n v="64"/>
        <n v="61"/>
        <n v="63"/>
        <n v="60"/>
        <n v="59"/>
        <n v="56"/>
        <n v="55"/>
        <n v="52"/>
        <n v="47"/>
        <n v="68"/>
        <n v="43"/>
        <n v="41"/>
        <n v="35"/>
        <n v="36"/>
        <n v="45"/>
        <n v="21"/>
        <n v="19"/>
        <n v="16"/>
        <n v="22"/>
        <n v="73"/>
        <n v="72"/>
        <n v="44"/>
        <n v="28"/>
      </sharedItems>
    </cacheField>
    <cacheField name="Createdatetime" numFmtId="22">
      <sharedItems containsSemiMixedTypes="0" containsNonDate="0" containsDate="1" containsString="0" minDate="2024-06-26T07:45:03" maxDate="2024-07-24T12:16:15" count="669">
        <d v="2024-07-19T09:33:54"/>
        <d v="2024-07-19T11:18:09"/>
        <d v="2024-07-19T11:38:06"/>
        <d v="2024-07-19T13:14:02"/>
        <d v="2024-07-19T13:24:28"/>
        <d v="2024-07-19T13:48:48"/>
        <d v="2024-07-19T13:51:27"/>
        <d v="2024-07-19T14:03:40"/>
        <d v="2024-07-19T14:09:08"/>
        <d v="2024-07-19T14:14:04"/>
        <d v="2024-07-19T14:20:08"/>
        <d v="2024-07-19T14:29:44"/>
        <d v="2024-07-19T15:31:27"/>
        <d v="2024-07-19T15:35:06"/>
        <d v="2024-07-19T16:04:41"/>
        <d v="2024-07-19T17:28:57"/>
        <d v="2024-07-19T19:23:53"/>
        <d v="2024-07-19T19:43:52"/>
        <d v="2024-07-19T20:38:55"/>
        <d v="2024-07-20T09:10:46"/>
        <d v="2024-07-20T09:15:11"/>
        <d v="2024-07-20T11:29:26"/>
        <d v="2024-07-20T12:39:27"/>
        <d v="2024-07-21T03:05:09"/>
        <d v="2024-07-22T08:41:13"/>
        <d v="2024-07-22T09:29:17"/>
        <d v="2024-07-22T10:14:12"/>
        <d v="2024-07-22T10:24:22"/>
        <d v="2024-07-22T11:44:07"/>
        <d v="2024-07-22T11:54:06"/>
        <d v="2024-07-22T11:59:13"/>
        <d v="2024-07-22T14:49:19"/>
        <d v="2024-07-22T15:39:23"/>
        <d v="2024-07-09T07:07:42"/>
        <d v="2024-07-09T07:07:29"/>
        <d v="2024-07-09T07:06:39"/>
        <d v="2024-07-09T07:08:38"/>
        <d v="2024-07-09T07:03:30"/>
        <d v="2024-07-09T07:03:23"/>
        <d v="2024-07-09T06:58:28"/>
        <d v="2024-07-09T06:43:37"/>
        <d v="2024-07-09T06:43:36"/>
        <d v="2024-07-09T06:11:57"/>
        <d v="2024-07-09T06:08:28"/>
        <d v="2024-07-09T06:03:31"/>
        <d v="2024-07-09T06:03:28"/>
        <d v="2024-07-09T06:03:25"/>
        <d v="2024-07-09T04:03:27"/>
        <d v="2024-07-09T03:50:07"/>
        <d v="2024-07-09T03:28:29"/>
        <d v="2024-07-09T02:08:25"/>
        <d v="2024-07-09T01:45:21"/>
        <d v="2024-07-09T01:33:13"/>
        <d v="2024-07-09T01:23:03"/>
        <d v="2024-07-09T01:03:21"/>
        <d v="2024-07-08T19:28:04"/>
        <d v="2024-07-08T09:52:18"/>
        <d v="2024-07-08T09:12:26"/>
        <d v="2024-07-08T07:46:08"/>
        <d v="2024-07-08T07:38:26"/>
        <d v="2024-07-08T07:27:24"/>
        <d v="2024-07-08T07:27:18"/>
        <d v="2024-07-08T07:12:17"/>
        <d v="2024-07-08T07:12:05"/>
        <d v="2024-07-08T07:01:11"/>
        <d v="2024-07-08T06:47:24"/>
        <d v="2024-07-08T06:01:55"/>
        <d v="2024-07-08T03:57:17"/>
        <d v="2024-07-08T03:42:16"/>
        <d v="2024-07-08T03:32:14"/>
        <d v="2024-07-08T03:21:57"/>
        <d v="2024-07-08T02:47:09"/>
        <d v="2024-07-08T02:42:11"/>
        <d v="2024-07-08T02:14:04"/>
        <d v="2024-07-08T02:14:18"/>
        <d v="2024-07-08T01:47:12"/>
        <d v="2024-07-06T05:27:16"/>
        <d v="2024-07-06T04:20:37"/>
        <d v="2024-07-06T04:16:18"/>
        <d v="2024-07-06T04:11:51"/>
        <d v="2024-07-06T03:47:25"/>
        <d v="2024-07-06T03:47:18"/>
        <d v="2024-07-06T03:31:38"/>
        <d v="2024-07-06T03:19:16"/>
        <d v="2024-07-06T01:02:10"/>
        <d v="2024-07-05T13:59:36"/>
        <d v="2024-07-05T11:39:26"/>
        <d v="2024-07-05T11:09:21"/>
        <d v="2024-07-05T09:19:17"/>
        <d v="2024-07-05T08:49:24"/>
        <d v="2024-07-05T08:02:41"/>
        <d v="2024-07-05T08:04:53"/>
        <d v="2024-07-05T08:06:15"/>
        <d v="2024-07-05T08:04:01"/>
        <d v="2024-07-05T07:59:17"/>
        <d v="2024-07-05T07:53:23"/>
        <d v="2024-07-05T07:53:03"/>
        <d v="2024-07-05T07:49:04"/>
        <d v="2024-07-05T07:33:59"/>
        <d v="2024-07-05T07:29:46"/>
        <d v="2024-07-05T07:29:33"/>
        <d v="2024-07-05T07:30:29"/>
        <d v="2024-07-05T07:29:53"/>
        <d v="2024-07-05T07:29:34"/>
        <d v="2024-07-05T07:29:32"/>
        <d v="2024-07-05T07:31:40"/>
        <d v="2024-07-05T07:32:16"/>
        <d v="2024-07-05T07:33:07"/>
        <d v="2024-07-05T07:32:04"/>
        <d v="2024-07-05T07:34:07"/>
        <d v="2024-07-05T07:30:22"/>
        <d v="2024-07-05T05:59:12"/>
        <d v="2024-07-05T05:19:04"/>
        <d v="2024-07-05T04:10:58"/>
        <d v="2024-07-05T04:10:37"/>
        <d v="2024-07-05T04:08:32"/>
        <d v="2024-07-05T04:10:14"/>
        <d v="2024-07-05T04:04:42"/>
        <d v="2024-07-05T03:02:28"/>
        <d v="2024-07-05T03:02:57"/>
        <d v="2024-07-05T02:52:49"/>
        <d v="2024-07-05T02:28:59"/>
        <d v="2024-07-05T02:07:11"/>
        <d v="2024-07-05T02:06:43"/>
        <d v="2024-07-05T01:03:50"/>
        <d v="2024-07-04T21:48:46"/>
        <d v="2024-07-04T21:03:43"/>
        <d v="2024-07-04T09:57:52"/>
        <d v="2024-07-04T09:03:12"/>
        <d v="2024-07-04T08:23:12"/>
        <d v="2024-07-04T07:49:18"/>
        <d v="2024-07-04T07:38:11"/>
        <d v="2024-07-04T07:08:02"/>
        <d v="2024-07-04T06:19:29"/>
        <d v="2024-07-04T06:18:21"/>
        <d v="2024-07-04T04:40:07"/>
        <d v="2024-07-04T04:39:55"/>
        <d v="2024-07-04T04:38:25"/>
        <d v="2024-07-04T04:33:49"/>
        <d v="2024-07-04T04:32:31"/>
        <d v="2024-07-04T04:07:18"/>
        <d v="2024-07-04T04:02:58"/>
        <d v="2024-07-04T03:32:47"/>
        <d v="2024-07-04T03:22:20"/>
        <d v="2024-07-04T03:22:18"/>
        <d v="2024-07-04T03:12:56"/>
        <d v="2024-07-04T03:12:48"/>
        <d v="2024-07-04T03:12:50"/>
        <d v="2024-07-04T03:07:41"/>
        <d v="2024-07-04T03:07:39"/>
        <d v="2024-07-04T03:02:55"/>
        <d v="2024-07-04T02:52:59"/>
        <d v="2024-07-04T02:36:48"/>
        <d v="2024-07-04T02:32:56"/>
        <d v="2024-07-04T01:27:54"/>
        <d v="2024-07-03T23:37:50"/>
        <d v="2024-07-03T16:22:29"/>
        <d v="2024-07-03T16:17:28"/>
        <d v="2024-07-03T13:07:10"/>
        <d v="2024-07-03T12:57:24"/>
        <d v="2024-07-03T12:52:23"/>
        <d v="2024-07-03T11:57:21"/>
        <d v="2024-07-03T10:37:16"/>
        <d v="2024-07-03T09:02:07"/>
        <d v="2024-07-03T08:32:09"/>
        <d v="2024-07-03T07:53:51"/>
        <d v="2024-07-03T07:11:59"/>
        <d v="2024-07-03T07:07:03"/>
        <d v="2024-07-03T06:52:27"/>
        <d v="2024-07-03T06:44:21"/>
        <d v="2024-07-03T06:44:18"/>
        <d v="2024-07-03T06:32:03"/>
        <d v="2024-07-03T06:21:48"/>
        <d v="2024-07-03T06:21:47"/>
        <d v="2024-07-03T06:21:46"/>
        <d v="2024-07-03T06:00:12"/>
        <d v="2024-07-03T05:42:02"/>
        <d v="2024-07-03T05:36:55"/>
        <d v="2024-07-03T05:32:01"/>
        <d v="2024-07-03T05:27:01"/>
        <d v="2024-07-03T05:21:59"/>
        <d v="2024-07-03T05:16:59"/>
        <d v="2024-07-03T05:11:52"/>
        <d v="2024-07-03T05:06:54"/>
        <d v="2024-07-03T05:01:50"/>
        <d v="2024-07-03T04:56:56"/>
        <d v="2024-07-03T04:51:55"/>
        <d v="2024-07-03T04:46:56"/>
        <d v="2024-07-03T04:41:58"/>
        <d v="2024-07-03T04:36:57"/>
        <d v="2024-07-03T04:31:56"/>
        <d v="2024-07-03T04:26:58"/>
        <d v="2024-07-03T04:21:52"/>
        <d v="2024-07-03T04:16:25"/>
        <d v="2024-07-03T04:11:50"/>
        <d v="2024-07-03T04:06:49"/>
        <d v="2024-07-03T04:01:42"/>
        <d v="2024-07-03T04:01:46"/>
        <d v="2024-07-03T04:01:48"/>
        <d v="2024-07-03T03:56:59"/>
        <d v="2024-07-03T03:51:58"/>
        <d v="2024-07-03T03:46:52"/>
        <d v="2024-07-03T03:41:17"/>
        <d v="2024-07-03T03:41:24"/>
        <d v="2024-07-03T03:36:45"/>
        <d v="2024-07-03T03:31:51"/>
        <d v="2024-07-03T03:26:52"/>
        <d v="2024-07-03T03:21:52"/>
        <d v="2024-07-03T03:16:32"/>
        <d v="2024-07-03T03:16:49"/>
        <d v="2024-07-03T03:11:41"/>
        <d v="2024-07-03T03:06:45"/>
        <d v="2024-07-03T02:37:46"/>
        <d v="2024-07-03T02:21:51"/>
        <d v="2024-07-03T02:16:51"/>
        <d v="2024-07-03T02:06:39"/>
        <d v="2024-07-03T02:01:32"/>
        <d v="2024-07-03T01:51:53"/>
        <d v="2024-07-03T01:46:43"/>
        <d v="2024-07-03T01:41:51"/>
        <d v="2024-07-03T01:11:47"/>
        <d v="2024-07-02T22:31:42"/>
        <d v="2024-07-02T22:26:41"/>
        <d v="2024-07-02T22:21:41"/>
        <d v="2024-07-02T21:51:42"/>
        <d v="2024-07-02T21:46:42"/>
        <d v="2024-07-02T21:41:41"/>
        <d v="2024-07-02T21:36:40"/>
        <d v="2024-07-02T21:31:39"/>
        <d v="2024-07-02T21:21:37"/>
        <d v="2024-07-02T21:11:37"/>
        <d v="2024-07-02T21:01:35"/>
        <d v="2024-07-02T20:46:39"/>
        <d v="2024-07-02T20:41:38"/>
        <d v="2024-07-02T20:31:37"/>
        <d v="2024-07-02T20:26:36"/>
        <d v="2024-07-02T20:21:35"/>
        <d v="2024-07-02T19:46:37"/>
        <d v="2024-07-02T19:41:35"/>
        <d v="2024-07-02T19:06:31"/>
        <d v="2024-07-02T18:51:34"/>
        <d v="2024-07-02T18:46:34"/>
        <d v="2024-07-02T18:41:33"/>
        <d v="2024-07-02T18:31:32"/>
        <d v="2024-07-02T18:26:31"/>
        <d v="2024-07-02T18:16:30"/>
        <d v="2024-07-02T18:11:28"/>
        <d v="2024-07-02T18:06:28"/>
        <d v="2024-07-02T17:51:32"/>
        <d v="2024-07-02T17:36:30"/>
        <d v="2024-07-02T17:31:29"/>
        <d v="2024-07-02T17:21:28"/>
        <d v="2024-07-02T17:06:26"/>
        <d v="2024-07-02T16:46:29"/>
        <d v="2024-07-02T16:31:26"/>
        <d v="2024-07-02T16:16:25"/>
        <d v="2024-07-02T16:11:24"/>
        <d v="2024-07-02T16:06:23"/>
        <d v="2024-07-02T16:01:22"/>
        <d v="2024-07-02T15:56:27"/>
        <d v="2024-07-02T15:51:26"/>
        <d v="2024-07-02T15:41:25"/>
        <d v="2024-07-02T15:36:25"/>
        <d v="2024-07-02T15:26:23"/>
        <d v="2024-07-02T15:21:22"/>
        <d v="2024-07-02T15:16:22"/>
        <d v="2024-07-02T15:11:21"/>
        <d v="2024-07-02T15:01:19"/>
        <d v="2024-07-02T14:56:25"/>
        <d v="2024-07-02T14:46:23"/>
        <d v="2024-07-02T14:36:22"/>
        <d v="2024-07-02T14:31:21"/>
        <d v="2024-07-02T14:26:20"/>
        <d v="2024-07-02T14:21:19"/>
        <d v="2024-07-02T14:11:18"/>
        <d v="2024-07-02T14:11:11"/>
        <d v="2024-07-02T14:06:18"/>
        <d v="2024-07-02T14:01:17"/>
        <d v="2024-07-02T13:45:35"/>
        <d v="2024-07-02T13:36:19"/>
        <d v="2024-07-02T13:26:18"/>
        <d v="2024-07-02T13:06:15"/>
        <d v="2024-07-02T13:01:14"/>
        <d v="2024-07-02T12:51:19"/>
        <d v="2024-07-02T12:46:18"/>
        <d v="2024-07-02T12:31:15"/>
        <d v="2024-07-02T12:26:15"/>
        <d v="2024-07-02T12:21:14"/>
        <d v="2024-07-02T12:16:14"/>
        <d v="2024-07-02T12:11:12"/>
        <d v="2024-07-02T12:06:12"/>
        <d v="2024-07-02T12:01:11"/>
        <d v="2024-07-02T11:46:15"/>
        <d v="2024-07-02T11:41:14"/>
        <d v="2024-07-02T11:36:14"/>
        <d v="2024-07-02T11:31:13"/>
        <d v="2024-07-02T11:26:13"/>
        <d v="2024-07-02T11:21:12"/>
        <d v="2024-07-02T11:11:10"/>
        <d v="2024-07-02T11:06:10"/>
        <d v="2024-07-02T11:01:09"/>
        <d v="2024-07-02T10:51:13"/>
        <d v="2024-07-02T10:36:11"/>
        <d v="2024-07-02T10:31:11"/>
        <d v="2024-07-02T10:26:10"/>
        <d v="2024-07-02T08:02:47"/>
        <d v="2024-07-05T07:29:02"/>
        <d v="2024-07-08T04:41:10"/>
        <d v="2024-07-04T04:42:27"/>
        <d v="2024-07-05T07:30:23"/>
        <d v="2024-07-02T06:46:03"/>
        <d v="2024-07-08T04:12:14"/>
        <d v="2024-07-02T08:05:31"/>
        <d v="2024-07-02T06:13:16"/>
        <d v="2024-07-02T20:36:38"/>
        <d v="2024-06-28T06:24:49"/>
        <d v="2024-06-26T23:43:24"/>
        <d v="2024-07-10T06:10:04"/>
        <d v="2024-07-10T04:41:19"/>
        <d v="2024-07-10T03:54:44"/>
        <d v="2024-07-10T03:54:41"/>
        <d v="2024-07-08T06:02:17"/>
        <d v="2024-07-05T08:09:13"/>
        <d v="2024-07-05T06:39:12"/>
        <d v="2024-07-02T08:38:10"/>
        <d v="2024-07-02T08:38:01"/>
        <d v="2024-07-01T10:24:47"/>
        <d v="2024-07-01T09:04:41"/>
        <d v="2024-06-26T08:57:48"/>
        <d v="2024-07-09T07:38:54"/>
        <d v="2024-07-08T03:07:11"/>
        <d v="2024-07-05T18:24:47"/>
        <d v="2024-07-05T07:31:19"/>
        <d v="2024-07-04T04:33:01"/>
        <d v="2024-07-04T03:48:02"/>
        <d v="2024-07-03T09:52:15"/>
        <d v="2024-07-03T06:22:02"/>
        <d v="2024-07-02T23:01:40"/>
        <d v="2024-07-02T20:11:34"/>
        <d v="2024-07-02T08:51:08"/>
        <d v="2024-07-02T08:45:36"/>
        <d v="2024-07-02T08:35:30"/>
        <d v="2024-07-02T08:19:18"/>
        <d v="2024-07-02T08:19:14"/>
        <d v="2024-07-02T08:06:03"/>
        <d v="2024-07-02T07:16:01"/>
        <d v="2024-07-01T00:49:24"/>
        <d v="2024-06-28T02:14:36"/>
        <d v="2024-06-28T01:49:39"/>
        <d v="2024-07-10T10:17:49"/>
        <d v="2024-07-10T06:43:41"/>
        <d v="2024-07-10T06:46:20"/>
        <d v="2024-07-10T03:54:33"/>
        <d v="2024-07-08T16:37:54"/>
        <d v="2024-07-08T10:42:34"/>
        <d v="2024-07-08T09:47:32"/>
        <d v="2024-07-08T08:37:28"/>
        <d v="2024-07-08T07:36:28"/>
        <d v="2024-07-08T04:42:18"/>
        <d v="2024-07-08T03:52:17"/>
        <d v="2024-07-08T02:52:14"/>
        <d v="2024-07-06T05:52:32"/>
        <d v="2024-07-06T04:17:23"/>
        <d v="2024-07-06T04:02:20"/>
        <d v="2024-07-06T02:42:20"/>
        <d v="2024-07-05T08:13:29"/>
        <d v="2024-07-05T03:39:03"/>
        <d v="2024-07-04T09:08:13"/>
        <d v="2024-07-04T07:51:16"/>
        <d v="2024-07-04T04:40:28"/>
        <d v="2024-07-03T21:57:47"/>
        <d v="2024-07-03T21:07:40"/>
        <d v="2024-07-02T18:36:33"/>
        <d v="2024-07-02T13:36:20"/>
        <d v="2024-07-02T08:34:15"/>
        <d v="2024-07-02T08:29:15"/>
        <d v="2024-07-02T08:21:04"/>
        <d v="2024-07-02T08:19:17"/>
        <d v="2024-07-02T08:18:58"/>
        <d v="2024-07-02T08:18:55"/>
        <d v="2024-07-02T08:18:26"/>
        <d v="2024-07-02T08:18:17"/>
        <d v="2024-07-02T08:15:37"/>
        <d v="2024-07-02T08:18:14"/>
        <d v="2024-07-02T08:18:12"/>
        <d v="2024-07-02T08:18:09"/>
        <d v="2024-07-02T08:17:59"/>
        <d v="2024-07-02T08:17:40"/>
        <d v="2024-07-02T08:16:04"/>
        <d v="2024-07-02T08:11:03"/>
        <d v="2024-07-02T08:06:02"/>
        <d v="2024-07-02T07:56:07"/>
        <d v="2024-07-02T07:51:05"/>
        <d v="2024-07-02T07:46:05"/>
        <d v="2024-07-02T07:31:03"/>
        <d v="2024-07-02T07:26:02"/>
        <d v="2024-07-02T07:16:00"/>
        <d v="2024-07-02T07:10:59"/>
        <d v="2024-07-02T07:05:59"/>
        <d v="2024-07-02T06:51:03"/>
        <d v="2024-07-02T06:36:01"/>
        <d v="2024-07-02T06:31:00"/>
        <d v="2024-07-02T06:26:00"/>
        <d v="2024-07-02T06:20:58"/>
        <d v="2024-07-02T06:14:47"/>
        <d v="2024-07-02T06:14:45"/>
        <d v="2024-07-02T06:14:32"/>
        <d v="2024-07-02T06:13:15"/>
        <d v="2024-07-02T06:13:07"/>
        <d v="2024-07-02T06:10:57"/>
        <d v="2024-07-02T06:05:57"/>
        <d v="2024-07-02T06:00:55"/>
        <d v="2024-07-02T05:56:01"/>
        <d v="2024-07-02T05:52:53"/>
        <d v="2024-07-02T05:52:40"/>
        <d v="2024-07-02T05:46:00"/>
        <d v="2024-07-02T05:40:58"/>
        <d v="2024-07-02T05:20:55"/>
        <d v="2024-07-02T05:05:53"/>
        <d v="2024-07-02T04:20:53"/>
        <d v="2024-07-02T03:06:29"/>
        <d v="2024-07-02T01:45:49"/>
        <d v="2024-07-01T20:15:26"/>
        <d v="2024-07-01T12:49:47"/>
        <d v="2024-06-28T05:19:46"/>
        <d v="2024-06-28T01:09:33"/>
        <d v="2024-06-27T09:43:55"/>
        <d v="2024-06-27T09:03:49"/>
        <d v="2024-06-27T06:43:23"/>
        <d v="2024-06-27T03:53:38"/>
        <d v="2024-06-27T03:36:19"/>
        <d v="2024-06-26T09:42:47"/>
        <d v="2024-06-26T07:45:03"/>
        <d v="2024-07-10T13:11:35"/>
        <d v="2024-07-10T13:11:37"/>
        <d v="2024-07-10T11:26:38"/>
        <d v="2024-07-10T09:41:33"/>
        <d v="2024-07-10T08:40:44"/>
        <d v="2024-07-10T08:12:36"/>
        <d v="2024-07-10T07:50:03"/>
        <d v="2024-07-10T07:47:41"/>
        <d v="2024-07-10T07:40:08"/>
        <d v="2024-07-10T07:37:22"/>
        <d v="2024-07-10T07:04:55"/>
        <d v="2024-07-10T06:40:29"/>
        <d v="2024-07-10T06:37:12"/>
        <d v="2024-07-10T06:50:07"/>
        <d v="2024-07-10T06:43:00"/>
        <d v="2024-07-10T06:35:38"/>
        <d v="2024-07-10T06:39:01"/>
        <d v="2024-07-10T06:37:49"/>
        <d v="2024-07-10T06:31:35"/>
        <d v="2024-07-10T06:32:02"/>
        <d v="2024-07-10T06:34:37"/>
        <d v="2024-07-10T06:27:59"/>
        <d v="2024-07-10T06:28:37"/>
        <d v="2024-07-10T06:25:55"/>
        <d v="2024-07-10T06:15:33"/>
        <d v="2024-07-10T06:11:19"/>
        <d v="2024-07-10T06:11:00"/>
        <d v="2024-07-10T03:54:57"/>
        <d v="2024-07-10T03:50:57"/>
        <d v="2024-07-10T03:26:10"/>
        <d v="2024-07-10T02:45:44"/>
        <d v="2024-07-10T02:45:40"/>
        <d v="2024-07-10T02:46:00"/>
        <d v="2024-07-10T02:11:09"/>
        <d v="2024-07-10T01:46:12"/>
        <d v="2024-07-10T01:31:09"/>
        <d v="2024-07-10T01:25:16"/>
        <d v="2024-07-09T07:32:25"/>
        <d v="2024-07-09T07:23:39"/>
        <d v="2024-07-09T07:13:32"/>
        <d v="2024-07-09T07:06:31"/>
        <d v="2024-07-09T07:08:10"/>
        <d v="2024-07-02T10:21:09"/>
        <d v="2024-07-02T10:16:09"/>
        <d v="2024-07-02T10:11:08"/>
        <d v="2024-07-02T10:01:07"/>
        <d v="2024-07-02T09:56:12"/>
        <d v="2024-07-02T09:46:11"/>
        <d v="2024-07-02T09:36:09"/>
        <d v="2024-07-02T09:31:08"/>
        <d v="2024-07-02T09:21:07"/>
        <d v="2024-07-02T09:16:06"/>
        <d v="2024-07-02T09:11:05"/>
        <d v="2024-07-02T09:06:04"/>
        <d v="2024-07-02T09:06:01"/>
        <d v="2024-07-02T09:06:05"/>
        <d v="2024-07-02T09:01:03"/>
        <d v="2024-07-02T08:56:09"/>
        <d v="2024-07-02T08:46:08"/>
        <d v="2024-07-02T08:38:00"/>
        <d v="2024-07-02T08:37:28"/>
        <d v="2024-07-02T08:37:21"/>
        <d v="2024-07-02T08:37:22"/>
        <d v="2024-07-02T08:36:20"/>
        <d v="2024-07-02T08:36:11"/>
        <d v="2024-07-02T08:36:06"/>
        <d v="2024-07-02T08:36:05"/>
        <d v="2024-07-02T08:36:01"/>
        <d v="2024-07-02T08:35:54"/>
        <d v="2024-07-02T08:31:05"/>
        <d v="2024-07-02T08:24:04"/>
        <d v="2024-07-02T08:14:26"/>
        <d v="2024-07-02T08:14:34"/>
        <d v="2024-07-02T08:18:13"/>
        <d v="2024-07-02T08:16:03"/>
        <d v="2024-07-02T08:11:01"/>
        <d v="2024-07-02T08:07:15"/>
        <d v="2024-07-02T08:05:34"/>
        <d v="2024-07-02T08:06:17"/>
        <d v="2024-07-02T08:09:20"/>
        <d v="2024-07-02T08:07:37"/>
        <d v="2024-07-02T08:05:30"/>
        <d v="2024-07-02T08:04:41"/>
        <d v="2024-07-02T08:01:01"/>
        <d v="2024-07-02T07:51:06"/>
        <d v="2024-07-02T07:46:06"/>
        <d v="2024-07-02T07:36:04"/>
        <d v="2024-07-02T07:21:01"/>
        <d v="2024-07-02T07:00:08"/>
        <d v="2024-07-02T06:14:48"/>
        <d v="2024-07-02T05:59:47"/>
        <d v="2024-07-02T05:53:37"/>
        <d v="2024-07-02T04:45:57"/>
        <d v="2024-07-02T04:40:56"/>
        <d v="2024-07-02T03:15:06"/>
        <d v="2024-07-02T02:40:37"/>
        <d v="2024-07-02T02:40:32"/>
        <d v="2024-07-02T02:39:20"/>
        <d v="2024-07-02T02:39:49"/>
        <d v="2024-07-02T02:39:43"/>
        <d v="2024-07-02T02:38:41"/>
        <d v="2024-07-02T02:40:28"/>
        <d v="2024-07-02T01:55:48"/>
        <d v="2024-07-02T00:10:24"/>
        <d v="2024-07-01T20:00:19"/>
        <d v="2024-07-01T12:49:58"/>
        <d v="2024-07-01T10:38:23"/>
        <d v="2024-07-01T10:39:50"/>
        <d v="2024-07-01T09:39:47"/>
        <d v="2024-07-01T09:34:46"/>
        <d v="2024-07-01T09:29:45"/>
        <d v="2024-07-01T09:19:44"/>
        <d v="2024-07-01T09:09:42"/>
        <d v="2024-07-01T08:13:56"/>
        <d v="2024-07-01T07:34:39"/>
        <d v="2024-07-01T07:19:02"/>
        <d v="2024-07-01T07:19:16"/>
        <d v="2024-07-01T07:13:40"/>
        <d v="2024-07-01T06:59:33"/>
        <d v="2024-07-01T06:14:23"/>
        <d v="2024-07-01T04:03:50"/>
        <d v="2024-07-01T03:48:58"/>
        <d v="2024-07-01T03:42:36"/>
        <d v="2024-07-01T03:24:28"/>
        <d v="2024-07-01T03:13:41"/>
        <d v="2024-07-01T03:06:13"/>
        <d v="2024-07-01T03:03:11"/>
        <d v="2024-07-01T03:03:01"/>
        <d v="2024-07-01T03:02:56"/>
        <d v="2024-07-01T02:58:17"/>
        <d v="2024-07-01T02:59:06"/>
        <d v="2024-07-01T02:56:18"/>
        <d v="2024-07-01T02:39:28"/>
        <d v="2024-07-01T02:34:27"/>
        <d v="2024-07-01T02:31:53"/>
        <d v="2024-07-01T02:13:32"/>
        <d v="2024-07-01T02:03:31"/>
        <d v="2024-07-01T02:02:44"/>
        <d v="2024-07-01T01:54:17"/>
        <d v="2024-07-01T01:54:03"/>
        <d v="2024-07-01T01:39:24"/>
        <d v="2024-07-01T00:54:24"/>
        <d v="2024-06-29T18:58:09"/>
        <d v="2024-06-29T18:48:07"/>
        <d v="2024-06-29T18:43:06"/>
        <d v="2024-06-29T18:23:03"/>
        <d v="2024-06-29T18:08:01"/>
        <d v="2024-06-29T17:28:01"/>
        <d v="2024-06-29T17:18:00"/>
        <d v="2024-06-29T17:02:57"/>
        <d v="2024-06-29T16:53:02"/>
        <d v="2024-06-29T16:38:00"/>
        <d v="2024-06-29T12:57:52"/>
        <d v="2024-06-29T03:32:26"/>
        <d v="2024-06-28T15:56:58"/>
        <d v="2024-06-28T10:11:19"/>
        <d v="2024-06-28T09:41:40"/>
        <d v="2024-06-28T07:41:35"/>
        <d v="2024-06-28T07:20:50"/>
        <d v="2024-06-28T07:09:50"/>
        <d v="2024-06-28T07:04:48"/>
        <d v="2024-06-28T06:59:54"/>
        <d v="2024-06-28T06:54:53"/>
        <d v="2024-06-28T06:29:49"/>
        <d v="2024-06-28T06:09:47"/>
        <d v="2024-06-28T06:04:46"/>
        <d v="2024-06-28T05:54:50"/>
        <d v="2024-06-28T05:29:47"/>
        <d v="2024-06-28T05:24:46"/>
        <d v="2024-06-28T05:19:45"/>
        <d v="2024-06-28T05:14:44"/>
        <d v="2024-06-28T05:09:44"/>
        <d v="2024-06-28T04:59:48"/>
        <d v="2024-06-28T04:49:47"/>
        <d v="2024-06-28T04:39:45"/>
        <d v="2024-06-28T04:34:44"/>
        <d v="2024-06-28T04:29:44"/>
        <d v="2024-06-28T04:24:43"/>
        <d v="2024-06-28T04:14:41"/>
        <d v="2024-06-28T04:04:40"/>
        <d v="2024-06-28T03:49:45"/>
        <d v="2024-06-28T03:44:43"/>
        <d v="2024-06-28T03:43:32"/>
        <d v="2024-06-28T03:39:37"/>
        <d v="2024-06-28T03:39:22"/>
        <d v="2024-06-28T03:14:39"/>
        <d v="2024-06-28T03:04:38"/>
        <d v="2024-06-28T02:59:43"/>
        <d v="2024-06-28T02:49:41"/>
        <d v="2024-06-28T02:44:40"/>
        <d v="2024-06-27T17:54:16"/>
        <d v="2024-06-27T17:54:15"/>
        <d v="2024-06-27T16:09:09"/>
        <d v="2024-06-27T15:44:11"/>
        <d v="2024-06-27T13:39:05"/>
        <d v="2024-06-27T13:04:00"/>
        <d v="2024-06-27T12:28:51"/>
        <d v="2024-06-27T06:58:49"/>
        <d v="2024-06-27T03:36:51"/>
        <d v="2024-06-27T03:33:47"/>
        <d v="2024-06-27T03:28:35"/>
        <d v="2024-06-27T03:28:26"/>
        <d v="2024-06-27T03:17:59"/>
        <d v="2024-06-27T03:10:38"/>
        <d v="2024-06-27T03:12:43"/>
        <d v="2024-06-27T03:08:09"/>
        <d v="2024-06-27T01:18:26"/>
        <d v="2024-06-26T20:33:15"/>
        <d v="2024-06-26T15:43:03"/>
        <d v="2024-06-26T12:32:54"/>
        <d v="2024-06-26T08:32:28"/>
        <d v="2024-06-26T08:32:29"/>
        <d v="2024-06-26T08:32:39"/>
        <d v="2024-06-26T08:32:44"/>
        <d v="2024-06-26T08:22:43"/>
        <d v="2024-06-26T07:57:20"/>
        <d v="2024-06-26T07:47:40"/>
        <d v="2024-06-26T07:45:41"/>
        <d v="2024-06-26T07:46:36"/>
        <d v="2024-07-23T08:15:11"/>
        <d v="2024-07-23T08:45:01"/>
        <d v="2024-07-23T13:20:19"/>
        <d v="2024-07-23T13:55:10"/>
        <d v="2024-07-23T14:15:17"/>
        <d v="2024-07-23T14:55:15"/>
        <d v="2024-07-23T20:25:30"/>
        <d v="2024-07-23T22:20:35"/>
        <d v="2024-07-24T01:20:39"/>
        <d v="2024-07-24T09:50:58"/>
        <d v="2024-07-24T10:01:02"/>
        <d v="2024-07-24T10:41:11"/>
        <d v="2024-07-24T11:01:09"/>
        <d v="2024-07-24T11:26:04"/>
        <d v="2024-07-24T11:46:06"/>
        <d v="2024-07-24T11:51:08"/>
        <d v="2024-07-24T12:16:15"/>
      </sharedItems>
      <fieldGroup par="7" base="4">
        <rangePr groupBy="days" startDate="2024-06-26T07:45:03" endDate="2024-07-24T12:16:15"/>
        <groupItems count="368">
          <s v="&lt;6/26/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24/2024"/>
        </groupItems>
      </fieldGroup>
    </cacheField>
    <cacheField name="query" numFmtId="0">
      <sharedItems containsBlank="1" longText="1"/>
    </cacheField>
    <cacheField name="date" numFmtId="0">
      <sharedItems/>
    </cacheField>
    <cacheField name="Months" numFmtId="0" databaseField="0">
      <fieldGroup base="4">
        <rangePr groupBy="months" startDate="2024-06-26T07:45:03" endDate="2024-07-24T12:16:15"/>
        <groupItems count="14">
          <s v="&lt;6/26/2024"/>
          <s v="Jan"/>
          <s v="Feb"/>
          <s v="Mar"/>
          <s v="Apr"/>
          <s v="May"/>
          <s v="Jun"/>
          <s v="Jul"/>
          <s v="Aug"/>
          <s v="Sep"/>
          <s v="Oct"/>
          <s v="Nov"/>
          <s v="Dec"/>
          <s v="&gt;7/24/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57">
  <r>
    <x v="0"/>
    <n v="43268"/>
    <x v="0"/>
    <s v="DB2ADMIN"/>
    <n v="1719907367247"/>
    <n v="1719907367.247"/>
    <x v="0"/>
    <n v="242782"/>
    <n v="4.0463666666666667"/>
    <n v="10215592"/>
    <n v="170.25986666666668"/>
    <n v="2947448"/>
    <s v="02000400C60002000000000052"/>
    <x v="0"/>
    <n v="77"/>
    <n v="0"/>
    <n v="8.4214419265740196E+18"/>
    <s v="delete from PROJECT where CODE=? and COMPANYCODE=?"/>
  </r>
  <r>
    <x v="1"/>
    <n v="624"/>
    <x v="0"/>
    <s v="DB2ADMIN"/>
    <n v="1719907499459"/>
    <n v="1719907499.4590001"/>
    <x v="1"/>
    <n v="402087"/>
    <n v="6.7014499999999995"/>
    <n v="0"/>
    <n v="0"/>
    <n v="0"/>
    <s v="02000400C60002000000000052"/>
    <x v="1"/>
    <n v="63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626"/>
    <x v="0"/>
    <s v="DB2ADMIN"/>
    <n v="1719907583623"/>
    <n v="1719907583.6229999"/>
    <x v="2"/>
    <n v="731509"/>
    <n v="12.191816666666666"/>
    <n v="0"/>
    <n v="0"/>
    <n v="0"/>
    <s v="02000400C60002000000000052"/>
    <x v="1"/>
    <n v="4126"/>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15370"/>
    <x v="0"/>
    <s v="DB2ADMIN"/>
    <n v="1719907535535"/>
    <n v="1719907535.5350001"/>
    <x v="3"/>
    <n v="375387"/>
    <n v="6.2564500000000001"/>
    <n v="0"/>
    <n v="0"/>
    <n v="0"/>
    <s v="02000400C60002000000000052"/>
    <x v="1"/>
    <n v="807"/>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0647"/>
    <x v="0"/>
    <s v="DB2ADMIN"/>
    <n v="1719907488448"/>
    <n v="1719907488.448"/>
    <x v="4"/>
    <n v="393593"/>
    <n v="6.5598833333333335"/>
    <n v="0"/>
    <n v="0"/>
    <n v="0"/>
    <s v="02000400C60002000000000052"/>
    <x v="1"/>
    <n v="291"/>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0651"/>
    <x v="0"/>
    <s v="DB2ADMIN"/>
    <n v="1719907532532"/>
    <n v="1719907532.5320001"/>
    <x v="5"/>
    <n v="330967"/>
    <n v="5.5161166666666661"/>
    <n v="0"/>
    <n v="0"/>
    <n v="0"/>
    <s v="02000400C60002000000000052"/>
    <x v="1"/>
    <n v="305"/>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1872"/>
    <x v="0"/>
    <s v="DB2ADMIN"/>
    <n v="1719907450410"/>
    <n v="1719907450.4100001"/>
    <x v="6"/>
    <n v="410980"/>
    <n v="6.8496666666666668"/>
    <n v="0"/>
    <n v="0"/>
    <n v="0"/>
    <s v="02000400C60002000000000052"/>
    <x v="1"/>
    <n v="292"/>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3394"/>
    <x v="0"/>
    <s v="DB2ADMIN"/>
    <n v="1719907689809"/>
    <n v="1719907689.809"/>
    <x v="7"/>
    <n v="166029"/>
    <n v="2.76715"/>
    <n v="0"/>
    <n v="0"/>
    <n v="0"/>
    <s v="02000400C60002000000000052"/>
    <x v="1"/>
    <n v="46"/>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3396"/>
    <x v="0"/>
    <s v="DB2ADMIN"/>
    <n v="1719907590630"/>
    <n v="1719907590.6300001"/>
    <x v="8"/>
    <n v="264774"/>
    <n v="4.4128999999999996"/>
    <n v="0"/>
    <n v="0"/>
    <n v="0"/>
    <s v="02000400C60002000000000052"/>
    <x v="1"/>
    <n v="27"/>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3397"/>
    <x v="0"/>
    <s v="DB2ADMIN"/>
    <n v="1719907538538"/>
    <n v="1719907538.5380001"/>
    <x v="9"/>
    <n v="320052"/>
    <n v="5.3342000000000001"/>
    <n v="0"/>
    <n v="0"/>
    <n v="0"/>
    <s v="02000400C60002000000000052"/>
    <x v="1"/>
    <n v="15"/>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3398"/>
    <x v="0"/>
    <s v="DB2ADMIN"/>
    <n v="1719907607647"/>
    <n v="1719907607.6470001"/>
    <x v="10"/>
    <n v="254092"/>
    <n v="4.234866666666667"/>
    <n v="0"/>
    <n v="0"/>
    <n v="3"/>
    <s v="02000400C60002000000000052"/>
    <x v="1"/>
    <n v="2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3399"/>
    <x v="0"/>
    <s v="DB2ADMIN"/>
    <n v="1719907555555"/>
    <n v="1719907555.5550001"/>
    <x v="11"/>
    <n v="297938"/>
    <n v="4.9656333333333329"/>
    <n v="0"/>
    <n v="0"/>
    <n v="3"/>
    <s v="02000400C60002000000000052"/>
    <x v="1"/>
    <n v="14"/>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3400"/>
    <x v="0"/>
    <s v="DB2ADMIN"/>
    <n v="1719907430350"/>
    <n v="1719907430.3499999"/>
    <x v="12"/>
    <n v="430940"/>
    <n v="7.1823333333333332"/>
    <n v="0"/>
    <n v="0"/>
    <n v="3"/>
    <s v="02000400C60002000000000052"/>
    <x v="1"/>
    <n v="14"/>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3401"/>
    <x v="0"/>
    <s v="DB2ADMIN"/>
    <n v="1719907378258"/>
    <n v="1719907378.2579999"/>
    <x v="13"/>
    <n v="483117"/>
    <n v="8.0519499999999997"/>
    <n v="0"/>
    <n v="0"/>
    <n v="0"/>
    <s v="02000400C60002000000000052"/>
    <x v="1"/>
    <n v="45"/>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8759"/>
    <x v="0"/>
    <s v="DB2ADMIN"/>
    <n v="1719907633713"/>
    <n v="1719907633.7130001"/>
    <x v="14"/>
    <n v="261593"/>
    <n v="4.3598833333333333"/>
    <n v="0"/>
    <n v="0"/>
    <n v="0"/>
    <s v="02000400C60002000000000052"/>
    <x v="1"/>
    <n v="585"/>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8760"/>
    <x v="0"/>
    <s v="DB2ADMIN"/>
    <n v="1719907501501"/>
    <n v="1719907501.5009999"/>
    <x v="15"/>
    <n v="367220"/>
    <n v="6.1203333333333338"/>
    <n v="0"/>
    <n v="0"/>
    <n v="0"/>
    <s v="02000400C60002000000000052"/>
    <x v="1"/>
    <n v="621"/>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5558"/>
    <x v="0"/>
    <s v="DB2ADMIN"/>
    <n v="1719907832031"/>
    <n v="1719907832.0309999"/>
    <x v="16"/>
    <n v="22126"/>
    <n v="0.36876666666666669"/>
    <n v="0"/>
    <n v="0"/>
    <n v="3"/>
    <s v="02000400C60002000000000052"/>
    <x v="1"/>
    <n v="2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5615"/>
    <x v="0"/>
    <s v="DB2ADMIN"/>
    <n v="1719907621701"/>
    <n v="1719907621.701"/>
    <x v="17"/>
    <n v="243063"/>
    <n v="4.05105"/>
    <n v="0"/>
    <n v="0"/>
    <n v="3"/>
    <s v="02000400C60002000000000052"/>
    <x v="1"/>
    <n v="8"/>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5617"/>
    <x v="0"/>
    <s v="DB2ADMIN"/>
    <n v="1719907722842"/>
    <n v="1719907722.842"/>
    <x v="18"/>
    <n v="131863"/>
    <n v="2.1977166666666665"/>
    <n v="0"/>
    <n v="0"/>
    <n v="3"/>
    <s v="02000400C60002000000000052"/>
    <x v="1"/>
    <n v="12"/>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6579"/>
    <x v="0"/>
    <s v="DB2ADMIN"/>
    <n v="1719907849048"/>
    <n v="1719907849.0480001"/>
    <x v="19"/>
    <n v="11332"/>
    <n v="0.18886666666666668"/>
    <n v="0"/>
    <n v="0"/>
    <n v="3"/>
    <s v="02000400C60002000000000052"/>
    <x v="1"/>
    <n v="48"/>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6582"/>
    <x v="0"/>
    <s v="DB2ADMIN"/>
    <n v="1719907652732"/>
    <n v="1719907652.7320001"/>
    <x v="20"/>
    <n v="209931"/>
    <n v="3.49885"/>
    <n v="0"/>
    <n v="0"/>
    <n v="0"/>
    <s v="02000400C60002000000000052"/>
    <x v="1"/>
    <n v="7"/>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54"/>
    <x v="0"/>
    <s v="DB2ADMIN"/>
    <n v="1719907730850"/>
    <n v="1719907730.8499999"/>
    <x v="21"/>
    <n v="132576"/>
    <n v="2.2096"/>
    <n v="0"/>
    <n v="0"/>
    <n v="3"/>
    <s v="02000400C60002000000000052"/>
    <x v="1"/>
    <n v="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65"/>
    <x v="0"/>
    <s v="DB2ADMIN"/>
    <n v="1719907772932"/>
    <n v="1719907772.9319999"/>
    <x v="22"/>
    <n v="88375"/>
    <n v="1.4729166666666667"/>
    <n v="0"/>
    <n v="0"/>
    <n v="3"/>
    <s v="02000400C60002000000000052"/>
    <x v="1"/>
    <n v="14"/>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66"/>
    <x v="0"/>
    <s v="DB2ADMIN"/>
    <n v="1719907692812"/>
    <n v="1719907692.812"/>
    <x v="23"/>
    <n v="165651"/>
    <n v="2.76085"/>
    <n v="0"/>
    <n v="0"/>
    <n v="3"/>
    <s v="02000400C60002000000000052"/>
    <x v="1"/>
    <n v="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69"/>
    <x v="0"/>
    <s v="DB2ADMIN"/>
    <n v="1719907717837"/>
    <n v="1719907717.8369999"/>
    <x v="24"/>
    <n v="141800"/>
    <n v="2.3633333333333337"/>
    <n v="0"/>
    <n v="0"/>
    <n v="3"/>
    <s v="02000400C60002000000000052"/>
    <x v="1"/>
    <n v="9"/>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70"/>
    <x v="0"/>
    <s v="DB2ADMIN"/>
    <n v="1719907696816"/>
    <n v="1719907696.816"/>
    <x v="25"/>
    <n v="165534"/>
    <n v="2.7588999999999997"/>
    <n v="0"/>
    <n v="0"/>
    <n v="3"/>
    <s v="02000400C60002000000000052"/>
    <x v="1"/>
    <n v="7"/>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72"/>
    <x v="0"/>
    <s v="DB2ADMIN"/>
    <n v="1719907683803"/>
    <n v="1719907683.803"/>
    <x v="26"/>
    <n v="176769"/>
    <n v="2.9461500000000003"/>
    <n v="0"/>
    <n v="0"/>
    <n v="3"/>
    <s v="02000400C60002000000000052"/>
    <x v="1"/>
    <n v="4"/>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74"/>
    <x v="0"/>
    <s v="DB2ADMIN"/>
    <n v="1719907716836"/>
    <n v="1719907716.836"/>
    <x v="27"/>
    <n v="143545"/>
    <n v="2.3924166666666666"/>
    <n v="0"/>
    <n v="0"/>
    <n v="0"/>
    <s v="02000400C60002000000000052"/>
    <x v="1"/>
    <n v="1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78"/>
    <x v="0"/>
    <s v="DB2ADMIN"/>
    <n v="1719907693813"/>
    <n v="1719907693.813"/>
    <x v="28"/>
    <n v="165773"/>
    <n v="2.7628833333333334"/>
    <n v="0"/>
    <n v="0"/>
    <n v="3"/>
    <s v="02000400C60002000000000052"/>
    <x v="1"/>
    <n v="1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79"/>
    <x v="0"/>
    <s v="DB2ADMIN"/>
    <n v="1719907705825"/>
    <n v="1719907705.825"/>
    <x v="29"/>
    <n v="154554"/>
    <n v="2.5758999999999999"/>
    <n v="0"/>
    <n v="0"/>
    <n v="3"/>
    <s v="02000400C60002000000000052"/>
    <x v="1"/>
    <n v="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7380"/>
    <x v="0"/>
    <s v="DB2ADMIN"/>
    <n v="1719907667747"/>
    <n v="1719907667.747"/>
    <x v="30"/>
    <n v="187586"/>
    <n v="3.1264333333333334"/>
    <n v="0"/>
    <n v="0"/>
    <n v="3"/>
    <s v="02000400C60002000000000052"/>
    <x v="1"/>
    <n v="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9480"/>
    <x v="0"/>
    <s v="DB2ADMIN"/>
    <n v="1719907746906"/>
    <n v="1719907746.9059999"/>
    <x v="31"/>
    <n v="110491"/>
    <n v="1.8415166666666667"/>
    <n v="0"/>
    <n v="0"/>
    <n v="3"/>
    <s v="02000400C60002000000000052"/>
    <x v="1"/>
    <n v="6"/>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9482"/>
    <x v="0"/>
    <s v="DB2ADMIN"/>
    <n v="1719907785945"/>
    <n v="1719907785.9449999"/>
    <x v="32"/>
    <n v="74972"/>
    <n v="1.2495333333333332"/>
    <n v="0"/>
    <n v="0"/>
    <n v="3"/>
    <s v="02000400C60002000000000052"/>
    <x v="1"/>
    <n v="6"/>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9832"/>
    <x v="0"/>
    <s v="DB2ADMIN"/>
    <n v="1719907832031"/>
    <n v="1719907832.0309999"/>
    <x v="16"/>
    <n v="32617"/>
    <n v="0.54361666666666664"/>
    <n v="0"/>
    <n v="0"/>
    <n v="3"/>
    <s v="02000400C60002000000000052"/>
    <x v="1"/>
    <n v="28"/>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0497"/>
    <x v="0"/>
    <s v="DB2ADMIN"/>
    <n v="1719907813012"/>
    <n v="1719907813.0120001"/>
    <x v="33"/>
    <n v="44178"/>
    <n v="0.73629999999999995"/>
    <n v="0"/>
    <n v="0"/>
    <n v="3"/>
    <s v="02000400C60002000000000052"/>
    <x v="1"/>
    <n v="1"/>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3139"/>
    <x v="0"/>
    <s v="DB2ADMIN"/>
    <n v="1719907742902"/>
    <n v="1719907742.902"/>
    <x v="34"/>
    <n v="122636"/>
    <n v="2.0439333333333334"/>
    <n v="0"/>
    <n v="0"/>
    <n v="0"/>
    <s v="02000400C60002000000000052"/>
    <x v="1"/>
    <n v="141"/>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3270"/>
    <x v="0"/>
    <s v="DB2ADMIN"/>
    <n v="1719907543543"/>
    <n v="1719907543.543"/>
    <x v="35"/>
    <n v="335557"/>
    <n v="5.5926166666666672"/>
    <n v="0"/>
    <n v="0"/>
    <n v="0"/>
    <s v="02000400C60002000000000052"/>
    <x v="1"/>
    <n v="272"/>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3273"/>
    <x v="0"/>
    <s v="DB2ADMIN"/>
    <n v="1719907561601"/>
    <n v="1719907561.6010001"/>
    <x v="36"/>
    <n v="298627"/>
    <n v="4.9771166666666664"/>
    <n v="0"/>
    <n v="0"/>
    <n v="0"/>
    <s v="02000400C60002000000000052"/>
    <x v="1"/>
    <n v="22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9941"/>
    <x v="0"/>
    <s v="DB2ADMIN"/>
    <n v="1719907367247"/>
    <n v="1719907367.247"/>
    <x v="0"/>
    <n v="507335"/>
    <n v="8.4555833333333332"/>
    <n v="0"/>
    <n v="0"/>
    <n v="0"/>
    <s v="02000400C60002000000000052"/>
    <x v="1"/>
    <n v="237"/>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9943"/>
    <x v="0"/>
    <s v="DB2ADMIN"/>
    <n v="1719907571611"/>
    <n v="1719907571.6110001"/>
    <x v="37"/>
    <n v="290271"/>
    <n v="4.8378500000000004"/>
    <n v="0"/>
    <n v="0"/>
    <n v="0"/>
    <s v="02000400C60002000000000052"/>
    <x v="1"/>
    <n v="445"/>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61297"/>
    <x v="0"/>
    <s v="DB2ADMIN"/>
    <n v="1719907786946"/>
    <n v="1719907786.9460001"/>
    <x v="38"/>
    <n v="395304"/>
    <n v="6.5883999999999991"/>
    <n v="0"/>
    <n v="0"/>
    <n v="0"/>
    <s v="02000400C60002000000000052"/>
    <x v="1"/>
    <n v="300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61301"/>
    <x v="0"/>
    <s v="DB2ADMIN"/>
    <n v="1719907529529"/>
    <n v="1719907529.529"/>
    <x v="39"/>
    <n v="372848"/>
    <n v="6.2141333333333337"/>
    <n v="0"/>
    <n v="0"/>
    <n v="0"/>
    <s v="02000400C60002000000000052"/>
    <x v="1"/>
    <n v="74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0"/>
    <n v="24806"/>
    <x v="0"/>
    <s v="DB2ADMIN"/>
    <n v="1720164541859"/>
    <n v="1720164541.859"/>
    <x v="40"/>
    <n v="56975"/>
    <n v="0.94958333333333333"/>
    <n v="4299878"/>
    <n v="71.664633333333327"/>
    <n v="5230499"/>
    <s v="02000400E70202000000000052"/>
    <x v="0"/>
    <n v="148"/>
    <n v="0"/>
    <n v="8.4214419265740196E+18"/>
    <s v="delete from PROJECT where CODE=? and COMPANYCODE=?"/>
  </r>
  <r>
    <x v="1"/>
    <n v="8922"/>
    <x v="0"/>
    <s v="DB2ADMIN"/>
    <n v="1720164555913"/>
    <n v="1720164555.9130001"/>
    <x v="41"/>
    <n v="289274"/>
    <n v="4.8212333333333337"/>
    <n v="0"/>
    <n v="0"/>
    <n v="0"/>
    <s v="02000400E70202000000000052"/>
    <x v="1"/>
    <n v="186"/>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3985"/>
    <x v="0"/>
    <s v="DB2ADMIN"/>
    <n v="1720164574932"/>
    <n v="1720164574.9319999"/>
    <x v="42"/>
    <n v="276686"/>
    <n v="4.6114333333333333"/>
    <n v="0"/>
    <n v="0"/>
    <n v="0"/>
    <s v="02000400E70202000000000052"/>
    <x v="1"/>
    <n v="88"/>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6319"/>
    <x v="0"/>
    <s v="DB2ADMIN"/>
    <n v="1720164541859"/>
    <n v="1720164541.859"/>
    <x v="40"/>
    <n v="310105"/>
    <n v="5.1684166666666673"/>
    <n v="0"/>
    <n v="0"/>
    <n v="0"/>
    <s v="02000400E70202000000000052"/>
    <x v="1"/>
    <n v="128"/>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6373"/>
    <x v="0"/>
    <s v="DB2ADMIN"/>
    <n v="1720164630027"/>
    <n v="1720164630.027"/>
    <x v="43"/>
    <n v="221720"/>
    <n v="3.6953333333333331"/>
    <n v="0"/>
    <n v="0"/>
    <n v="0"/>
    <s v="02000400E70202000000000052"/>
    <x v="1"/>
    <n v="116"/>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4784"/>
    <x v="0"/>
    <s v="DB2ADMIN"/>
    <n v="1720164646043"/>
    <n v="1720164646.043"/>
    <x v="44"/>
    <n v="268875"/>
    <n v="4.4812500000000002"/>
    <n v="0"/>
    <n v="0"/>
    <n v="0"/>
    <s v="02000400E70202000000000052"/>
    <x v="1"/>
    <n v="291"/>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6497"/>
    <x v="0"/>
    <s v="DB2ADMIN"/>
    <n v="1720164635032"/>
    <n v="1720164635.0320001"/>
    <x v="45"/>
    <n v="211895"/>
    <n v="3.5315833333333333"/>
    <n v="0"/>
    <n v="0"/>
    <n v="0"/>
    <s v="02000400E70202000000000052"/>
    <x v="1"/>
    <n v="38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6501"/>
    <x v="0"/>
    <s v="DB2ADMIN"/>
    <n v="1720164713150"/>
    <n v="1720164713.1500001"/>
    <x v="46"/>
    <n v="134656"/>
    <n v="2.2442666666666669"/>
    <n v="0"/>
    <n v="0"/>
    <n v="0"/>
    <s v="02000400E70202000000000052"/>
    <x v="1"/>
    <n v="305"/>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38589"/>
    <x v="0"/>
    <s v="DB2ADMIN"/>
    <n v="1720164562920"/>
    <n v="1720164562.9200001"/>
    <x v="47"/>
    <n v="459880"/>
    <n v="7.6646666666666663"/>
    <n v="0"/>
    <n v="0"/>
    <n v="0"/>
    <s v="02000400E70202000000000052"/>
    <x v="1"/>
    <n v="942"/>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4855"/>
    <x v="0"/>
    <s v="DB2ADMIN"/>
    <n v="1720164709146"/>
    <n v="1720164709.1459999"/>
    <x v="48"/>
    <n v="143712"/>
    <n v="2.3952"/>
    <n v="0"/>
    <n v="0"/>
    <n v="3"/>
    <s v="02000400E70202000000000052"/>
    <x v="1"/>
    <n v="16"/>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7918"/>
    <x v="0"/>
    <s v="DB2ADMIN"/>
    <n v="1720164586944"/>
    <n v="1720164586.944"/>
    <x v="49"/>
    <n v="265133"/>
    <n v="4.4188833333333326"/>
    <n v="0"/>
    <n v="0"/>
    <n v="0"/>
    <s v="02000400E70202000000000052"/>
    <x v="1"/>
    <n v="1"/>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8080"/>
    <x v="0"/>
    <s v="DB2ADMIN"/>
    <n v="1720164658055"/>
    <n v="1720164658.0550001"/>
    <x v="50"/>
    <n v="184831"/>
    <n v="3.0805166666666666"/>
    <n v="0"/>
    <n v="0"/>
    <n v="3"/>
    <s v="02000400E70202000000000052"/>
    <x v="1"/>
    <n v="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9585"/>
    <x v="0"/>
    <s v="DB2ADMIN"/>
    <n v="1720164754231"/>
    <n v="1720164754.2309999"/>
    <x v="51"/>
    <n v="99323"/>
    <n v="1.6553833333333332"/>
    <n v="0"/>
    <n v="0"/>
    <n v="0"/>
    <s v="02000400E70202000000000052"/>
    <x v="1"/>
    <n v="22"/>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9671"/>
    <x v="0"/>
    <s v="DB2ADMIN"/>
    <n v="1720164686123"/>
    <n v="1720164686.1229999"/>
    <x v="52"/>
    <n v="162332"/>
    <n v="2.7055333333333333"/>
    <n v="0"/>
    <n v="0"/>
    <n v="0"/>
    <s v="02000400E70202000000000052"/>
    <x v="1"/>
    <n v="2"/>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9720"/>
    <x v="0"/>
    <s v="DB2ADMIN"/>
    <n v="1720164764241"/>
    <n v="1720164764.2409999"/>
    <x v="53"/>
    <n v="88419"/>
    <n v="1.4736499999999999"/>
    <n v="0"/>
    <n v="0"/>
    <n v="3"/>
    <s v="02000400E70202000000000052"/>
    <x v="1"/>
    <n v="9"/>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9725"/>
    <x v="0"/>
    <s v="DB2ADMIN"/>
    <n v="1720164657054"/>
    <n v="1720164657.0539999"/>
    <x v="54"/>
    <n v="186923"/>
    <n v="3.1153833333333334"/>
    <n v="0"/>
    <n v="0"/>
    <n v="3"/>
    <s v="02000400E70202000000000052"/>
    <x v="1"/>
    <n v="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9728"/>
    <x v="0"/>
    <s v="DB2ADMIN"/>
    <n v="1720164808325"/>
    <n v="1720164808.325"/>
    <x v="55"/>
    <n v="44081"/>
    <n v="0.73468333333333335"/>
    <n v="0"/>
    <n v="0"/>
    <n v="3"/>
    <s v="02000400E70202000000000052"/>
    <x v="1"/>
    <n v="22"/>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9730"/>
    <x v="0"/>
    <s v="DB2ADMIN"/>
    <n v="1720164768245"/>
    <n v="1720164768.2449999"/>
    <x v="56"/>
    <n v="77403"/>
    <n v="1.2900500000000001"/>
    <n v="0"/>
    <n v="0"/>
    <n v="3"/>
    <s v="02000400E70202000000000052"/>
    <x v="1"/>
    <n v="12"/>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0122"/>
    <x v="0"/>
    <s v="DB2ADMIN"/>
    <n v="1720164827344"/>
    <n v="1720164827.3440001"/>
    <x v="57"/>
    <n v="21785"/>
    <n v="0.36308333333333331"/>
    <n v="0"/>
    <n v="0"/>
    <n v="3"/>
    <s v="02000400E70202000000000052"/>
    <x v="1"/>
    <n v="7"/>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0168"/>
    <x v="0"/>
    <s v="DB2ADMIN"/>
    <n v="1720164719156"/>
    <n v="1720164719.1559999"/>
    <x v="58"/>
    <n v="132450"/>
    <n v="2.2075"/>
    <n v="0"/>
    <n v="0"/>
    <n v="3"/>
    <s v="02000400E70202000000000052"/>
    <x v="1"/>
    <n v="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0182"/>
    <x v="0"/>
    <s v="DB2ADMIN"/>
    <n v="1720164710147"/>
    <n v="1720164710.1470001"/>
    <x v="59"/>
    <n v="143379"/>
    <n v="2.3896500000000001"/>
    <n v="0"/>
    <n v="0"/>
    <n v="3"/>
    <s v="02000400E70202000000000052"/>
    <x v="1"/>
    <n v="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0184"/>
    <x v="0"/>
    <s v="DB2ADMIN"/>
    <n v="1720164731208"/>
    <n v="1720164731.2079999"/>
    <x v="60"/>
    <n v="121304"/>
    <n v="2.0217333333333332"/>
    <n v="0"/>
    <n v="0"/>
    <n v="3"/>
    <s v="02000400E70202000000000052"/>
    <x v="1"/>
    <n v="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1415"/>
    <x v="0"/>
    <s v="DB2ADMIN"/>
    <n v="1720164850407"/>
    <n v="1720164850.4070001"/>
    <x v="61"/>
    <n v="66"/>
    <n v="1.1000000000000001E-3"/>
    <n v="0"/>
    <n v="0"/>
    <n v="3"/>
    <s v="02000400E70202000000000052"/>
    <x v="1"/>
    <n v="12"/>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1904"/>
    <x v="0"/>
    <s v="DB2ADMIN"/>
    <n v="1720164836353"/>
    <n v="1720164836.3529999"/>
    <x v="62"/>
    <n v="10754"/>
    <n v="0.17923333333333333"/>
    <n v="0"/>
    <n v="0"/>
    <n v="3"/>
    <s v="02000400E70202000000000052"/>
    <x v="1"/>
    <n v="6"/>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5659"/>
    <x v="0"/>
    <s v="DB2ADMIN"/>
    <n v="1720164658055"/>
    <n v="1720164658.0550001"/>
    <x v="50"/>
    <n v="200418"/>
    <n v="3.3403"/>
    <n v="0"/>
    <n v="0"/>
    <n v="0"/>
    <s v="02000400E70202000000000052"/>
    <x v="1"/>
    <n v="307"/>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9724"/>
    <x v="0"/>
    <s v="DB2ADMIN"/>
    <n v="1720164600958"/>
    <n v="1720164600.9579999"/>
    <x v="63"/>
    <n v="244474"/>
    <n v="4.0745666666666667"/>
    <n v="0"/>
    <n v="0"/>
    <n v="0"/>
    <s v="02000400E70202000000000052"/>
    <x v="1"/>
    <n v="23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0"/>
    <n v="60400"/>
    <x v="0"/>
    <s v="DB2ADMIN"/>
    <n v="1720413670106"/>
    <n v="1720413670.1059999"/>
    <x v="64"/>
    <n v="23455"/>
    <n v="0.39091666666666663"/>
    <n v="562993"/>
    <n v="9.3832166666666676"/>
    <n v="2891818"/>
    <s v="02000400BE0302000000000052"/>
    <x v="0"/>
    <n v="748"/>
    <n v="0"/>
    <n v="8.4214419265740196E+18"/>
    <s v="delete from PROJECT where CODE=? and COMPANYCODE=?"/>
  </r>
  <r>
    <x v="1"/>
    <n v="2244"/>
    <x v="0"/>
    <s v="DB2ADMIN"/>
    <n v="1720413676112"/>
    <n v="1720413676.112"/>
    <x v="65"/>
    <n v="97909"/>
    <n v="1.6318166666666667"/>
    <n v="0"/>
    <n v="0"/>
    <n v="0"/>
    <s v="02000400BE0302000000000052"/>
    <x v="1"/>
    <n v="67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15020"/>
    <x v="0"/>
    <s v="DB2ADMIN"/>
    <n v="1720413713149"/>
    <n v="1720413713.1489999"/>
    <x v="66"/>
    <n v="36159"/>
    <n v="0.60265000000000002"/>
    <n v="0"/>
    <n v="0"/>
    <n v="0"/>
    <s v="02000400BE0302000000000052"/>
    <x v="1"/>
    <n v="77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27238"/>
    <x v="0"/>
    <s v="DB2ADMIN"/>
    <n v="1720413704140"/>
    <n v="1720413704.1400001"/>
    <x v="67"/>
    <n v="69984"/>
    <n v="1.1663999999999999"/>
    <n v="0"/>
    <n v="0"/>
    <n v="0"/>
    <s v="02000400BE0302000000000052"/>
    <x v="1"/>
    <n v="710"/>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5513"/>
    <x v="0"/>
    <s v="DB2ADMIN"/>
    <n v="1720413677113"/>
    <n v="1720413677.1129999"/>
    <x v="68"/>
    <n v="55819"/>
    <n v="0.93031666666666668"/>
    <n v="0"/>
    <n v="0"/>
    <n v="0"/>
    <s v="02000400BE0302000000000052"/>
    <x v="1"/>
    <n v="69"/>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5559"/>
    <x v="0"/>
    <s v="DB2ADMIN"/>
    <n v="1720413703139"/>
    <n v="1720413703.1389999"/>
    <x v="69"/>
    <n v="60214"/>
    <n v="1.0035666666666667"/>
    <n v="0"/>
    <n v="0"/>
    <n v="0"/>
    <s v="02000400BE0302000000000052"/>
    <x v="1"/>
    <n v="323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47014"/>
    <x v="0"/>
    <s v="DB2ADMIN"/>
    <n v="1720413670106"/>
    <n v="1720413670.1059999"/>
    <x v="64"/>
    <n v="72618"/>
    <n v="1.2102999999999999"/>
    <n v="0"/>
    <n v="0"/>
    <n v="0"/>
    <s v="02000400BE0302000000000052"/>
    <x v="1"/>
    <n v="803"/>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59579"/>
    <x v="0"/>
    <s v="DB2ADMIN"/>
    <n v="1720413676112"/>
    <n v="1720413676.112"/>
    <x v="65"/>
    <n v="123154"/>
    <n v="2.0525666666666664"/>
    <n v="0"/>
    <n v="0"/>
    <n v="0"/>
    <s v="02000400BE0302000000000052"/>
    <x v="1"/>
    <n v="1038"/>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1"/>
    <n v="61739"/>
    <x v="0"/>
    <s v="DB2ADMIN"/>
    <n v="1720413689125"/>
    <n v="1720413689.125"/>
    <x v="70"/>
    <n v="47136"/>
    <n v="0.78560000000000008"/>
    <n v="0"/>
    <n v="0"/>
    <n v="0"/>
    <s v="02000400BE0302000000000052"/>
    <x v="1"/>
    <n v="431"/>
    <n v="0"/>
    <n v="-2.78358540468211E+18"/>
    <s v="select absactivel0_.ENTITYKEY as ENTITYKE1_0_, absactivel0_.JNDINAME as JNDINAME2_0_, absactivel0_.LOCKTYPE as LOCKTYPE3_0_, absactivel0_.ABSUNIQUEID as ABSUNIQU4_0_, absactivel0_.CREATIONDATETIME as CREATION5_0_, absactivel0_.HTMLSESSIONID as HTMLSESS6_0_, absactivel0_.IPADDRESS as IPADDRES7_0_, absactivel0_.USERID as USERID8_0_ from ABSACTIVELOCK absactivel0_ where absactivel0_.HTMLSESSIONID=? with rs use and keep update locks"/>
  </r>
  <r>
    <x v="0"/>
    <n v="10114"/>
    <x v="0"/>
    <s v="DB2ADMIN"/>
    <n v="1720068147223"/>
    <n v="1720068147.223"/>
    <x v="71"/>
    <n v="33765"/>
    <n v="0.56274999999999997"/>
    <n v="176253"/>
    <n v="2.9375499999999999"/>
    <n v="810"/>
    <s v="0200D607000000000000000054"/>
    <x v="0"/>
    <n v="8"/>
    <n v="0"/>
    <n v="4.6237647683257999E+18"/>
    <s v="delete from PRODUCTIONPROGRESS where COMPANYCODE=? and PROGRESSNUMBER=?"/>
  </r>
  <r>
    <x v="1"/>
    <n v="14018"/>
    <x v="1"/>
    <s v="DB2ADMIN"/>
    <n v="1720068153229"/>
    <n v="1720068153.2290001"/>
    <x v="72"/>
    <n v="29526"/>
    <n v="0.49209999999999998"/>
    <n v="0"/>
    <n v="0"/>
    <n v="4"/>
    <s v="0200D607000000000000000054"/>
    <x v="2"/>
    <n v="0"/>
    <n v="0"/>
    <n v="-1.2869939832675899E+18"/>
    <s v="SELECT * FROM ITXVIEW_POSISIKK_TGL_IN_PRODORDER_INS3 WHERE PRODUCTIONORDERCODE = ?"/>
  </r>
  <r>
    <x v="1"/>
    <n v="15224"/>
    <x v="1"/>
    <s v="DB2ADMIN"/>
    <n v="1720068150226"/>
    <n v="1720068150.2260001"/>
    <x v="73"/>
    <n v="27554"/>
    <n v="0.45923333333333333"/>
    <n v="0"/>
    <n v="0"/>
    <n v="3"/>
    <s v="0200D607000000000000000054"/>
    <x v="2"/>
    <n v="0"/>
    <n v="0"/>
    <n v="-4.9844568017532396E+18"/>
    <s v="SELECT p.PRODUCTIONORDERCODE AS PRODUCTIONORDERCODE, CASE WHEN TRIM(p.STEPTYPE) = '0' THEN p.GROUPSTEPNUMBER WHEN TRIM(p.STEPTYPE) = '3' THEN p2.STEPNUMBER WHEN TRIM(p.STEPTYPE) = '1' THEN p2.STEPNUMBER ELSE p.GROUPSTEPNUMBER END AS GROUPSTEPNUMBER, iptip.MULAI, DAYS(CURRENT DATE) - DAYS(iptip.MULAI) AS DELAY_PROGRESSSTATUS, p.PROGRESSSTATUS AS PROGRESSSTATUS FROM PRODUCTIONDEMANDSTEP p LEFT JOIN PRODUCTIONDEMANDSTEP p2 ON p2.PRODUCTIONORDERCODE = p.PRODUCTIONORDERCODE AND p2.STEPTYPE = p.STEPTYPE AND p2.OPERATIONCODE = p.OPERATIONCODE LEFT JOIN ITXVIEW_POSISIKK_TGL_IN_PRODORDER iptip ON iptip.PRODUCTIONORDERCODE = p.PRODUCTIONORDERCODE AND iptip.DEMANDSTEPSTEPNUMBER = p.STEPNUMBER WHERE p.PRODUCTIONORDERCODE = ? AND p.PROGRESSSTATUS = ? ORDER BY p.GROUPSTEPNUMBER DESC LIMIT 1"/>
  </r>
  <r>
    <x v="1"/>
    <n v="15263"/>
    <x v="1"/>
    <s v="DB2ADMIN"/>
    <n v="1720068148224"/>
    <n v="1720068148.224"/>
    <x v="74"/>
    <n v="29298"/>
    <n v="0.48829999999999996"/>
    <n v="0"/>
    <n v="0"/>
    <n v="3"/>
    <s v="0200D607000000000000000054"/>
    <x v="2"/>
    <n v="0"/>
    <n v="0"/>
    <n v="-1.2869939832675899E+18"/>
    <s v="SELECT * FROM ITXVIEW_POSISIKK_TGL_IN_PRODORDER_INS3 WHERE PRODUCTIONORDERCODE = ?"/>
  </r>
  <r>
    <x v="1"/>
    <n v="15284"/>
    <x v="1"/>
    <s v="DB2ADMIN"/>
    <n v="1720068147223"/>
    <n v="1720068147.223"/>
    <x v="71"/>
    <n v="33025"/>
    <n v="0.55041666666666667"/>
    <n v="0"/>
    <n v="0"/>
    <n v="3"/>
    <s v="0200D607000000000000000054"/>
    <x v="2"/>
    <n v="0"/>
    <n v="0"/>
    <n v="-4.9844568017532396E+18"/>
    <s v="SELECT p.PRODUCTIONORDERCODE AS PRODUCTIONORDERCODE, CASE WHEN TRIM(p.STEPTYPE) = '0' THEN p.GROUPSTEPNUMBER WHEN TRIM(p.STEPTYPE) = '3' THEN p2.STEPNUMBER WHEN TRIM(p.STEPTYPE) = '1' THEN p2.STEPNUMBER ELSE p.GROUPSTEPNUMBER END AS GROUPSTEPNUMBER, iptip.MULAI, DAYS(CURRENT DATE) - DAYS(iptip.MULAI) AS DELAY_PROGRESSSTATUS, p.PROGRESSSTATUS AS PROGRESSSTATUS FROM PRODUCTIONDEMANDSTEP p LEFT JOIN PRODUCTIONDEMANDSTEP p2 ON p2.PRODUCTIONORDERCODE = p.PRODUCTIONORDERCODE AND p2.STEPTYPE = p.STEPTYPE AND p2.OPERATIONCODE = p.OPERATIONCODE LEFT JOIN ITXVIEW_POSISIKK_TGL_IN_PRODORDER iptip ON iptip.PRODUCTIONORDERCODE = p.PRODUCTIONORDERCODE AND iptip.DEMANDSTEPSTEPNUMBER = p.STEPNUMBER WHERE p.PRODUCTIONORDERCODE = ? AND p.PROGRESSSTATUS = ? ORDER BY p.GROUPSTEPNUMBER DESC LIMIT 1"/>
  </r>
  <r>
    <x v="1"/>
    <n v="15289"/>
    <x v="1"/>
    <s v="DB2ADMIN"/>
    <n v="1720068156232"/>
    <n v="1720068156.2320001"/>
    <x v="75"/>
    <n v="21654"/>
    <n v="0.3609"/>
    <n v="0"/>
    <n v="0"/>
    <n v="3"/>
    <s v="0200D607000000000000000054"/>
    <x v="2"/>
    <n v="0"/>
    <n v="0"/>
    <n v="-1.2869939832675899E+18"/>
    <s v="SELECT * FROM ITXVIEW_POSISIKK_TGL_IN_PRODORDER_INS3 WHERE PRODUCTIONORDERCODE = ?"/>
  </r>
  <r>
    <x v="1"/>
    <n v="15451"/>
    <x v="1"/>
    <s v="DB2ADMIN"/>
    <n v="1720068163239"/>
    <n v="1720068163.2390001"/>
    <x v="76"/>
    <n v="15851"/>
    <n v="0.26418333333333333"/>
    <n v="0"/>
    <n v="0"/>
    <n v="3"/>
    <s v="0200D607000000000000000054"/>
    <x v="2"/>
    <n v="0"/>
    <n v="0"/>
    <n v="-1.2869939832675899E+18"/>
    <s v="SELECT * FROM ITXVIEW_POSISIKK_TGL_IN_PRODORDER_INS3 WHERE PRODUCTIONORDERCODE = ?"/>
  </r>
  <r>
    <x v="1"/>
    <n v="15516"/>
    <x v="1"/>
    <s v="DB2ADMIN"/>
    <n v="1720068165241"/>
    <n v="1720068165.2409999"/>
    <x v="77"/>
    <n v="14760"/>
    <n v="0.246"/>
    <n v="0"/>
    <n v="0"/>
    <n v="5"/>
    <s v="0200D607000000000000000054"/>
    <x v="2"/>
    <n v="0"/>
    <n v="0"/>
    <n v="-4.0229018612728202E+18"/>
    <s v="SELECT p.PRODUCTIONORDERCODE, p.STEPNUMBER AS STEPNUMBER, CASE WHEN TRIM(p.PRODRESERVATIONLINKGROUPCODE) IS NULL OR TRIM(p.PRODRESERVATIONLINKGROUPCODE) = '' THEN TRIM(p.OPERATIONCODE) ELSE TRIM(p.PRODRESERVATIONLINKGROUPCODE) END AS OPERATIONCODE, TRIM(o.OPERATIONGROUPCODE) AS DEPT, o.LONGDESCRIPTION, CASE WHEN p.PROGRESSSTATUS = 0 THEN 'Entered' WHEN p.PROGRESSSTATUS = 1 THEN 'Planned' WHEN p.PROGRESSSTATUS = 2 THEN 'Progress' WHEN p.PROGRESSSTATUS = 3 THEN 'Closed' END AS STATUS_OPERATION, iptip.MULAI, CASE WHEN p.PROGRESSSTATUS = 3 THEN COALESCE(iptop.SELESAI, SUBSTRING(p.LASTUPDATEDATETIME, 1, 19) || '(Run Manual Closures)') ELSE iptop.SELESAI END AS SELESAI, p.PRODUCTIONORDERCODE, p.PRODUCTIONDEMANDCODE, iptip.LONGDESCRIPTION AS OP1, iptop.LONGDESCRIPTION AS OP2, CASE WHEN a.VALUEBOOLEAN = 1 THEN 'Tidak Perlu Gerobak' ELSE LISTAGG(FLOOR(idqd.VALUEQUANTITY), ', ') END AS GEROBAK FROM PRODUCTIONDEMANDSTEP p LEFT JOIN OPERATION o ON o.CODE = p.OPERATIONCODE LEFT JOIN ADSTORAGE a ON a.UNIQUEID = o.ABSUNIQUEID AND a.FIELDNAME = ? LEFT JOIN ITXVIEW_POSISIKK_TGL_IN_PRODORDER iptip ON iptip.PRODUCTIONORDERCODE = p.PRODUCTIONORDERCODE AND iptip.DEMANDSTEPSTEPNUMBER = p.STEPNUMBER LEFT JOIN ITXVIEW_POSISIKK_TGL_OUT_PRODORDER iptop ON iptop.PRODUCTIONORDERCODE = p.PRODUCTIONORDERCODE AND iptop.DEMANDSTEPSTEPNUMBER = p.STEPNUMBER LEFT JOIN ITXVIEW_DETAIL_QA_DATA idqd ON idqd.PRODUCTIONDEMANDCODE = p.PRODUCTIONDEMANDCODE AND idqd.PRODUCTIONORDERCODE = p.PRODUCTIONORDERCODE AND idqd.OPERATIONCODE = CASE WHEN TRIM(p.PRODRESERVATIONLINKGROUPCODE) IS NULL OR TRIM(p.PRODRESERVATIONLINKGROUPCODE) = '' THEN TRIM(p.OPERATIONCODE) ELSE TRIM(p.PRODRESERVATIONLINKGROUPCODE) END AND (idqd.VALUEINT = p.STEPNUMBER OR idqd.VALUEINT = p.GROUPSTEPNUMBER) AND (idqd.CHARACTERISTICCODE = ? OR idqd.CHARACTERISTICCODE = ? OR idqd.CHARACTERISTICCODE = ? OR idqd.CHARACTERISTICCODE = ? OR idqd.CHARACTERISTICCODE = ? OR idqd.CHARACTERISTICCODE = ? OR idqd.CHARACTERISTICCODE = ? OR idqd.CHARACTERISTICCODE = ?) AND NOT (idqd.VALUEQUANTITY = ? OR idqd.VALUEQUANTITY = ? OR idqd.VALUEQUANTITY = ? OR idqd.VALUEQUANTITY = ? OR idqd.VALUEQUANTITY = ? OR idqd.VALUEQUANTITY = ? OR idqd.VALUEQUANTITY = ?) WHERE p.PRODUCTIONORDERCODE = ? AND p.PRODUCTIONDEMANDCODE = ? AND TRIM(o.OPERATIONGROUPCODE) = ? GROUP BY p.PRODUCTIONORDERCODE, p.STEPNUMBER, p.OPERATIONCODE, p.PRODRESERVATIONLINKGROUPCODE, o.OPERATIONGROUPCODE, o.LONGDESCRIPTION, p.PROGRESSSTATUS, iptip.MULAI, iptop.SELESAI, p.LASTUPDATEDATETIME, p.PRODUCTIONORDERCODE, p.PRODUCTIONDEMANDCODE, iptip.LONGDESCRIPTION, iptop.LONGDESCRIPTION, a.VALUEBOOLEAN ORDER BY p.STEPNUMBER ASC"/>
  </r>
  <r>
    <x v="1"/>
    <n v="15783"/>
    <x v="1"/>
    <s v="DB2ADMIN"/>
    <n v="1720068173249"/>
    <n v="1720068173.2490001"/>
    <x v="78"/>
    <n v="4585"/>
    <n v="7.6416666666666661E-2"/>
    <n v="0"/>
    <n v="0"/>
    <n v="3"/>
    <s v="0200D607000000000000000054"/>
    <x v="2"/>
    <n v="0"/>
    <n v="0"/>
    <n v="-5.7389392793412997E+18"/>
    <s v="SELECT p.PRODUCTIONORDERCODE AS PRODUCTIONORDERCODE, CASE WHEN TRIM(p.STEPTYPE) = '0' THEN p.GROUPSTEPNUMBER WHEN TRIM(p.STEPTYPE) = '3' THEN p2.STEPNUMBER WHEN TRIM(p.STEPTYPE) = '1' THEN p2.STEPNUMBER ELSE p.GROUPSTEPNUMBER END AS GROUPSTEPNUMBER, COALESCE(iptop.SELESAI, SUBSTRING(p2.LASTUPDATEDATETIME, CAST (? AS INT), CAST (? AS INT))) AS SELESAI, DAYS(CURRENT DATE) - COALESCE(DAYS(iptop.SELESAI), DAYS(p2.LASTUPDATEDATETIME)) AS DELAY_PROGRESSSTATUS, p.PROGRESSSTATUS AS PROGRESSSTATUS FROM VIEWPRODUCTIONDEMANDSTEP p LEFT JOIN PRODUCTIONDEMANDSTEP p2 ON p2.PRODUCTIONORDERCODE = p.PRODUCTIONORDERCODE AND p2.STEPTYPE = p.STEPTYPE AND p2.OPERATIONCODE = p.OPERATIONCODE LEFT JOIN ITXVIEW_POSISIKK_TGL_OUT_PRODORDER iptop ON iptop.PRODUCTIONORDERCODE = p.PRODUCTIONORDERCODE AND iptop.DEMANDSTEPSTEPNUMBER = CASE WHEN TRIM(p.STEPTYPE) = '0' THEN p.GROUPSTEPNUMBER WHEN TRIM(p.STEPTYPE) = '3' THEN p2.STEPNUMBER WHEN TRIM(p.STEPTYPE) = '1' THEN p2.STEPNUMBER ELSE p.GROUPSTEPNUMBER END WHERE p.PRODUCTIONORDERCODE = ? AND p.PROGRESSSTATUS = ? AND (NOT iptop.SELESAI IS NULL OR NOT p2.LASTUPDATEDATETIME IS NULL) ORDER BY CASE WHEN TRIM(p.STEPTYPE) = '0' THEN p.GROUPSTEPNUMBER WHEN TRIM(p.STEPTYPE) = '3' THEN p2.STEPNUMBER WHEN TRIM(p.STEPTYPE) = '1' THEN p2.STEPNUMBER ELSE p.GROUPSTEPNUMBER END DESC LIMIT 1"/>
  </r>
  <r>
    <x v="0"/>
    <n v="24806"/>
    <x v="0"/>
    <s v="DB2ADMIN"/>
    <n v="1720164623020"/>
    <n v="1720164623.02"/>
    <x v="79"/>
    <n v="56975"/>
    <n v="0.94958333333333333"/>
    <n v="1136823"/>
    <n v="18.947050000000001"/>
    <n v="5230499"/>
    <n v="2.0005010000000001E+24"/>
    <x v="3"/>
    <n v="148"/>
    <n v="0"/>
    <n v="8.4214419265740196E+18"/>
    <s v="delete from PROJECT where CODE=? and COMPANYCODE=?"/>
  </r>
  <r>
    <x v="1"/>
    <n v="15629"/>
    <x v="0"/>
    <s v="DB2ADMIN"/>
    <n v="1720164651048"/>
    <n v="1720164651.0480001"/>
    <x v="80"/>
    <n v="201103"/>
    <n v="3.3517166666666669"/>
    <n v="0"/>
    <n v="0"/>
    <n v="0"/>
    <n v="2.0005010000000001E+24"/>
    <x v="4"/>
    <n v="287"/>
    <n v="0"/>
    <n v="-7.4705656120268401E+18"/>
    <s v="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COUNTERCODE=? and allocation0_.ORDERCODE=? and allocation0_.ORDERLINE=? and allocation0_.ORDERSUBLINENUMBER=? and allocation0_.ORDERCOMPONENTLINENUMBER=? and allocation0_.DELIVERYLINENUMBER=? and allocation0_.DETAILTYPE=? and allocation0_.DESTINATIONTYPE=? and allocation0_.PROGRESSSTATUS&lt;&gt;? fetch first 1 rows only with rs use and keep update locks"/>
  </r>
  <r>
    <x v="1"/>
    <n v="27390"/>
    <x v="0"/>
    <s v="DB2ADMIN"/>
    <n v="1720164744221"/>
    <n v="1720164744.221"/>
    <x v="81"/>
    <n v="99893"/>
    <n v="1.6648833333333333"/>
    <n v="0"/>
    <n v="0"/>
    <n v="0"/>
    <n v="2.0005010000000001E+24"/>
    <x v="4"/>
    <n v="110"/>
    <n v="0"/>
    <n v="-7.4705656120268401E+18"/>
    <s v="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COUNTERCODE=? and allocation0_.ORDERCODE=? and allocation0_.ORDERLINE=? and allocation0_.ORDERSUBLINENUMBER=? and allocation0_.ORDERCOMPONENTLINENUMBER=? and allocation0_.DELIVERYLINENUMBER=? and allocation0_.DETAILTYPE=? and allocation0_.DESTINATIONTYPE=? and allocation0_.PROGRESSSTATUS&lt;&gt;? fetch first 1 rows only with rs use and keep update locks"/>
  </r>
  <r>
    <x v="1"/>
    <n v="45916"/>
    <x v="0"/>
    <s v="DB2ADMIN"/>
    <n v="1720164769246"/>
    <n v="1720164769.2460001"/>
    <x v="82"/>
    <n v="122424"/>
    <n v="2.0404"/>
    <n v="0"/>
    <n v="0"/>
    <n v="1"/>
    <n v="2.0005010000000001E+24"/>
    <x v="4"/>
    <n v="17"/>
    <n v="0"/>
    <n v="-7.4705656120268401E+18"/>
    <s v="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COUNTERCODE=? and allocation0_.ORDERCODE=? and allocation0_.ORDERLINE=? and allocation0_.ORDERSUBLINENUMBER=? and allocation0_.ORDERCOMPONENTLINENUMBER=? and allocation0_.DELIVERYLINENUMBER=? and allocation0_.DETAILTYPE=? and allocation0_.DESTINATIONTYPE=? and allocation0_.PROGRESSSTATUS&lt;&gt;? fetch first 1 rows only with rs use and keep update locks"/>
  </r>
  <r>
    <x v="1"/>
    <n v="47945"/>
    <x v="0"/>
    <s v="DB2ADMIN"/>
    <n v="1720164686123"/>
    <n v="1720164686.1229999"/>
    <x v="52"/>
    <n v="161220"/>
    <n v="2.6869999999999998"/>
    <n v="0"/>
    <n v="0"/>
    <n v="0"/>
    <n v="2.0005010000000001E+24"/>
    <x v="4"/>
    <n v="19"/>
    <n v="0"/>
    <n v="-7.7748061587666002E+18"/>
    <s v="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ORDERCODE=? and allocation0_.COUNTERCODE=? and allocation0_.ORIGINTYPE=? and allocation0_.DETAILTYPE=? order by allocation0_.USERPRIMARYQUANTITY desc with rs use and keep update locks"/>
  </r>
  <r>
    <x v="1"/>
    <n v="48173"/>
    <x v="0"/>
    <s v="DB2ADMIN"/>
    <n v="1720164707144"/>
    <n v="1720164707.1440001"/>
    <x v="83"/>
    <n v="143578"/>
    <n v="2.3929666666666667"/>
    <n v="0"/>
    <n v="0"/>
    <n v="0"/>
    <n v="2.0005010000000001E+24"/>
    <x v="4"/>
    <n v="13"/>
    <n v="0"/>
    <n v="-7.4705656120268401E+18"/>
    <s v="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COUNTERCODE=? and allocation0_.ORDERCODE=? and allocation0_.ORDERLINE=? and allocation0_.ORDERSUBLINENUMBER=? and allocation0_.ORDERCOMPONENTLINENUMBER=? and allocation0_.DELIVERYLINENUMBER=? and allocation0_.DETAILTYPE=? and allocation0_.DESTINATIONTYPE=? and allocation0_.PROGRESSSTATUS&lt;&gt;? fetch first 1 rows only with rs use and keep update locks"/>
  </r>
  <r>
    <x v="1"/>
    <n v="48827"/>
    <x v="0"/>
    <s v="DB2ADMIN"/>
    <n v="1720164658055"/>
    <n v="1720164658.0550001"/>
    <x v="50"/>
    <n v="187674"/>
    <n v="3.1278999999999999"/>
    <n v="0"/>
    <n v="0"/>
    <n v="3"/>
    <n v="2.0005010000000001E+24"/>
    <x v="4"/>
    <n v="0"/>
    <n v="0"/>
    <n v="-7.4705656120268401E+18"/>
    <s v="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COUNTERCODE=? and allocation0_.ORDERCODE=? and allocation0_.ORDERLINE=? and allocation0_.ORDERSUBLINENUMBER=? and allocation0_.ORDERCOMPONENTLINENUMBER=? and allocation0_.DELIVERYLINENUMBER=? and allocation0_.DETAILTYPE=? and allocation0_.DESTINATIONTYPE=? and allocation0_.PROGRESSSTATUS&lt;&gt;? fetch first 1 rows only with rs use and keep update locks"/>
  </r>
  <r>
    <x v="1"/>
    <n v="49221"/>
    <x v="0"/>
    <s v="DB2ADMIN"/>
    <n v="1720164623020"/>
    <n v="1720164623.02"/>
    <x v="79"/>
    <n v="220931"/>
    <n v="3.6821833333333336"/>
    <n v="0"/>
    <n v="0"/>
    <n v="4"/>
    <n v="2.0005010000000001E+24"/>
    <x v="4"/>
    <n v="0"/>
    <n v="0"/>
    <n v="-7.4705656120268401E+18"/>
    <s v="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COUNTERCODE=? and allocation0_.ORDERCODE=? and allocation0_.ORDERLINE=? and allocation0_.ORDERSUBLINENUMBER=? and allocation0_.ORDERCOMPONENTLINENUMBER=? and allocation0_.DELIVERYLINENUMBER=? and allocation0_.DETAILTYPE=? and allocation0_.DESTINATIONTYPE=? and allocation0_.PROGRESSSTATUS&lt;&gt;? fetch first 1 rows only with rs use and keep update locks"/>
  </r>
  <r>
    <x v="0"/>
    <n v="8813"/>
    <x v="1"/>
    <s v="DB2ADMIN"/>
    <n v="1719902762558"/>
    <n v="1719902762.5580001"/>
    <x v="84"/>
    <n v="37650"/>
    <n v="0.62749999999999995"/>
    <n v="364603"/>
    <n v="6.076716666666667"/>
    <n v="8"/>
    <s v="56170000010000000100612CD6"/>
    <x v="0"/>
    <n v="2882"/>
    <n v="0"/>
    <n v="0"/>
    <m/>
  </r>
  <r>
    <x v="1"/>
    <n v="361"/>
    <x v="1"/>
    <s v="DB2ADMIN"/>
    <n v="1719902762558"/>
    <n v="1719902762.5580001"/>
    <x v="84"/>
    <n v="72642"/>
    <n v="1.2106999999999999"/>
    <n v="0"/>
    <n v="0"/>
    <n v="1"/>
    <s v="56170000010000000100612CD6"/>
    <x v="3"/>
    <n v="6900"/>
    <n v="0"/>
    <n v="0"/>
    <m/>
  </r>
  <r>
    <x v="1"/>
    <n v="1419"/>
    <x v="1"/>
    <s v="DB2ADMIN"/>
    <n v="1719902762558"/>
    <n v="1719902762.5580001"/>
    <x v="84"/>
    <n v="125668"/>
    <n v="2.0944666666666669"/>
    <n v="0"/>
    <n v="0"/>
    <n v="1"/>
    <s v="56170000010000000100612CD6"/>
    <x v="3"/>
    <n v="11085"/>
    <n v="0"/>
    <n v="0"/>
    <m/>
  </r>
  <r>
    <x v="1"/>
    <n v="1875"/>
    <x v="1"/>
    <s v="DB2ADMIN"/>
    <n v="1719902762558"/>
    <n v="1719902762.5580001"/>
    <x v="84"/>
    <n v="19037"/>
    <n v="0.31728333333333331"/>
    <n v="0"/>
    <n v="0"/>
    <n v="1"/>
    <s v="56170000010000000100612CD6"/>
    <x v="3"/>
    <n v="2013"/>
    <n v="0"/>
    <n v="0"/>
    <m/>
  </r>
  <r>
    <x v="1"/>
    <n v="3623"/>
    <x v="1"/>
    <s v="DB2ADMIN"/>
    <n v="1719902762558"/>
    <n v="1719902762.5580001"/>
    <x v="84"/>
    <n v="19538"/>
    <n v="0.32563333333333333"/>
    <n v="0"/>
    <n v="0"/>
    <n v="4"/>
    <s v="56170000010000000100612CD6"/>
    <x v="3"/>
    <n v="2036"/>
    <n v="0"/>
    <n v="0"/>
    <m/>
  </r>
  <r>
    <x v="1"/>
    <n v="8817"/>
    <x v="1"/>
    <s v="DB2ADMIN"/>
    <n v="1719902762558"/>
    <n v="1719902762.5580001"/>
    <x v="84"/>
    <n v="35802"/>
    <n v="0.59670000000000001"/>
    <n v="0"/>
    <n v="0"/>
    <n v="1"/>
    <s v="56170000010000000100612CD6"/>
    <x v="3"/>
    <n v="2856"/>
    <n v="0"/>
    <n v="0"/>
    <m/>
  </r>
  <r>
    <x v="1"/>
    <n v="14745"/>
    <x v="1"/>
    <s v="DB2ADMIN"/>
    <n v="1719902762558"/>
    <n v="1719902762.5580001"/>
    <x v="84"/>
    <n v="61985"/>
    <n v="1.0330833333333334"/>
    <n v="0"/>
    <n v="0"/>
    <n v="1"/>
    <s v="56170000010000000100612CD6"/>
    <x v="3"/>
    <n v="6063"/>
    <n v="0"/>
    <n v="0"/>
    <m/>
  </r>
  <r>
    <x v="1"/>
    <n v="60792"/>
    <x v="1"/>
    <s v="DB2ADMIN"/>
    <n v="1719902762558"/>
    <n v="1719902762.5580001"/>
    <x v="84"/>
    <n v="29931"/>
    <n v="0.49885000000000002"/>
    <n v="0"/>
    <n v="0"/>
    <n v="1"/>
    <s v="56170000010000000100612CD6"/>
    <x v="3"/>
    <n v="2826"/>
    <n v="0"/>
    <n v="0"/>
    <m/>
  </r>
  <r>
    <x v="0"/>
    <n v="31686"/>
    <x v="1"/>
    <s v="DB2ADMIN"/>
    <n v="1720411934213"/>
    <n v="1720411934.2130001"/>
    <x v="85"/>
    <n v="107174"/>
    <n v="1.7862333333333333"/>
    <n v="366305"/>
    <n v="6.1050833333333339"/>
    <n v="1"/>
    <s v="F5B60000010000000100C14BD6"/>
    <x v="0"/>
    <n v="8772"/>
    <n v="0"/>
    <n v="0"/>
    <m/>
  </r>
  <r>
    <x v="1"/>
    <n v="2157"/>
    <x v="1"/>
    <s v="DB2ADMIN"/>
    <n v="1720411934213"/>
    <n v="1720411934.2130001"/>
    <x v="85"/>
    <n v="96762"/>
    <n v="1.6127"/>
    <n v="0"/>
    <n v="0"/>
    <n v="1"/>
    <s v="F5B60000010000000100C14BD6"/>
    <x v="3"/>
    <n v="8818"/>
    <n v="0"/>
    <n v="0"/>
    <m/>
  </r>
  <r>
    <x v="1"/>
    <n v="10324"/>
    <x v="1"/>
    <s v="DB2ADMIN"/>
    <n v="1720411934213"/>
    <n v="1720411934.2130001"/>
    <x v="85"/>
    <n v="56520"/>
    <n v="0.94200000000000006"/>
    <n v="0"/>
    <n v="0"/>
    <n v="1"/>
    <s v="F5B60000010000000100C14BD6"/>
    <x v="3"/>
    <n v="4683"/>
    <n v="0"/>
    <n v="0"/>
    <m/>
  </r>
  <r>
    <x v="1"/>
    <n v="13519"/>
    <x v="1"/>
    <s v="DB2ADMIN"/>
    <n v="1720411934213"/>
    <n v="1720411934.2130001"/>
    <x v="85"/>
    <n v="30010"/>
    <n v="0.50016666666666665"/>
    <n v="0"/>
    <n v="0"/>
    <n v="1"/>
    <s v="F5B60000010000000100C14BD6"/>
    <x v="3"/>
    <n v="2820"/>
    <n v="0"/>
    <n v="0"/>
    <m/>
  </r>
  <r>
    <x v="1"/>
    <n v="37778"/>
    <x v="1"/>
    <s v="DB2ADMIN"/>
    <n v="1720411934213"/>
    <n v="1720411934.2130001"/>
    <x v="85"/>
    <n v="91447"/>
    <n v="1.5241166666666668"/>
    <n v="0"/>
    <n v="0"/>
    <n v="1"/>
    <s v="F5B60000010000000100C14BD6"/>
    <x v="3"/>
    <n v="7402"/>
    <n v="0"/>
    <n v="0"/>
    <m/>
  </r>
  <r>
    <x v="1"/>
    <n v="42122"/>
    <x v="1"/>
    <s v="DB2ADMIN"/>
    <n v="1720411934213"/>
    <n v="1720411934.2130001"/>
    <x v="85"/>
    <n v="21573"/>
    <n v="0.35954999999999998"/>
    <n v="0"/>
    <n v="0"/>
    <n v="1"/>
    <s v="F5B60000010000000100C14BD6"/>
    <x v="3"/>
    <n v="2192"/>
    <n v="0"/>
    <n v="0"/>
    <m/>
  </r>
  <r>
    <x v="1"/>
    <n v="59619"/>
    <x v="1"/>
    <s v="DB2ADMIN"/>
    <n v="1720411934213"/>
    <n v="1720411934.2130001"/>
    <x v="85"/>
    <n v="69993"/>
    <n v="1.16655"/>
    <n v="0"/>
    <n v="0"/>
    <n v="1"/>
    <s v="F5B60000010000000100C14BD6"/>
    <x v="3"/>
    <n v="5247"/>
    <n v="0"/>
    <n v="0"/>
    <m/>
  </r>
  <r>
    <x v="0"/>
    <n v="43268"/>
    <x v="0"/>
    <s v="DB2ADMIN"/>
    <n v="1719907530530"/>
    <n v="1719907530.53"/>
    <x v="86"/>
    <n v="242782"/>
    <n v="4.0463666666666667"/>
    <n v="1054539"/>
    <n v="17.57565"/>
    <n v="2947448"/>
    <n v="2.0005010000000001E+24"/>
    <x v="3"/>
    <n v="77"/>
    <n v="0"/>
    <n v="8.4214419265740196E+18"/>
    <s v="delete from PROJECT where CODE=? and COMPANYCODE=?"/>
  </r>
  <r>
    <x v="1"/>
    <n v="35616"/>
    <x v="0"/>
    <s v="DB2ADMIN"/>
    <n v="1719907623703"/>
    <n v="1719907623.7030001"/>
    <x v="87"/>
    <n v="229986"/>
    <n v="3.8331"/>
    <n v="0"/>
    <n v="0"/>
    <n v="3"/>
    <n v="2.0005010000000001E+24"/>
    <x v="4"/>
    <n v="8"/>
    <n v="0"/>
    <n v="-7.4705656120268401E+18"/>
    <s v="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COUNTERCODE=? and allocation0_.ORDERCODE=? and allocation0_.ORDERLINE=? and allocation0_.ORDERSUBLINENUMBER=? and allocation0_.ORDERCOMPONENTLINENUMBER=? and allocation0_.DELIVERYLINENUMBER=? and allocation0_.DETAILTYPE=? and allocation0_.DESTINATIONTYPE=? and allocation0_.PROGRESSSTATUS&lt;&gt;? fetch first 1 rows only with rs use and keep update locks"/>
  </r>
  <r>
    <x v="1"/>
    <n v="36578"/>
    <x v="0"/>
    <s v="DB2ADMIN"/>
    <n v="1719907729849"/>
    <n v="1719907729.849"/>
    <x v="88"/>
    <n v="132177"/>
    <n v="2.20295"/>
    <n v="0"/>
    <n v="0"/>
    <n v="0"/>
    <n v="2.0005010000000001E+24"/>
    <x v="4"/>
    <n v="12"/>
    <n v="0"/>
    <n v="-4.7959816146864097E+18"/>
    <s v="insert into ALLOCATION (ABSUNIQUEID, ALLOCATIONDATE, ALLOWEDDIVISIONS, BASEPRIMARYQUANTITY, BASEPRIMARYUOMCODE, BASEPRIMARYUSEDQUANTITY, BASESECONDARYQUANTITY, BASESECONDARYUOMCODE, BASESECONDARYUSEDQUANTITY, CONTAINERCOMPANYCODE, CONTAINERELEMENTCODE, CONTAINERELEMENTCOMPANYCODE, CONTAINERITEMTYPECODE, CONTAINERSUBCODE01, COUNTERCODE, COUNTERCOMPANYCODE, CREATIONDATETIME, CREATIONDATETIMEUTC, CREATIONUSER, CUSTOMERCODE, CUSTOMERTYPE, DECOSUBCODE01, DECOSUBCODE02, DECOSUBCODE03, DECOSUBCODE04, DECOSUBCODE05, DECOSUBCODE06, DECOSUBCODE07, DECOSUBCODE08, DECOSUBCODE09, DECOSUBCODE10, DELIVERYLINENUMBER, DERIVATIONCODE, DERIVATIONCOMPONENTLINENUMBER, DERIVATIONLINENUMBER, DESTINATIONTYPE, DETAILTYPE, DIVISIONCODE, EXPIRATIONDATE, FULLITEMIDENTIFIER, INTERNALGROUPINGLINENUMBER, INTERNALGROUPINGNUMBER, ITEMDESCRIPTION, ITEMELEMENTCODE, ITEMELEMENTSUBCODEKEY, ITEMTYPECODE, ITEMTYPECOMPANYCODE, LASTUPDATEDATETIME, LASTUPDATEDATETIMEUTC, LASTUPDATEUSER, LOGICALWAREHOUSECODE, LOGICALWAREHOUSECOMPANYCODE, LOTCODE, LOTCOMPANYCODE, ORDERCODE, ORDERCOMPONENTLINENUMBER, ORDERLINE, ORDERSUBLINENUMBER, ORIGINTRNTRNDETAILNUMBER, ORIGINTRNTRANSACTIONNUMBER, ORIGINTYPE, PHYSICALWAREHOUSECODE, PHYSICALWAREHOUSECOMPANYCODE, PICKINGCODE, PICKINGCOUNTERCODE, PICKINGCOUNTERCOMPANYCODE, PROGRESSSTATUS, PROJECTCODE, QUALITYLEVELCODE, REPLENISHMENTCODE, REPLENISHMENTREQUISITIONTMPCOD, RESERVATIONLINENUMBER, STATISTICALGROUPCODE, STATISTICALGROUPCOMPANYCODE, STATUS, STOCKTYPECODE, SUPPLIERCODE, SUPPLIERTYPE, TEMPLATECODE, TEMPLATECOMPANYCODE, THEORETICISSUEDATE, TOKENCODE, USERPACKAGINGQUANTITY, USERPACKAGINGUOMCODE, USERPACKAGINGUSEDQUANTITY, USERPRIMARYQUANTITY, USERPRIMARYUOMCODE, USERPRIMARYUSEDQUANTITY, USERSECONDARYQUANTITY, USERSECONDARYUOMCODE, USERSECONDARYUSEDQUANTITY, WAREHOUSELOCATIONCODE, WHSLOCATIONWAREHOUSEZONECODE, WHSLOCWHSZONEPHYWHSCMYCODE, WEIGHTGROSS, WEIGHTNET, WEIGHTREALNET, WEIGHTUNITOFMEASURECODE, CODE, COMPANYCODE, COMPONENTLINENUMBER, LINENUMBER) values (?, ?, ?, ?, ?, ?, ?, ?, ?, ?, ?, ?, ?, ?, ?, ?, ?, ?, ?, ?, ?, ?, ?, ?, ?, ?, ?, ?, ?, ?, ?, ?, ?, ?, ?, ?, ?, ?, ?, ?, ?, ?, ?, ?, ?, ?, ?, ?, ?, ?, ?, ?, ?, ?, ?, ?, ?, ?, ?, ?, ?, ?, ?, ?, ?, ?, ?, ?, ?, ?, ?, ?, ?, ?, ?, ?, ?, ?, ?, ?, ?, ?, ?, ?, ?, ?, ?, ?, ?, ?, ?, ?, ?, ?, ?, ?, ?, ?, ?, ?, ?, ?)"/>
  </r>
  <r>
    <x v="1"/>
    <n v="37360"/>
    <x v="0"/>
    <s v="DB2ADMIN"/>
    <n v="1719907677757"/>
    <n v="1719907677.757"/>
    <x v="89"/>
    <n v="176226"/>
    <n v="2.9371"/>
    <n v="0"/>
    <n v="0"/>
    <n v="3"/>
    <n v="2.0005010000000001E+24"/>
    <x v="4"/>
    <n v="4"/>
    <n v="0"/>
    <n v="-4.7959816146864097E+18"/>
    <s v="insert into ALLOCATION (ABSUNIQUEID, ALLOCATIONDATE, ALLOWEDDIVISIONS, BASEPRIMARYQUANTITY, BASEPRIMARYUOMCODE, BASEPRIMARYUSEDQUANTITY, BASESECONDARYQUANTITY, BASESECONDARYUOMCODE, BASESECONDARYUSEDQUANTITY, CONTAINERCOMPANYCODE, CONTAINERELEMENTCODE, CONTAINERELEMENTCOMPANYCODE, CONTAINERITEMTYPECODE, CONTAINERSUBCODE01, COUNTERCODE, COUNTERCOMPANYCODE, CREATIONDATETIME, CREATIONDATETIMEUTC, CREATIONUSER, CUSTOMERCODE, CUSTOMERTYPE, DECOSUBCODE01, DECOSUBCODE02, DECOSUBCODE03, DECOSUBCODE04, DECOSUBCODE05, DECOSUBCODE06, DECOSUBCODE07, DECOSUBCODE08, DECOSUBCODE09, DECOSUBCODE10, DELIVERYLINENUMBER, DERIVATIONCODE, DERIVATIONCOMPONENTLINENUMBER, DERIVATIONLINENUMBER, DESTINATIONTYPE, DETAILTYPE, DIVISIONCODE, EXPIRATIONDATE, FULLITEMIDENTIFIER, INTERNALGROUPINGLINENUMBER, INTERNALGROUPINGNUMBER, ITEMDESCRIPTION, ITEMELEMENTCODE, ITEMELEMENTSUBCODEKEY, ITEMTYPECODE, ITEMTYPECOMPANYCODE, LASTUPDATEDATETIME, LASTUPDATEDATETIMEUTC, LASTUPDATEUSER, LOGICALWAREHOUSECODE, LOGICALWAREHOUSECOMPANYCODE, LOTCODE, LOTCOMPANYCODE, ORDERCODE, ORDERCOMPONENTLINENUMBER, ORDERLINE, ORDERSUBLINENUMBER, ORIGINTRNTRNDETAILNUMBER, ORIGINTRNTRANSACTIONNUMBER, ORIGINTYPE, PHYSICALWAREHOUSECODE, PHYSICALWAREHOUSECOMPANYCODE, PICKINGCODE, PICKINGCOUNTERCODE, PICKINGCOUNTERCOMPANYCODE, PROGRESSSTATUS, PROJECTCODE, QUALITYLEVELCODE, REPLENISHMENTCODE, REPLENISHMENTREQUISITIONTMPCOD, RESERVATIONLINENUMBER, STATISTICALGROUPCODE, STATISTICALGROUPCOMPANYCODE, STATUS, STOCKTYPECODE, SUPPLIERCODE, SUPPLIERTYPE, TEMPLATECODE, TEMPLATECOMPANYCODE, THEORETICISSUEDATE, TOKENCODE, USERPACKAGINGQUANTITY, USERPACKAGINGUOMCODE, USERPACKAGINGUSEDQUANTITY, USERPRIMARYQUANTITY, USERPRIMARYUOMCODE, USERPRIMARYUSEDQUANTITY, USERSECONDARYQUANTITY, USERSECONDARYUOMCODE, USERSECONDARYUSEDQUANTITY, WAREHOUSELOCATIONCODE, WHSLOCATIONWAREHOUSEZONECODE, WHSLOCWHSZONEPHYWHSCMYCODE, WEIGHTGROSS, WEIGHTNET, WEIGHTREALNET, WEIGHTUNITOFMEASURECODE, CODE, COMPANYCODE, COMPONENTLINENUMBER, LINENUMBER) values (?, ?, ?, ?, ?, ?, ?, ?, ?, ?, ?, ?, ?, ?, ?, ?, ?, ?, ?, ?, ?, ?, ?, ?, ?, ?, ?, ?, ?, ?, ?, ?, ?, ?, ?, ?, ?, ?, ?, ?, ?, ?, ?, ?, ?, ?, ?, ?, ?, ?, ?, ?, ?, ?, ?, ?, ?, ?, ?, ?, ?, ?, ?, ?, ?, ?, ?, ?, ?, ?, ?, ?, ?, ?, ?, ?, ?, ?, ?, ?, ?, ?, ?, ?, ?, ?, ?, ?, ?, ?, ?, ?, ?, ?, ?, ?, ?, ?, ?, ?, ?, ?)"/>
  </r>
  <r>
    <x v="1"/>
    <n v="37375"/>
    <x v="0"/>
    <s v="DB2ADMIN"/>
    <n v="1719907725845"/>
    <n v="1719907725.845"/>
    <x v="90"/>
    <n v="132418"/>
    <n v="2.2069666666666667"/>
    <n v="0"/>
    <n v="0"/>
    <n v="1"/>
    <n v="2.0005010000000001E+24"/>
    <x v="4"/>
    <n v="9"/>
    <n v="0"/>
    <n v="5.7034826954408899E+18"/>
    <s v="select allocation0_.CODE as CODE1_167_0_, allocation0_.COMPANYCODE as COMPANYC2_167_0_, allocation0_.COMPONENTLINENUMBER as COMPONEN3_167_0_, allocation0_.LINENUMBER as LINENUMB4_167_0_, allocation0_.ABSUNIQUEID as ABSUNIQU5_167_0_, allocation0_.ALLOCATIONDATE as ALLOCATI6_167_0_, allocation0_.ALLOWEDDIVISIONS as ALLOWEDD7_167_0_, allocation0_.BASEPRIMARYQUANTITY as BASEPRIM8_167_0_, allocation0_.BASEPRIMARYUOMCODE as BASEPRIM9_167_0_, allocation0_.BASEPRIMARYUSEDQUANTITY as BASEPRI10_167_0_, allocation0_.BASESECONDARYQUANTITY as BASESEC11_167_0_, allocation0_.BASESECONDARYUOMCODE as BASESEC12_167_0_, allocation0_.BASESECONDARYUSEDQUANTITY as BASESEC13_167_0_, allocation0_.CONTAINERCOMPANYCODE as CONTAIN14_167_0_, allocation0_.CONTAINERELEMENTCODE as CONTAIN15_167_0_, allocation0_.CONTAINERELEMENTCOMPANYCODE as CONTAIN16_167_0_, allocation0_.CONTAINERITEMTYPECODE as CONTAIN17_167_0_, allocation0_.CONTAINERSUBCODE01 as CONTAIN18_167_0_, allocation0_.COUNTERCODE as COUNTER19_167_0_, allocation0_.COUNTERCOMPANYCODE as COUNTER20_167_0_, allocation0_.CREATIONDATETIME as CREATIO21_167_0_, allocation0_.CREATIONDATETIMEUTC as CREATIO22_167_0_, allocation0_.CREATIONUSER as CREATIO23_167_0_, allocation0_.CUSTOMERCODE as CUSTOME24_167_0_, allocation0_.CUSTOMERTYPE as CUSTOME25_167_0_, allocation0_.DECOSUBCODE01 as DECOSUB26_167_0_, allocation0_.DECOSUBCODE02 as DECOSUB27_167_0_, allocation0_.DECOSUBCODE03 as DECOSUB28_167_0_, allocation0_.DECOSUBCODE04 as DECOSUB29_167_0_, allocation0_.DECOSUBCODE05 as DECOSUB30_167_0_, allocation0_.DECOSUBCODE06 as DECOSUB31_167_0_, allocation0_.DECOSUBCODE07 as DECOSUB32_167_0_, allocation0_.DECOSUBCODE08 as DECOSUB33_167_0_, allocation0_.DECOSUBCODE09 as DECOSUB34_167_0_, allocation0_.DECOSUBCODE10 as DECOSUB35_167_0_, allocation0_.DELIVERYLINENUMBER as DELIVER36_167_0_, allocation0_.DERIVATIONCODE as DERIVAT37_167_0_, allocation0_.DERIVATIONCOMPONENTLINENUMBER as DERIVAT38_167_0_, allocation0_.DERIVATIONLINENUMBER as DERIVAT39_167_0_, allocation0_.DESTINATIONTYPE as DESTINA40_167_0_, allocation0_.DETAILTYPE as DETAILT41_167_0_, allocation0_.DIVISIONCODE as DIVISIO42_167_0_, allocation0_.EXPIRATIONDATE as EXPIRAT43_167_0_, allocation0_.FULLITEMIDENTIFIER as FULLITE44_167_0_, allocation0_.INTERNALGROUPINGLINENUMBER as INTERNA45_167_0_, allocation0_.INTERNALGROUPINGNUMBER as INTERNA46_167_0_, allocation0_.ITEMDESCRIPTION as ITEMDES47_167_0_, allocation0_.ITEMELEMENTCODE as ITEMELE48_167_0_, allocation0_.ITEMELEMENTSUBCODEKEY as ITEMELE49_167_0_, allocation0_.ITEMTYPECODE as ITEMTYP50_167_0_, allocation0_.ITEMTYPECOMPANYCODE as ITEMTYP51_167_0_, allocation0_.LASTUPDATEDATETIME as LASTUPD52_167_0_, allocation0_.LASTUPDATEDATETIMEUTC as LASTUPD53_167_0_, allocation0_.LASTUPDATEUSER as LASTUPD54_167_0_, allocation0_.LOGICALWAREHOUSECODE as LOGICAL55_167_0_, allocation0_.LOGICALWAREHOUSECOMPANYCODE as LOGICAL56_167_0_, allocation0_.LOTCODE as LOTCODE57_167_0_, allocation0_.LOTCOMPANYCODE as LOTCOMP58_167_0_, allocation0_.ORDERCODE as ORDERCO59_167_0_, allocation0_.ORDERCOMPONENTLINENUMBER as ORDERCO60_167_0_, allocation0_.ORDERLINE as ORDERLI61_167_0_, allocation0_.ORDERSUBLINENUMBER as ORDERSU62_167_0_, allocation0_.ORIGINTRNTRNDETAILNUMBER as ORIGINT63_167_0_, allocation0_.ORIGINTRNTRANSACTIONNUMBER as ORIGINT64_167_0_, allocation0_.ORIGINTYPE as ORIGINT65_167_0_, allocation0_.PHYSICALWAREHOUSECODE as PHYSICA66_167_0_, allocation0_.PHYSICALWAREHOUSECOMPANYCODE as PHYSICA67_167_0_, allocation0_.PICKINGCODE as PICKING68_167_0_, allocation0_.PICKINGCOUNTERCODE as PICKING69_167_0_, allocation0_.PICKINGCOUNTERCOMPANYCODE as PICKING70_167_0_, allocation0_.PROGRESSSTATUS as PROGRES71_167_0_, allocation0_.PROJECTCODE as PROJECT72_167_0_, allocation0_.QUALITYLEVELCODE as QUALITY73_167_0_, allocation0_.REPLENISHMENTCODE as REPLENI74_167_0_, allocation0_.REPLENISHMENTREQUISITIONTMPCOD as REPLENI75_167_0_, allocation0_.RESERVATIONLINENUMBER as RESERVA76_167_0_, allocation0_.STATISTICALGROUPCODE as STATIST77_167_0_, allocation0_.STATISTICALGROUPCOMPANYCODE as STATIST78_167_0_, allocation0_.STATUS as STATUS79_167_0_, allocation0_.STOCKTYPECODE as STOCKTY80_167_0_, allocation0_.SUPPLIERCODE as SUPPLIE81_167_0_, allocation0_.SUPPLIERTYPE as SUPPLIE82_167_0_, allocation0_.TEMPLATECODE as TEMPLAT83_167_0_, allocation0_.TEMPLATECOMPANYCODE as TEMPLAT84_167_0_, allocation0_.THEORETICISSUEDATE as THEORET85_167_0_, allocation0_.TOKENCODE as TOKENCO86_167_0_, allocation0_.USERPACKAGINGQUANTITY as USERPAC87_167_0_, allocation0_.USERPACKAGINGUOMCODE as USERPAC88_167_0_, allocation0_.USERPACKAGINGUSEDQUANTITY as USERPAC89_167_0_, allocation0_.USERPRIMARYQUANTITY as USERPRI90_167_0_, allocation0_.USERPRIMARYUOMCODE as USERPRI91_167_0_, allocation0_.USERPRIMARYUSEDQUANTITY as USERPRI92_167_0_, allocation0_.USERSECONDARYQUANTITY as USERSEC93_167_0_, allocation0_.USERSECONDARYUOMCODE as USERSEC94_167_0_, allocation0_.USERSECONDARYUSEDQUANTITY as USERSEC95_167_0_, allocation0_.WAREHOUSELOCATIONCODE as WAREHOU96_167_0_, allocation0_.WHSLOCATIONWAREHOUSEZONECODE as WHSLOCA97_167_0_, allocation0_.WHSLOCWHSZONEPHYWHSCMYCODE as WHSLOCW98_167_0_, allocation0_.WEIGHTGROSS as WEIGHTG99_167_0_, allocation0_.WEIGHTNET as WEIGHT100_167_0_, allocation0_.WEIGHTREALNET as WEIGHT101_167_0_, allocation0_.WEIGHTUNITOFMEASURECODE as WEIGHT102_167_0_ from ALLOCATION allocation0_ where allocation0_.CODE=? and allocation0_.COMPANYCODE=? and allocation0_.COMPONENTLINENUMBER=? and allocation0_.LINENUMBER=? with rs use and keep update locks"/>
  </r>
  <r>
    <x v="1"/>
    <n v="39937"/>
    <x v="0"/>
    <s v="DB2ADMIN"/>
    <n v="1719907815014"/>
    <n v="1719907815.0139999"/>
    <x v="91"/>
    <n v="43387"/>
    <n v="0.72311666666666663"/>
    <n v="0"/>
    <n v="0"/>
    <n v="3"/>
    <n v="2.0005010000000001E+24"/>
    <x v="4"/>
    <n v="15"/>
    <n v="0"/>
    <n v="-4.7959816146864097E+18"/>
    <s v="insert into ALLOCATION (ABSUNIQUEID, ALLOCATIONDATE, ALLOWEDDIVISIONS, BASEPRIMARYQUANTITY, BASEPRIMARYUOMCODE, BASEPRIMARYUSEDQUANTITY, BASESECONDARYQUANTITY, BASESECONDARYUOMCODE, BASESECONDARYUSEDQUANTITY, CONTAINERCOMPANYCODE, CONTAINERELEMENTCODE, CONTAINERELEMENTCOMPANYCODE, CONTAINERITEMTYPECODE, CONTAINERSUBCODE01, COUNTERCODE, COUNTERCOMPANYCODE, CREATIONDATETIME, CREATIONDATETIMEUTC, CREATIONUSER, CUSTOMERCODE, CUSTOMERTYPE, DECOSUBCODE01, DECOSUBCODE02, DECOSUBCODE03, DECOSUBCODE04, DECOSUBCODE05, DECOSUBCODE06, DECOSUBCODE07, DECOSUBCODE08, DECOSUBCODE09, DECOSUBCODE10, DELIVERYLINENUMBER, DERIVATIONCODE, DERIVATIONCOMPONENTLINENUMBER, DERIVATIONLINENUMBER, DESTINATIONTYPE, DETAILTYPE, DIVISIONCODE, EXPIRATIONDATE, FULLITEMIDENTIFIER, INTERNALGROUPINGLINENUMBER, INTERNALGROUPINGNUMBER, ITEMDESCRIPTION, ITEMELEMENTCODE, ITEMELEMENTSUBCODEKEY, ITEMTYPECODE, ITEMTYPECOMPANYCODE, LASTUPDATEDATETIME, LASTUPDATEDATETIMEUTC, LASTUPDATEUSER, LOGICALWAREHOUSECODE, LOGICALWAREHOUSECOMPANYCODE, LOTCODE, LOTCOMPANYCODE, ORDERCODE, ORDERCOMPONENTLINENUMBER, ORDERLINE, ORDERSUBLINENUMBER, ORIGINTRNTRNDETAILNUMBER, ORIGINTRNTRANSACTIONNUMBER, ORIGINTYPE, PHYSICALWAREHOUSECODE, PHYSICALWAREHOUSECOMPANYCODE, PICKINGCODE, PICKINGCOUNTERCODE, PICKINGCOUNTERCOMPANYCODE, PROGRESSSTATUS, PROJECTCODE, QUALITYLEVELCODE, REPLENISHMENTCODE, REPLENISHMENTREQUISITIONTMPCOD, RESERVATIONLINENUMBER, STATISTICALGROUPCODE, STATISTICALGROUPCOMPANYCODE, STATUS, STOCKTYPECODE, SUPPLIERCODE, SUPPLIERTYPE, TEMPLATECODE, TEMPLATECOMPANYCODE, THEORETICISSUEDATE, TOKENCODE, USERPACKAGINGQUANTITY, USERPACKAGINGUOMCODE, USERPACKAGINGUSEDQUANTITY, USERPRIMARYQUANTITY, USERPRIMARYUOMCODE, USERPRIMARYUSEDQUANTITY, USERSECONDARYQUANTITY, USERSECONDARYUOMCODE, USERSECONDARYUSEDQUANTITY, WAREHOUSELOCATIONCODE, WHSLOCATIONWAREHOUSEZONECODE, WHSLOCWHSZONEPHYWHSCMYCODE, WEIGHTGROSS, WEIGHTNET, WEIGHTREALNET, WEIGHTUNITOFMEASURECODE, CODE, COMPANYCODE, COMPONENTLINENUMBER, LINENUMBER) values (?, ?, ?, ?, ?, ?, ?, ?, ?, ?, ?, ?, ?, ?, ?, ?, ?, ?, ?, ?, ?, ?, ?, ?, ?, ?, ?, ?, ?, ?, ?, ?, ?, ?, ?, ?, ?, ?, ?, ?, ?, ?, ?, ?, ?, ?, ?, ?, ?, ?, ?, ?, ?, ?, ?, ?, ?, ?, ?, ?, ?, ?, ?, ?, ?, ?, ?, ?, ?, ?, ?, ?, ?, ?, ?, ?, ?, ?, ?, ?, ?, ?, ?, ?, ?, ?, ?, ?, ?, ?, ?, ?, ?, ?, ?, ?, ?, ?, ?, ?, ?, ?)"/>
  </r>
  <r>
    <x v="1"/>
    <n v="56769"/>
    <x v="0"/>
    <s v="DB2ADMIN"/>
    <n v="1719907530530"/>
    <n v="1719907530.53"/>
    <x v="86"/>
    <n v="340345"/>
    <n v="5.6724166666666669"/>
    <n v="0"/>
    <n v="0"/>
    <n v="0"/>
    <n v="2.0005010000000001E+24"/>
    <x v="4"/>
    <n v="594"/>
    <n v="0"/>
    <n v="-7.4705656120268401E+18"/>
    <s v="select allocation0_.CODE as CODE1_167_, allocation0_.COMPANYCODE as COMPANYC2_167_, allocation0_.COMPONENTLINENUMBER as COMPONEN3_167_, allocation0_.LINENUMBER as LINENUMB4_167_, allocation0_.ABSUNIQUEID as ABSUNIQU5_167_, allocation0_.ALLOCATIONDATE as ALLOCATI6_167_, allocation0_.ALLOWEDDIVISIONS as ALLOWEDD7_167_, allocation0_.BASEPRIMARYQUANTITY as BASEPRIM8_167_, allocation0_.BASEPRIMARYUOMCODE as BASEPRIM9_167_, allocation0_.BASEPRIMARYUSEDQUANTITY as BASEPRI10_167_, allocation0_.BASESECONDARYQUANTITY as BASESEC11_167_, allocation0_.BASESECONDARYUOMCODE as BASESEC12_167_, allocation0_.BASESECONDARYUSEDQUANTITY as BASESEC13_167_, allocation0_.CONTAINERCOMPANYCODE as CONTAIN14_167_, allocation0_.CONTAINERELEMENTCODE as CONTAIN15_167_, allocation0_.CONTAINERELEMENTCOMPANYCODE as CONTAIN16_167_, allocation0_.CONTAINERITEMTYPECODE as CONTAIN17_167_, allocation0_.CONTAINERSUBCODE01 as CONTAIN18_167_, allocation0_.COUNTERCODE as COUNTER19_167_, allocation0_.COUNTERCOMPANYCODE as COUNTER20_167_, allocation0_.CREATIONDATETIME as CREATIO21_167_, allocation0_.CREATIONDATETIMEUTC as CREATIO22_167_, allocation0_.CREATIONUSER as CREATIO23_167_, allocation0_.CUSTOMERCODE as CUSTOME24_167_, allocation0_.CUSTOMERTYPE as CUSTOME25_167_, allocation0_.DECOSUBCODE01 as DECOSUB26_167_, allocation0_.DECOSUBCODE02 as DECOSUB27_167_, allocation0_.DECOSUBCODE03 as DECOSUB28_167_, allocation0_.DECOSUBCODE04 as DECOSUB29_167_, allocation0_.DECOSUBCODE05 as DECOSUB30_167_, allocation0_.DECOSUBCODE06 as DECOSUB31_167_, allocation0_.DECOSUBCODE07 as DECOSUB32_167_, allocation0_.DECOSUBCODE08 as DECOSUB33_167_, allocation0_.DECOSUBCODE09 as DECOSUB34_167_, allocation0_.DECOSUBCODE10 as DECOSUB35_167_, allocation0_.DELIVERYLINENUMBER as DELIVER36_167_, allocation0_.DERIVATIONCODE as DERIVAT37_167_, allocation0_.DERIVATIONCOMPONENTLINENUMBER as DERIVAT38_167_, allocation0_.DERIVATIONLINENUMBER as DERIVAT39_167_, allocation0_.DESTINATIONTYPE as DESTINA40_167_, allocation0_.DETAILTYPE as DETAILT41_167_, allocation0_.DIVISIONCODE as DIVISIO42_167_, allocation0_.EXPIRATIONDATE as EXPIRAT43_167_, allocation0_.FULLITEMIDENTIFIER as FULLITE44_167_, allocation0_.INTERNALGROUPINGLINENUMBER as INTERNA45_167_, allocation0_.INTERNALGROUPINGNUMBER as INTERNA46_167_, allocation0_.ITEMDESCRIPTION as ITEMDES47_167_, allocation0_.ITEMELEMENTCODE as ITEMELE48_167_, allocation0_.ITEMELEMENTSUBCODEKEY as ITEMELE49_167_, allocation0_.ITEMTYPECODE as ITEMTYP50_167_, allocation0_.ITEMTYPECOMPANYCODE as ITEMTYP51_167_, allocation0_.LASTUPDATEDATETIME as LASTUPD52_167_, allocation0_.LASTUPDATEDATETIMEUTC as LASTUPD53_167_, allocation0_.LASTUPDATEUSER as LASTUPD54_167_, allocation0_.LOGICALWAREHOUSECODE as LOGICAL55_167_, allocation0_.LOGICALWAREHOUSECOMPANYCODE as LOGICAL56_167_, allocation0_.LOTCODE as LOTCODE57_167_, allocation0_.LOTCOMPANYCODE as LOTCOMP58_167_, allocation0_.ORDERCODE as ORDERCO59_167_, allocation0_.ORDERCOMPONENTLINENUMBER as ORDERCO60_167_, allocation0_.ORDERLINE as ORDERLI61_167_, allocation0_.ORDERSUBLINENUMBER as ORDERSU62_167_, allocation0_.ORIGINTRNTRNDETAILNUMBER as ORIGINT63_167_, allocation0_.ORIGINTRNTRANSACTIONNUMBER as ORIGINT64_167_, allocation0_.ORIGINTYPE as ORIGINT65_167_, allocation0_.PHYSICALWAREHOUSECODE as PHYSICA66_167_, allocation0_.PHYSICALWAREHOUSECOMPANYCODE as PHYSICA67_167_, allocation0_.PICKINGCODE as PICKING68_167_, allocation0_.PICKINGCOUNTERCODE as PICKING69_167_, allocation0_.PICKINGCOUNTERCOMPANYCODE as PICKING70_167_, allocation0_.PROGRESSSTATUS as PROGRES71_167_, allocation0_.PROJECTCODE as PROJECT72_167_, allocation0_.QUALITYLEVELCODE as QUALITY73_167_, allocation0_.REPLENISHMENTCODE as REPLENI74_167_, allocation0_.REPLENISHMENTREQUISITIONTMPCOD as REPLENI75_167_, allocation0_.RESERVATIONLINENUMBER as RESERVA76_167_, allocation0_.STATISTICALGROUPCODE as STATIST77_167_, allocation0_.STATISTICALGROUPCOMPANYCODE as STATIST78_167_, allocation0_.STATUS as STATUS79_167_, allocation0_.STOCKTYPECODE as STOCKTY80_167_, allocation0_.SUPPLIERCODE as SUPPLIE81_167_, allocation0_.SUPPLIERTYPE as SUPPLIE82_167_, allocation0_.TEMPLATECODE as TEMPLAT83_167_, allocation0_.TEMPLATECOMPANYCODE as TEMPLAT84_167_, allocation0_.THEORETICISSUEDATE as THEORET85_167_, allocation0_.TOKENCODE as TOKENCO86_167_, allocation0_.USERPACKAGINGQUANTITY as USERPAC87_167_, allocation0_.USERPACKAGINGUOMCODE as USERPAC88_167_, allocation0_.USERPACKAGINGUSEDQUANTITY as USERPAC89_167_, allocation0_.USERPRIMARYQUANTITY as USERPRI90_167_, allocation0_.USERPRIMARYUOMCODE as USERPRI91_167_, allocation0_.USERPRIMARYUSEDQUANTITY as USERPRI92_167_, allocation0_.USERSECONDARYQUANTITY as USERSEC93_167_, allocation0_.USERSECONDARYUOMCODE as USERSEC94_167_, allocation0_.USERSECONDARYUSEDQUANTITY as USERSEC95_167_, allocation0_.WAREHOUSELOCATIONCODE as WAREHOU96_167_, allocation0_.WHSLOCATIONWAREHOUSEZONECODE as WHSLOCA97_167_, allocation0_.WHSLOCWHSZONEPHYWHSCMYCODE as WHSLOCW98_167_, allocation0_.WEIGHTGROSS as WEIGHTG99_167_, allocation0_.WEIGHTNET as WEIGHT100_167_, allocation0_.WEIGHTREALNET as WEIGHT101_167_, allocation0_.WEIGHTUNITOFMEASURECODE as WEIGHT102_167_ from ALLOCATION allocation0_ where allocation0_.COMPANYCODE=? and allocation0_.COUNTERCODE=? and allocation0_.ORDERCODE=? and allocation0_.ORDERLINE=? and allocation0_.ORDERSUBLINENUMBER=? and allocation0_.ORDERCOMPONENTLINENUMBER=? and allocation0_.DELIVERYLINENUMBER=? and allocation0_.DETAILTYPE=? and allocation0_.DESTINATIONTYPE=? and allocation0_.PROGRESSSTATUS&lt;&gt;? fetch first 1 rows only with rs use and keep update locks"/>
  </r>
  <r>
    <x v="0"/>
    <n v="10084"/>
    <x v="1"/>
    <s v="DB2ADMIN"/>
    <n v="1719900796315"/>
    <n v="1719900796.3150001"/>
    <x v="92"/>
    <n v="9664"/>
    <n v="0.16106666666666666"/>
    <n v="134058"/>
    <n v="2.2342999999999997"/>
    <n v="4"/>
    <s v="41110000010000000100A111D6"/>
    <x v="0"/>
    <n v="1032"/>
    <n v="0"/>
    <n v="-7.8722386029840896E+18"/>
    <s v="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PROJECTCODE, PRODUCTIONDEMAND.ORIGDLVSALORDLINESALORDERCODE, PRODUCTIONDEMAND.CODE, PRODUCTIONDEMAND.BASEPRIMARYQUANTITY, PRODUCTIONDEMAND.PROGRESSSTATUS, PRODUCTIONDEMAND.SUBCODE02, PRODUCTIONDEMAND.SUBCODE03, PRODUCTIONDEMAND.SUBCODE04,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STSMC ON STSMC.PRODUCTIONDEMANDCODE = PRODUCTIONDEMAND.CODE LEFT JOIN (SELECT trim(LISTAGG (PROGRESSSTATUS , CAST (? AS VARCHAR(1))) WITHIN GROUP(ORDER BY PRODUCTIONDEMANDCODE ASC)) AS IDS , PRODUCTIONDEMANDCODE FROM PRODUCTIONDEMANDSTEP WHERE ( OPERATIONCODE = ? OR OPERATIONCODE =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PM ON PM.DEMANDCODE = PRODUCTIONDEMAND.CODE WHERE PRODUCTIONDEMAND.ITEMTYPEAFICODE = ? AND ADSTORAGE.VALUESTRING = ? AND (PRODUCTIONDEMAND.PROGRESSSTATUS = ? OR AD7.VALUESTRING = ?) ORDER BY STSMC.STEPNUMBER DESC) STSLAYAR ORDER BY STSLAYAR.URUT ASC"/>
  </r>
  <r>
    <x v="1"/>
    <n v="562"/>
    <x v="1"/>
    <s v="DB2ADMIN"/>
    <n v="1719900796315"/>
    <n v="1719900796.3150001"/>
    <x v="92"/>
    <n v="9470"/>
    <n v="0.15783333333333335"/>
    <n v="0"/>
    <n v="0"/>
    <n v="4"/>
    <s v="41110000010000000100A111D6"/>
    <x v="3"/>
    <n v="945"/>
    <n v="0"/>
    <n v="0"/>
    <m/>
  </r>
  <r>
    <x v="1"/>
    <n v="1415"/>
    <x v="1"/>
    <s v="DB2ADMIN"/>
    <n v="1719900796315"/>
    <n v="1719900796.3150001"/>
    <x v="92"/>
    <n v="43950"/>
    <n v="0.73250000000000004"/>
    <n v="0"/>
    <n v="0"/>
    <n v="6"/>
    <s v="41110000010000000100A111D6"/>
    <x v="3"/>
    <n v="4871"/>
    <n v="0"/>
    <n v="0"/>
    <m/>
  </r>
  <r>
    <x v="1"/>
    <n v="3820"/>
    <x v="1"/>
    <s v="DB2ADMIN"/>
    <n v="1719900796315"/>
    <n v="1719900796.3150001"/>
    <x v="92"/>
    <n v="10808"/>
    <n v="0.18013333333333334"/>
    <n v="0"/>
    <n v="0"/>
    <n v="4"/>
    <s v="41110000010000000100A111D6"/>
    <x v="3"/>
    <n v="1118"/>
    <n v="0"/>
    <n v="0"/>
    <m/>
  </r>
  <r>
    <x v="1"/>
    <n v="12026"/>
    <x v="1"/>
    <s v="DB2ADMIN"/>
    <n v="1719900796315"/>
    <n v="1719900796.3150001"/>
    <x v="92"/>
    <n v="36831"/>
    <n v="0.61385000000000001"/>
    <n v="0"/>
    <n v="0"/>
    <n v="1"/>
    <s v="41110000010000000100A111D6"/>
    <x v="3"/>
    <n v="3618"/>
    <n v="0"/>
    <n v="0"/>
    <m/>
  </r>
  <r>
    <x v="1"/>
    <n v="16811"/>
    <x v="1"/>
    <s v="DB2ADMIN"/>
    <n v="1719900796315"/>
    <n v="1719900796.3150001"/>
    <x v="92"/>
    <n v="20737"/>
    <n v="0.34561666666666663"/>
    <n v="0"/>
    <n v="0"/>
    <n v="4"/>
    <s v="41110000010000000100A111D6"/>
    <x v="3"/>
    <n v="2032"/>
    <n v="0"/>
    <n v="0"/>
    <m/>
  </r>
  <r>
    <x v="1"/>
    <n v="40422"/>
    <x v="1"/>
    <s v="DB2ADMIN"/>
    <n v="1719900796315"/>
    <n v="1719900796.3150001"/>
    <x v="92"/>
    <n v="12262"/>
    <n v="0.20436666666666667"/>
    <n v="0"/>
    <n v="0"/>
    <n v="3"/>
    <s v="41110000010000000100A111D6"/>
    <x v="3"/>
    <n v="1709"/>
    <n v="0"/>
    <n v="0"/>
    <m/>
  </r>
  <r>
    <x v="0"/>
    <n v="31946"/>
    <x v="1"/>
    <s v="DB2ADMIN"/>
    <n v="1719952597634"/>
    <n v="1719952597.6340001"/>
    <x v="93"/>
    <n v="42885"/>
    <n v="0.71475"/>
    <n v="750388"/>
    <n v="12.506466666666666"/>
    <n v="8"/>
    <s v="C4610000010000000100C14BD6"/>
    <x v="0"/>
    <n v="4020"/>
    <n v="0"/>
    <n v="0"/>
    <m/>
  </r>
  <r>
    <x v="1"/>
    <n v="364"/>
    <x v="1"/>
    <s v="DB2ADMIN"/>
    <n v="1719952597634"/>
    <n v="1719952597.6340001"/>
    <x v="93"/>
    <n v="115156"/>
    <n v="1.9192666666666667"/>
    <n v="0"/>
    <n v="0"/>
    <n v="4"/>
    <s v="C4610000010000000100C14BD6"/>
    <x v="3"/>
    <n v="10116"/>
    <n v="0"/>
    <n v="0"/>
    <m/>
  </r>
  <r>
    <x v="1"/>
    <n v="1595"/>
    <x v="1"/>
    <s v="DB2ADMIN"/>
    <n v="1719952597634"/>
    <n v="1719952597.6340001"/>
    <x v="93"/>
    <n v="245102"/>
    <n v="4.0850333333333335"/>
    <n v="0"/>
    <n v="0"/>
    <n v="4"/>
    <s v="C4610000010000000100C14BD6"/>
    <x v="3"/>
    <n v="20609"/>
    <n v="0"/>
    <n v="0"/>
    <m/>
  </r>
  <r>
    <x v="1"/>
    <n v="11246"/>
    <x v="1"/>
    <s v="DB2ADMIN"/>
    <n v="1719952597634"/>
    <n v="1719952597.6340001"/>
    <x v="93"/>
    <n v="156305"/>
    <n v="2.6050833333333334"/>
    <n v="0"/>
    <n v="0"/>
    <n v="4"/>
    <s v="C4610000010000000100C14BD6"/>
    <x v="3"/>
    <n v="13903"/>
    <n v="0"/>
    <n v="0"/>
    <m/>
  </r>
  <r>
    <x v="1"/>
    <n v="11267"/>
    <x v="1"/>
    <s v="DB2ADMIN"/>
    <n v="1719952597634"/>
    <n v="1719952597.6340001"/>
    <x v="93"/>
    <n v="121515"/>
    <n v="2.0252500000000002"/>
    <n v="0"/>
    <n v="0"/>
    <n v="1"/>
    <s v="C4610000010000000100C14BD6"/>
    <x v="3"/>
    <n v="10052"/>
    <n v="0"/>
    <n v="0"/>
    <m/>
  </r>
  <r>
    <x v="1"/>
    <n v="58300"/>
    <x v="1"/>
    <s v="DB2ADMIN"/>
    <n v="1719952597634"/>
    <n v="1719952597.6340001"/>
    <x v="93"/>
    <n v="112310"/>
    <n v="1.8718333333333335"/>
    <n v="0"/>
    <n v="0"/>
    <n v="1"/>
    <s v="C4610000010000000100C14BD6"/>
    <x v="3"/>
    <n v="8846"/>
    <n v="0"/>
    <n v="0"/>
    <m/>
  </r>
  <r>
    <x v="0"/>
    <n v="27267"/>
    <x v="0"/>
    <s v="DB2ADMIN"/>
    <n v="1719939985625"/>
    <n v="1719939985.625"/>
    <x v="94"/>
    <n v="615"/>
    <n v="1.025E-2"/>
    <n v="202900"/>
    <n v="3.3816666666666668"/>
    <n v="0"/>
    <s v="CB0C0000010000000100616DD6"/>
    <x v="0"/>
    <n v="95"/>
    <n v="0"/>
    <n v="0"/>
    <m/>
  </r>
  <r>
    <x v="1"/>
    <n v="10273"/>
    <x v="0"/>
    <s v="DB2ADMIN"/>
    <n v="1719939985625"/>
    <n v="1719939985.625"/>
    <x v="94"/>
    <n v="3964"/>
    <n v="6.6066666666666662E-2"/>
    <n v="0"/>
    <n v="0"/>
    <n v="0"/>
    <s v="CB0C0000010000000100616DD6"/>
    <x v="3"/>
    <n v="551"/>
    <n v="0"/>
    <n v="0"/>
    <m/>
  </r>
  <r>
    <x v="1"/>
    <n v="27271"/>
    <x v="0"/>
    <s v="DB2ADMIN"/>
    <n v="1719939985625"/>
    <n v="1719939985.625"/>
    <x v="94"/>
    <n v="668"/>
    <n v="1.1133333333333334E-2"/>
    <n v="0"/>
    <n v="0"/>
    <n v="0"/>
    <s v="CB0C0000010000000100616DD6"/>
    <x v="3"/>
    <n v="91"/>
    <n v="0"/>
    <n v="0"/>
    <m/>
  </r>
  <r>
    <x v="1"/>
    <n v="32911"/>
    <x v="0"/>
    <s v="DB2ADMIN"/>
    <n v="1719939985625"/>
    <n v="1719939985.625"/>
    <x v="94"/>
    <n v="30677"/>
    <n v="0.51128333333333331"/>
    <n v="0"/>
    <n v="0"/>
    <n v="0"/>
    <s v="CB0C0000010000000100616DD6"/>
    <x v="3"/>
    <n v="425"/>
    <n v="0"/>
    <n v="0"/>
    <m/>
  </r>
  <r>
    <x v="1"/>
    <n v="46443"/>
    <x v="0"/>
    <s v="DB2ADMIN"/>
    <n v="1719939985625"/>
    <n v="1719939985.625"/>
    <x v="94"/>
    <n v="142487"/>
    <n v="2.3747833333333332"/>
    <n v="0"/>
    <n v="0"/>
    <n v="0"/>
    <s v="CB0C0000010000000100616DD6"/>
    <x v="3"/>
    <n v="950"/>
    <n v="0"/>
    <n v="0"/>
    <m/>
  </r>
  <r>
    <x v="1"/>
    <n v="60423"/>
    <x v="0"/>
    <s v="DB2ADMIN"/>
    <n v="1719939985625"/>
    <n v="1719939985.625"/>
    <x v="94"/>
    <n v="25104"/>
    <n v="0.41839999999999999"/>
    <n v="0"/>
    <n v="0"/>
    <n v="0"/>
    <s v="CB0C0000010000000100616DD6"/>
    <x v="3"/>
    <n v="379"/>
    <n v="0"/>
    <n v="0"/>
    <m/>
  </r>
  <r>
    <x v="0"/>
    <n v="32643"/>
    <x v="1"/>
    <s v="DB2ADMIN"/>
    <n v="1719555889447"/>
    <n v="1719555889.447"/>
    <x v="95"/>
    <n v="73066"/>
    <n v="1.2177666666666667"/>
    <n v="833600"/>
    <n v="13.893333333333334"/>
    <n v="4"/>
    <s v="572D0100010000000100C14BD6"/>
    <x v="0"/>
    <n v="5994"/>
    <n v="0"/>
    <n v="1.1961629992525901E+18"/>
    <s v="SELECT *, CURRENT_TIMESTAMP AS TGLS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 PRODUCTIONDEMAND.BASEPRIMARYQUANTITY, PRODUCTIONDEMAND.PROGRESSSTATUS,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PM.INSPECTIONENDDATETIME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 STSMC ON STSMC.PRODUCTIONDEMANDCODE = PRODUCTIONDEMAND.CODE LEFT JOIN (SELECT trim(LISTAGG (PROGRESSSTATUS , CAST (? AS VARCHAR(1))) WITHIN GROUP(ORDER BY PRODUCTIONDEMANDCODE ASC)) AS IDS , PRODUCTIONDEMANDCODE FROM PRODUCTIONDEMANDSTEP WHERE (OPERATIONCODE = ? OR OPERATIONCODE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 PM ON PM.DEMANDCODE = PRODUCTIONDEMAND.CODE WHERE PRODUCTIONDEMAND.ITEMTYPEAFICODE = ? AND ADSTORAGE.VALUESTRING = ? AND (PRODUCTIONDEMAND.PROGRESSSTATUS = ? OR AD7.VALUESTRING = ?) ORDER BY STSMC.STEPNUMBER DESC) STSLAYAR ORDER BY STSLAYAR.URUT ASC"/>
  </r>
  <r>
    <x v="1"/>
    <n v="1180"/>
    <x v="1"/>
    <s v="DB2ADMIN"/>
    <n v="1719555889447"/>
    <n v="1719555889.447"/>
    <x v="95"/>
    <n v="189980"/>
    <n v="3.1663333333333332"/>
    <n v="0"/>
    <n v="0"/>
    <n v="4"/>
    <s v="572D0100010000000100C14BD6"/>
    <x v="3"/>
    <n v="15461"/>
    <n v="0"/>
    <n v="0"/>
    <m/>
  </r>
  <r>
    <x v="1"/>
    <n v="14710"/>
    <x v="1"/>
    <s v="DB2ADMIN"/>
    <n v="1719555889447"/>
    <n v="1719555889.447"/>
    <x v="95"/>
    <n v="180588"/>
    <n v="3.0097999999999998"/>
    <n v="0"/>
    <n v="0"/>
    <n v="1"/>
    <s v="572D0100010000000100C14BD6"/>
    <x v="3"/>
    <n v="15905"/>
    <n v="0"/>
    <n v="0"/>
    <m/>
  </r>
  <r>
    <x v="1"/>
    <n v="48135"/>
    <x v="1"/>
    <s v="DB2ADMIN"/>
    <n v="1719555889447"/>
    <n v="1719555889.447"/>
    <x v="95"/>
    <n v="108035"/>
    <n v="1.8005833333333332"/>
    <n v="0"/>
    <n v="0"/>
    <n v="4"/>
    <s v="572D0100010000000100C14BD6"/>
    <x v="3"/>
    <n v="8388"/>
    <n v="0"/>
    <n v="0"/>
    <m/>
  </r>
  <r>
    <x v="1"/>
    <n v="50433"/>
    <x v="1"/>
    <s v="DB2ADMIN"/>
    <n v="1719555889447"/>
    <n v="1719555889.447"/>
    <x v="95"/>
    <n v="135867"/>
    <n v="2.2644499999999996"/>
    <n v="0"/>
    <n v="0"/>
    <n v="1"/>
    <s v="572D0100010000000100C14BD6"/>
    <x v="3"/>
    <n v="11401"/>
    <n v="0"/>
    <n v="0"/>
    <m/>
  </r>
  <r>
    <x v="1"/>
    <n v="51565"/>
    <x v="1"/>
    <s v="DB2ADMIN"/>
    <n v="1719555889447"/>
    <n v="1719555889.447"/>
    <x v="95"/>
    <n v="219130"/>
    <n v="3.6521666666666666"/>
    <n v="0"/>
    <n v="0"/>
    <n v="8"/>
    <s v="572D0100010000000100C14BD6"/>
    <x v="3"/>
    <n v="19368"/>
    <n v="0"/>
    <n v="0"/>
    <m/>
  </r>
  <r>
    <x v="0"/>
    <n v="52202"/>
    <x v="0"/>
    <s v="DB2ADMIN"/>
    <n v="1719445404320"/>
    <n v="1719445404.3199999"/>
    <x v="96"/>
    <n v="352"/>
    <n v="5.8666666666666667E-3"/>
    <n v="7999"/>
    <n v="0.13331666666666667"/>
    <n v="0"/>
    <s v="9E130000010000000100617CD6"/>
    <x v="0"/>
    <n v="37"/>
    <n v="0"/>
    <n v="0"/>
    <m/>
  </r>
  <r>
    <x v="1"/>
    <n v="32660"/>
    <x v="0"/>
    <s v="DB2ADMIN"/>
    <n v="1719445404320"/>
    <n v="1719445404.3199999"/>
    <x v="96"/>
    <n v="746"/>
    <n v="1.2433333333333333E-2"/>
    <n v="0"/>
    <n v="0"/>
    <n v="0"/>
    <s v="9E130000010000000100617CD6"/>
    <x v="3"/>
    <n v="116"/>
    <n v="0"/>
    <n v="0"/>
    <m/>
  </r>
  <r>
    <x v="1"/>
    <n v="35838"/>
    <x v="0"/>
    <s v="DB2ADMIN"/>
    <n v="1719445404320"/>
    <n v="1719445404.3199999"/>
    <x v="96"/>
    <n v="412"/>
    <n v="6.8666666666666659E-3"/>
    <n v="0"/>
    <n v="0"/>
    <n v="0"/>
    <s v="9E130000010000000100617CD6"/>
    <x v="3"/>
    <n v="62"/>
    <n v="0"/>
    <n v="0"/>
    <m/>
  </r>
  <r>
    <x v="1"/>
    <n v="56409"/>
    <x v="0"/>
    <s v="DB2ADMIN"/>
    <n v="1719445404320"/>
    <n v="1719445404.3199999"/>
    <x v="96"/>
    <n v="1383"/>
    <n v="2.3050000000000001E-2"/>
    <n v="0"/>
    <n v="0"/>
    <n v="0"/>
    <s v="9E130000010000000100617CD6"/>
    <x v="3"/>
    <n v="152"/>
    <n v="0"/>
    <n v="0"/>
    <m/>
  </r>
  <r>
    <x v="1"/>
    <n v="57165"/>
    <x v="0"/>
    <s v="DB2ADMIN"/>
    <n v="1719445404320"/>
    <n v="1719445404.3199999"/>
    <x v="96"/>
    <n v="2923"/>
    <n v="4.8716666666666665E-2"/>
    <n v="0"/>
    <n v="0"/>
    <n v="0"/>
    <s v="9E130000010000000100617CD6"/>
    <x v="3"/>
    <n v="113"/>
    <n v="0"/>
    <n v="0"/>
    <m/>
  </r>
  <r>
    <x v="1"/>
    <n v="57655"/>
    <x v="0"/>
    <s v="DB2ADMIN"/>
    <n v="1719445404320"/>
    <n v="1719445404.3199999"/>
    <x v="96"/>
    <n v="2535"/>
    <n v="4.2250000000000003E-2"/>
    <n v="0"/>
    <n v="0"/>
    <n v="0"/>
    <s v="9E130000010000000100617CD6"/>
    <x v="3"/>
    <n v="156"/>
    <n v="0"/>
    <n v="0"/>
    <m/>
  </r>
  <r>
    <x v="0"/>
    <n v="3765"/>
    <x v="0"/>
    <s v="DB2ADMIN"/>
    <n v="1720591804003"/>
    <n v="1720591804.003"/>
    <x v="97"/>
    <n v="103783"/>
    <n v="1.7297166666666668"/>
    <n v="187984"/>
    <n v="3.1330666666666667"/>
    <n v="499"/>
    <s v="02009A080C0004000000000052"/>
    <x v="5"/>
    <n v="231"/>
    <n v="0"/>
    <n v="0"/>
    <m/>
  </r>
  <r>
    <x v="1"/>
    <n v="31641"/>
    <x v="0"/>
    <s v="DB2ADMIN"/>
    <n v="1720591817016"/>
    <n v="1720591817.016"/>
    <x v="98"/>
    <n v="59180"/>
    <n v="0.98633333333333328"/>
    <n v="0"/>
    <n v="0"/>
    <n v="0"/>
    <s v="02009A080C0004000000000052"/>
    <x v="5"/>
    <n v="68"/>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1"/>
    <n v="54428"/>
    <x v="0"/>
    <s v="DB2ADMIN"/>
    <n v="1720591804003"/>
    <n v="1720591804.003"/>
    <x v="97"/>
    <n v="79598"/>
    <n v="1.3266333333333333"/>
    <n v="0"/>
    <n v="0"/>
    <n v="0"/>
    <s v="02009A080C0004000000000052"/>
    <x v="5"/>
    <n v="53"/>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1"/>
    <n v="54429"/>
    <x v="0"/>
    <s v="DB2ADMIN"/>
    <n v="1720591831030"/>
    <n v="1720591831.03"/>
    <x v="99"/>
    <n v="48412"/>
    <n v="0.80686666666666662"/>
    <n v="0"/>
    <n v="0"/>
    <n v="0"/>
    <s v="02009A080C0004000000000052"/>
    <x v="5"/>
    <n v="82"/>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1"/>
    <n v="54430"/>
    <x v="0"/>
    <s v="DB2ADMIN"/>
    <n v="1720591878117"/>
    <n v="1720591878.1170001"/>
    <x v="100"/>
    <n v="794"/>
    <n v="1.3233333333333335E-2"/>
    <n v="0"/>
    <n v="0"/>
    <n v="33"/>
    <s v="02009A080C0004000000000052"/>
    <x v="5"/>
    <n v="54"/>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4534"/>
    <x v="0"/>
    <s v="DB2ADMIN"/>
    <n v="1720586479115"/>
    <n v="1720586479.115"/>
    <x v="101"/>
    <n v="830"/>
    <n v="1.3833333333333333E-2"/>
    <n v="3053"/>
    <n v="5.0883333333333329E-2"/>
    <n v="0"/>
    <s v="5D0000000100000001006110D6"/>
    <x v="0"/>
    <n v="86"/>
    <n v="0"/>
    <n v="0"/>
    <m/>
  </r>
  <r>
    <x v="1"/>
    <n v="165"/>
    <x v="0"/>
    <s v="DB2ADMIN"/>
    <n v="1720586479115"/>
    <n v="1720586479.115"/>
    <x v="101"/>
    <n v="602"/>
    <n v="1.0033333333333333E-2"/>
    <n v="0"/>
    <n v="0"/>
    <n v="0"/>
    <s v="5D0000000100000001006110D6"/>
    <x v="3"/>
    <n v="79"/>
    <n v="0"/>
    <n v="0"/>
    <m/>
  </r>
  <r>
    <x v="1"/>
    <n v="4542"/>
    <x v="0"/>
    <s v="DB2ADMIN"/>
    <n v="1720586479115"/>
    <n v="1720586479.115"/>
    <x v="101"/>
    <n v="853"/>
    <n v="1.4216666666666666E-2"/>
    <n v="0"/>
    <n v="0"/>
    <n v="0"/>
    <s v="5D0000000100000001006110D6"/>
    <x v="3"/>
    <n v="116"/>
    <n v="0"/>
    <n v="0"/>
    <m/>
  </r>
  <r>
    <x v="1"/>
    <n v="4546"/>
    <x v="0"/>
    <s v="DB2ADMIN"/>
    <n v="1720586479115"/>
    <n v="1720586479.115"/>
    <x v="101"/>
    <n v="850"/>
    <n v="1.4166666666666666E-2"/>
    <n v="0"/>
    <n v="0"/>
    <n v="0"/>
    <s v="5D0000000100000001006110D6"/>
    <x v="3"/>
    <n v="110"/>
    <n v="0"/>
    <n v="0"/>
    <m/>
  </r>
  <r>
    <x v="1"/>
    <n v="5561"/>
    <x v="0"/>
    <s v="DB2ADMIN"/>
    <n v="1720586479115"/>
    <n v="1720586479.115"/>
    <x v="101"/>
    <n v="748"/>
    <n v="1.2466666666666666E-2"/>
    <n v="0"/>
    <n v="0"/>
    <n v="0"/>
    <s v="5D0000000100000001006110D6"/>
    <x v="3"/>
    <n v="109"/>
    <n v="0"/>
    <n v="0"/>
    <m/>
  </r>
  <r>
    <x v="0"/>
    <n v="376"/>
    <x v="1"/>
    <s v="DB2ADMIN"/>
    <n v="1720583684439"/>
    <n v="1720583684.4389999"/>
    <x v="102"/>
    <n v="57967"/>
    <n v="0.96611666666666662"/>
    <n v="225058"/>
    <n v="3.7509666666666663"/>
    <n v="8"/>
    <s v="02370000010000000100A111D6"/>
    <x v="0"/>
    <n v="4453"/>
    <n v="0"/>
    <n v="0"/>
    <m/>
  </r>
  <r>
    <x v="1"/>
    <n v="17294"/>
    <x v="1"/>
    <s v="DB2ADMIN"/>
    <n v="1720583684439"/>
    <n v="1720583684.4389999"/>
    <x v="102"/>
    <n v="46745"/>
    <n v="0.77908333333333324"/>
    <n v="0"/>
    <n v="0"/>
    <n v="1"/>
    <s v="02370000010000000100A111D6"/>
    <x v="3"/>
    <n v="4187"/>
    <n v="0"/>
    <n v="0"/>
    <m/>
  </r>
  <r>
    <x v="1"/>
    <n v="26774"/>
    <x v="1"/>
    <s v="DB2ADMIN"/>
    <n v="1720583684439"/>
    <n v="1720583684.4389999"/>
    <x v="102"/>
    <n v="79940"/>
    <n v="1.3323333333333334"/>
    <n v="0"/>
    <n v="0"/>
    <n v="1"/>
    <s v="02370000010000000100A111D6"/>
    <x v="3"/>
    <n v="6813"/>
    <n v="0"/>
    <n v="0"/>
    <m/>
  </r>
  <r>
    <x v="1"/>
    <n v="52803"/>
    <x v="1"/>
    <s v="DB2ADMIN"/>
    <n v="1720583684439"/>
    <n v="1720583684.4389999"/>
    <x v="102"/>
    <n v="80836"/>
    <n v="1.3472666666666666"/>
    <n v="0"/>
    <n v="0"/>
    <n v="1"/>
    <s v="02370000010000000100A111D6"/>
    <x v="3"/>
    <n v="7265"/>
    <n v="0"/>
    <n v="0"/>
    <m/>
  </r>
  <r>
    <x v="1"/>
    <n v="59666"/>
    <x v="1"/>
    <s v="DB2ADMIN"/>
    <n v="1720583684439"/>
    <n v="1720583684.4389999"/>
    <x v="102"/>
    <n v="17537"/>
    <n v="0.29228333333333334"/>
    <n v="0"/>
    <n v="0"/>
    <n v="5"/>
    <s v="02370000010000000100A111D6"/>
    <x v="3"/>
    <n v="1488"/>
    <n v="0"/>
    <n v="0"/>
    <m/>
  </r>
  <r>
    <x v="0"/>
    <n v="52803"/>
    <x v="1"/>
    <s v="DB2ADMIN"/>
    <n v="1720583681436"/>
    <n v="1720583681.4360001"/>
    <x v="103"/>
    <n v="79941"/>
    <n v="1.3323500000000001"/>
    <n v="153114"/>
    <n v="2.5519000000000003"/>
    <n v="5"/>
    <s v="2D380000010000000100612CD6"/>
    <x v="0"/>
    <n v="7179"/>
    <n v="0"/>
    <n v="-7.8722386029840896E+18"/>
    <s v="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PROJECTCODE, PRODUCTIONDEMAND.ORIGDLVSALORDLINESALORDERCODE, PRODUCTIONDEMAND.CODE, PRODUCTIONDEMAND.BASEPRIMARYQUANTITY, PRODUCTIONDEMAND.PROGRESSSTATUS, PRODUCTIONDEMAND.SUBCODE02, PRODUCTIONDEMAND.SUBCODE03, PRODUCTIONDEMAND.SUBCODE04,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STSMC ON STSMC.PRODUCTIONDEMANDCODE = PRODUCTIONDEMAND.CODE LEFT JOIN (SELECT trim(LISTAGG (PROGRESSSTATUS , CAST (? AS VARCHAR(1))) WITHIN GROUP(ORDER BY PRODUCTIONDEMANDCODE ASC)) AS IDS , PRODUCTIONDEMANDCODE FROM PRODUCTIONDEMANDSTEP WHERE ( OPERATIONCODE = ? OR OPERATIONCODE =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PM ON PM.DEMANDCODE = PRODUCTIONDEMAND.CODE WHERE PRODUCTIONDEMAND.ITEMTYPEAFICODE = ? AND ADSTORAGE.VALUESTRING = ? AND (PRODUCTIONDEMAND.PROGRESSSTATUS = ? OR AD7.VALUESTRING = ?) ORDER BY STSMC.STEPNUMBER DESC) STSLAYAR ORDER BY STSLAYAR.URUT ASC"/>
  </r>
  <r>
    <x v="1"/>
    <n v="376"/>
    <x v="1"/>
    <s v="DB2ADMIN"/>
    <n v="1720583681436"/>
    <n v="1720583681.4360001"/>
    <x v="103"/>
    <n v="57066"/>
    <n v="0.95110000000000006"/>
    <n v="0"/>
    <n v="0"/>
    <n v="5"/>
    <s v="2D380000010000000100612CD6"/>
    <x v="3"/>
    <n v="4381"/>
    <n v="0"/>
    <n v="0"/>
    <m/>
  </r>
  <r>
    <x v="1"/>
    <n v="26774"/>
    <x v="1"/>
    <s v="DB2ADMIN"/>
    <n v="1720583681436"/>
    <n v="1720583681.4360001"/>
    <x v="103"/>
    <n v="79427"/>
    <n v="1.3237833333333335"/>
    <n v="0"/>
    <n v="0"/>
    <n v="3"/>
    <s v="2D380000010000000100612CD6"/>
    <x v="3"/>
    <n v="6767"/>
    <n v="0"/>
    <n v="0"/>
    <m/>
  </r>
  <r>
    <x v="1"/>
    <n v="58180"/>
    <x v="1"/>
    <s v="DB2ADMIN"/>
    <n v="1720583681436"/>
    <n v="1720583681.4360001"/>
    <x v="103"/>
    <n v="83"/>
    <n v="1.3833333333333334E-3"/>
    <n v="0"/>
    <n v="0"/>
    <n v="4"/>
    <s v="2D380000010000000100612CD6"/>
    <x v="3"/>
    <n v="13"/>
    <n v="0"/>
    <n v="0"/>
    <m/>
  </r>
  <r>
    <x v="1"/>
    <n v="59666"/>
    <x v="1"/>
    <s v="DB2ADMIN"/>
    <n v="1720583681436"/>
    <n v="1720583681.4360001"/>
    <x v="103"/>
    <n v="16538"/>
    <n v="0.27563333333333334"/>
    <n v="0"/>
    <n v="0"/>
    <n v="4"/>
    <s v="2D380000010000000100612CD6"/>
    <x v="3"/>
    <n v="1393"/>
    <n v="0"/>
    <n v="0"/>
    <m/>
  </r>
  <r>
    <x v="0"/>
    <n v="33512"/>
    <x v="1"/>
    <s v="DB2ADMIN"/>
    <n v="1720418537217"/>
    <n v="1720418537.217"/>
    <x v="104"/>
    <n v="90132"/>
    <n v="1.5022"/>
    <n v="316318"/>
    <n v="5.2719666666666667"/>
    <n v="8"/>
    <s v="59980000010000000100A111D6"/>
    <x v="0"/>
    <n v="7614"/>
    <n v="0"/>
    <n v="0"/>
    <m/>
  </r>
  <r>
    <x v="1"/>
    <n v="1426"/>
    <x v="1"/>
    <s v="DB2ADMIN"/>
    <n v="1720418537217"/>
    <n v="1720418537.217"/>
    <x v="104"/>
    <n v="56757"/>
    <n v="0.94594999999999996"/>
    <n v="0"/>
    <n v="0"/>
    <n v="1"/>
    <s v="59980000010000000100A111D6"/>
    <x v="3"/>
    <n v="4822"/>
    <n v="0"/>
    <n v="0"/>
    <m/>
  </r>
  <r>
    <x v="1"/>
    <n v="6299"/>
    <x v="1"/>
    <s v="DB2ADMIN"/>
    <n v="1720418537217"/>
    <n v="1720418537.217"/>
    <x v="104"/>
    <n v="28563"/>
    <n v="0.47604999999999997"/>
    <n v="0"/>
    <n v="0"/>
    <n v="0"/>
    <s v="59980000010000000100A111D6"/>
    <x v="3"/>
    <n v="3256"/>
    <n v="0"/>
    <n v="0"/>
    <m/>
  </r>
  <r>
    <x v="1"/>
    <n v="9300"/>
    <x v="1"/>
    <s v="DB2ADMIN"/>
    <n v="1720418537217"/>
    <n v="1720418537.217"/>
    <x v="104"/>
    <n v="111636"/>
    <n v="1.8606"/>
    <n v="0"/>
    <n v="0"/>
    <n v="0"/>
    <s v="59980000010000000100A111D6"/>
    <x v="3"/>
    <n v="8632"/>
    <n v="0"/>
    <n v="0"/>
    <m/>
  </r>
  <r>
    <x v="1"/>
    <n v="28283"/>
    <x v="1"/>
    <s v="DB2ADMIN"/>
    <n v="1720418537217"/>
    <n v="1720418537.217"/>
    <x v="104"/>
    <n v="119362"/>
    <n v="1.9893666666666665"/>
    <n v="0"/>
    <n v="0"/>
    <n v="0"/>
    <s v="59980000010000000100A111D6"/>
    <x v="3"/>
    <n v="8942"/>
    <n v="0"/>
    <n v="0"/>
    <m/>
  </r>
  <r>
    <x v="0"/>
    <n v="11427"/>
    <x v="1"/>
    <s v="DB2ADMIN"/>
    <n v="1720166952912"/>
    <n v="1720166952.9119999"/>
    <x v="105"/>
    <n v="58051"/>
    <n v="0.96751666666666669"/>
    <n v="174910"/>
    <n v="2.9151666666666665"/>
    <n v="8"/>
    <s v="F05000000100000001006129D6"/>
    <x v="0"/>
    <n v="4734"/>
    <n v="0"/>
    <n v="0"/>
    <m/>
  </r>
  <r>
    <x v="1"/>
    <n v="13046"/>
    <x v="1"/>
    <s v="DB2ADMIN"/>
    <n v="1720166952912"/>
    <n v="1720166952.9119999"/>
    <x v="105"/>
    <n v="77872"/>
    <n v="1.2978666666666667"/>
    <n v="0"/>
    <n v="0"/>
    <n v="1"/>
    <s v="F05000000100000001006129D6"/>
    <x v="3"/>
    <n v="5423"/>
    <n v="0"/>
    <n v="0"/>
    <m/>
  </r>
  <r>
    <x v="1"/>
    <n v="15204"/>
    <x v="1"/>
    <s v="DB2ADMIN"/>
    <n v="1720166952912"/>
    <n v="1720166952.9119999"/>
    <x v="105"/>
    <n v="13908"/>
    <n v="0.23179999999999998"/>
    <n v="0"/>
    <n v="0"/>
    <n v="7"/>
    <s v="F05000000100000001006129D6"/>
    <x v="3"/>
    <n v="982"/>
    <n v="0"/>
    <n v="0"/>
    <m/>
  </r>
  <r>
    <x v="1"/>
    <n v="20208"/>
    <x v="1"/>
    <s v="DB2ADMIN"/>
    <n v="1720166952912"/>
    <n v="1720166952.9119999"/>
    <x v="105"/>
    <n v="53812"/>
    <n v="0.89686666666666659"/>
    <n v="0"/>
    <n v="0"/>
    <n v="8"/>
    <s v="F05000000100000001006129D6"/>
    <x v="3"/>
    <n v="3749"/>
    <n v="0"/>
    <n v="0"/>
    <m/>
  </r>
  <r>
    <x v="1"/>
    <n v="28283"/>
    <x v="1"/>
    <s v="DB2ADMIN"/>
    <n v="1720166952912"/>
    <n v="1720166952.9119999"/>
    <x v="105"/>
    <n v="29318"/>
    <n v="0.48863333333333336"/>
    <n v="0"/>
    <n v="0"/>
    <n v="5"/>
    <s v="F05000000100000001006129D6"/>
    <x v="3"/>
    <n v="2205"/>
    <n v="0"/>
    <n v="0"/>
    <m/>
  </r>
  <r>
    <x v="0"/>
    <n v="9463"/>
    <x v="1"/>
    <s v="DB2ADMIN"/>
    <n v="1720161551908"/>
    <n v="1720161551.908"/>
    <x v="106"/>
    <n v="1792"/>
    <n v="2.9866666666666666E-2"/>
    <n v="131209"/>
    <n v="2.1868166666666666"/>
    <n v="8"/>
    <s v="0C3500000100000001004157D6"/>
    <x v="0"/>
    <n v="217"/>
    <n v="0"/>
    <n v="0"/>
    <m/>
  </r>
  <r>
    <x v="1"/>
    <n v="8343"/>
    <x v="1"/>
    <s v="DB2ADMIN"/>
    <n v="1720161551908"/>
    <n v="1720161551.908"/>
    <x v="106"/>
    <n v="3579"/>
    <n v="5.9650000000000002E-2"/>
    <n v="0"/>
    <n v="0"/>
    <n v="1"/>
    <s v="0C3500000100000001004157D6"/>
    <x v="3"/>
    <n v="428"/>
    <n v="0"/>
    <n v="0"/>
    <m/>
  </r>
  <r>
    <x v="1"/>
    <n v="12279"/>
    <x v="1"/>
    <s v="DB2ADMIN"/>
    <n v="1720161551908"/>
    <n v="1720161551.908"/>
    <x v="106"/>
    <n v="30855"/>
    <n v="0.51424999999999998"/>
    <n v="0"/>
    <n v="0"/>
    <n v="0"/>
    <s v="0C3500000100000001004157D6"/>
    <x v="3"/>
    <n v="2332"/>
    <n v="0"/>
    <n v="0"/>
    <m/>
  </r>
  <r>
    <x v="1"/>
    <n v="19802"/>
    <x v="1"/>
    <s v="DB2ADMIN"/>
    <n v="1720161551908"/>
    <n v="1720161551.908"/>
    <x v="106"/>
    <n v="77605"/>
    <n v="1.2934166666666667"/>
    <n v="0"/>
    <n v="0"/>
    <n v="1"/>
    <s v="0C3500000100000001004157D6"/>
    <x v="3"/>
    <n v="5716"/>
    <n v="0"/>
    <n v="0"/>
    <m/>
  </r>
  <r>
    <x v="1"/>
    <n v="25601"/>
    <x v="1"/>
    <s v="DB2ADMIN"/>
    <n v="1720161551908"/>
    <n v="1720161551.908"/>
    <x v="106"/>
    <n v="19170"/>
    <n v="0.31950000000000001"/>
    <n v="0"/>
    <n v="0"/>
    <n v="1"/>
    <s v="0C3500000100000001004157D6"/>
    <x v="3"/>
    <n v="1399"/>
    <n v="0"/>
    <n v="0"/>
    <m/>
  </r>
  <r>
    <x v="0"/>
    <n v="56376"/>
    <x v="1"/>
    <s v="DB2ADMIN"/>
    <n v="1719909489806"/>
    <n v="1719909489.806"/>
    <x v="107"/>
    <n v="28918"/>
    <n v="0.48196666666666665"/>
    <n v="251481"/>
    <n v="4.1913499999999999"/>
    <n v="8"/>
    <s v="31320000010000000100A111D6"/>
    <x v="0"/>
    <n v="2237"/>
    <n v="0"/>
    <n v="0"/>
    <m/>
  </r>
  <r>
    <x v="1"/>
    <n v="518"/>
    <x v="1"/>
    <s v="DB2ADMIN"/>
    <n v="1719909489806"/>
    <n v="1719909489.806"/>
    <x v="107"/>
    <n v="55018"/>
    <n v="0.91696666666666671"/>
    <n v="0"/>
    <n v="0"/>
    <n v="1"/>
    <s v="31320000010000000100A111D6"/>
    <x v="3"/>
    <n v="5002"/>
    <n v="0"/>
    <n v="0"/>
    <m/>
  </r>
  <r>
    <x v="1"/>
    <n v="562"/>
    <x v="1"/>
    <s v="DB2ADMIN"/>
    <n v="1719909489806"/>
    <n v="1719909489.806"/>
    <x v="107"/>
    <n v="59423"/>
    <n v="0.99038333333333339"/>
    <n v="0"/>
    <n v="0"/>
    <n v="1"/>
    <s v="31320000010000000100A111D6"/>
    <x v="3"/>
    <n v="5717"/>
    <n v="0"/>
    <n v="0"/>
    <m/>
  </r>
  <r>
    <x v="1"/>
    <n v="7506"/>
    <x v="1"/>
    <s v="DB2ADMIN"/>
    <n v="1719909489806"/>
    <n v="1719909489.806"/>
    <x v="107"/>
    <n v="66666"/>
    <n v="1.1111"/>
    <n v="0"/>
    <n v="0"/>
    <n v="1"/>
    <s v="31320000010000000100A111D6"/>
    <x v="3"/>
    <n v="5829"/>
    <n v="0"/>
    <n v="0"/>
    <m/>
  </r>
  <r>
    <x v="1"/>
    <n v="16811"/>
    <x v="1"/>
    <s v="DB2ADMIN"/>
    <n v="1719909489806"/>
    <n v="1719909489.806"/>
    <x v="107"/>
    <n v="70374"/>
    <n v="1.1728999999999998"/>
    <n v="0"/>
    <n v="0"/>
    <n v="1"/>
    <s v="31320000010000000100A111D6"/>
    <x v="3"/>
    <n v="6663"/>
    <n v="0"/>
    <n v="0"/>
    <m/>
  </r>
  <r>
    <x v="0"/>
    <n v="518"/>
    <x v="1"/>
    <s v="DB2ADMIN"/>
    <n v="1719909480757"/>
    <n v="1719909480.757"/>
    <x v="108"/>
    <n v="52359"/>
    <n v="0.87265000000000004"/>
    <n v="216742"/>
    <n v="3.6123666666666665"/>
    <n v="8"/>
    <s v="AD300000010000000100C14BD6"/>
    <x v="0"/>
    <n v="4666"/>
    <n v="0"/>
    <n v="0"/>
    <m/>
  </r>
  <r>
    <x v="1"/>
    <n v="562"/>
    <x v="1"/>
    <s v="DB2ADMIN"/>
    <n v="1719909480757"/>
    <n v="1719909480.757"/>
    <x v="108"/>
    <n v="57438"/>
    <n v="0.95730000000000004"/>
    <n v="0"/>
    <n v="0"/>
    <n v="0"/>
    <s v="AD300000010000000100C14BD6"/>
    <x v="3"/>
    <n v="5444"/>
    <n v="0"/>
    <n v="0"/>
    <m/>
  </r>
  <r>
    <x v="1"/>
    <n v="7506"/>
    <x v="1"/>
    <s v="DB2ADMIN"/>
    <n v="1719909480757"/>
    <n v="1719909480.757"/>
    <x v="108"/>
    <n v="64255"/>
    <n v="1.0709166666666665"/>
    <n v="0"/>
    <n v="0"/>
    <n v="1"/>
    <s v="AD300000010000000100C14BD6"/>
    <x v="3"/>
    <n v="5518"/>
    <n v="0"/>
    <n v="0"/>
    <m/>
  </r>
  <r>
    <x v="1"/>
    <n v="16811"/>
    <x v="1"/>
    <s v="DB2ADMIN"/>
    <n v="1719909480757"/>
    <n v="1719909480.757"/>
    <x v="108"/>
    <n v="68101"/>
    <n v="1.1350166666666666"/>
    <n v="0"/>
    <n v="0"/>
    <n v="1"/>
    <s v="AD300000010000000100C14BD6"/>
    <x v="3"/>
    <n v="6356"/>
    <n v="0"/>
    <n v="0"/>
    <m/>
  </r>
  <r>
    <x v="1"/>
    <n v="56376"/>
    <x v="1"/>
    <s v="DB2ADMIN"/>
    <n v="1719909480757"/>
    <n v="1719909480.757"/>
    <x v="108"/>
    <n v="26948"/>
    <n v="0.44913333333333333"/>
    <n v="0"/>
    <n v="0"/>
    <n v="1"/>
    <s v="AD300000010000000100C14BD6"/>
    <x v="3"/>
    <n v="1972"/>
    <n v="0"/>
    <n v="0"/>
    <m/>
  </r>
  <r>
    <x v="0"/>
    <n v="5291"/>
    <x v="1"/>
    <s v="DB2ADMIN"/>
    <n v="1719829487445"/>
    <n v="1719829487.4449999"/>
    <x v="109"/>
    <n v="28847"/>
    <n v="0.48078333333333334"/>
    <n v="222652"/>
    <n v="3.7108666666666665"/>
    <n v="8"/>
    <s v="231300000100000001006129D6"/>
    <x v="0"/>
    <n v="2638"/>
    <n v="0"/>
    <n v="0"/>
    <m/>
  </r>
  <r>
    <x v="1"/>
    <n v="1007"/>
    <x v="1"/>
    <s v="DB2ADMIN"/>
    <n v="1719829487445"/>
    <n v="1719829487.4449999"/>
    <x v="109"/>
    <n v="40707"/>
    <n v="0.67845"/>
    <n v="0"/>
    <n v="0"/>
    <n v="8"/>
    <s v="231300000100000001006129D6"/>
    <x v="3"/>
    <n v="3367"/>
    <n v="0"/>
    <n v="0"/>
    <m/>
  </r>
  <r>
    <x v="1"/>
    <n v="1008"/>
    <x v="1"/>
    <s v="DB2ADMIN"/>
    <n v="1719829487445"/>
    <n v="1719829487.4449999"/>
    <x v="109"/>
    <n v="28248"/>
    <n v="0.4708"/>
    <n v="0"/>
    <n v="0"/>
    <n v="1"/>
    <s v="231300000100000001006129D6"/>
    <x v="3"/>
    <n v="2010"/>
    <n v="0"/>
    <n v="0"/>
    <m/>
  </r>
  <r>
    <x v="1"/>
    <n v="1656"/>
    <x v="1"/>
    <s v="DB2ADMIN"/>
    <n v="1719829487445"/>
    <n v="1719829487.4449999"/>
    <x v="109"/>
    <n v="61002"/>
    <n v="1.0166999999999999"/>
    <n v="0"/>
    <n v="0"/>
    <n v="1"/>
    <s v="231300000100000001006129D6"/>
    <x v="3"/>
    <n v="4106"/>
    <n v="0"/>
    <n v="0"/>
    <m/>
  </r>
  <r>
    <x v="1"/>
    <n v="12121"/>
    <x v="1"/>
    <s v="DB2ADMIN"/>
    <n v="1719829487445"/>
    <n v="1719829487.4449999"/>
    <x v="109"/>
    <n v="92695"/>
    <n v="1.5449166666666665"/>
    <n v="0"/>
    <n v="0"/>
    <n v="1"/>
    <s v="231300000100000001006129D6"/>
    <x v="3"/>
    <n v="7780"/>
    <n v="0"/>
    <n v="0"/>
    <m/>
  </r>
  <r>
    <x v="0"/>
    <n v="3200"/>
    <x v="1"/>
    <s v="DB2ADMIN"/>
    <n v="1719824681441"/>
    <n v="1719824681.441"/>
    <x v="110"/>
    <n v="17859"/>
    <n v="0.29765000000000003"/>
    <n v="82944"/>
    <n v="1.3824000000000001"/>
    <n v="11"/>
    <s v="B50C0000010000000100C14BD6"/>
    <x v="0"/>
    <n v="1553"/>
    <n v="0"/>
    <n v="0"/>
    <m/>
  </r>
  <r>
    <x v="1"/>
    <n v="1261"/>
    <x v="1"/>
    <s v="DB2ADMIN"/>
    <n v="1719824681441"/>
    <n v="1719824681.441"/>
    <x v="110"/>
    <n v="15970"/>
    <n v="0.26616666666666666"/>
    <n v="0"/>
    <n v="0"/>
    <n v="8"/>
    <s v="B50C0000010000000100C14BD6"/>
    <x v="3"/>
    <n v="1310"/>
    <n v="0"/>
    <n v="0"/>
    <m/>
  </r>
  <r>
    <x v="1"/>
    <n v="4850"/>
    <x v="1"/>
    <s v="DB2ADMIN"/>
    <n v="1719824681441"/>
    <n v="1719824681.441"/>
    <x v="110"/>
    <n v="44895"/>
    <n v="0.74825000000000008"/>
    <n v="0"/>
    <n v="0"/>
    <n v="1"/>
    <s v="B50C0000010000000100C14BD6"/>
    <x v="3"/>
    <n v="3154"/>
    <n v="0"/>
    <n v="0"/>
    <m/>
  </r>
  <r>
    <x v="1"/>
    <n v="12121"/>
    <x v="1"/>
    <s v="DB2ADMIN"/>
    <n v="1719824681441"/>
    <n v="1719824681.441"/>
    <x v="110"/>
    <n v="16759"/>
    <n v="0.27931666666666666"/>
    <n v="0"/>
    <n v="0"/>
    <n v="8"/>
    <s v="B50C0000010000000100C14BD6"/>
    <x v="3"/>
    <n v="1410"/>
    <n v="0"/>
    <n v="0"/>
    <m/>
  </r>
  <r>
    <x v="1"/>
    <n v="29839"/>
    <x v="1"/>
    <s v="DB2ADMIN"/>
    <n v="1719824681441"/>
    <n v="1719824681.441"/>
    <x v="110"/>
    <n v="5320"/>
    <n v="8.8666666666666671E-2"/>
    <n v="0"/>
    <n v="0"/>
    <n v="1"/>
    <s v="B50C0000010000000100C14BD6"/>
    <x v="3"/>
    <n v="470"/>
    <n v="0"/>
    <n v="0"/>
    <m/>
  </r>
  <r>
    <x v="0"/>
    <n v="31321"/>
    <x v="1"/>
    <s v="DB2ADMIN"/>
    <n v="1719392267742"/>
    <n v="1719392267.7420001"/>
    <x v="111"/>
    <n v="9502"/>
    <n v="0.15836666666666668"/>
    <n v="332095"/>
    <n v="5.5349166666666667"/>
    <n v="8"/>
    <s v="687B0000010000000100612CD6"/>
    <x v="0"/>
    <n v="878"/>
    <n v="0"/>
    <n v="0"/>
    <m/>
  </r>
  <r>
    <x v="1"/>
    <n v="7662"/>
    <x v="1"/>
    <s v="DB2ADMIN"/>
    <n v="1719392267742"/>
    <n v="1719392267.7420001"/>
    <x v="111"/>
    <n v="161131"/>
    <n v="2.6855166666666666"/>
    <n v="0"/>
    <n v="0"/>
    <n v="5"/>
    <s v="687B0000010000000100612CD6"/>
    <x v="3"/>
    <n v="13182"/>
    <n v="0"/>
    <n v="0"/>
    <m/>
  </r>
  <r>
    <x v="1"/>
    <n v="26893"/>
    <x v="1"/>
    <s v="DB2ADMIN"/>
    <n v="1719392267742"/>
    <n v="1719392267.7420001"/>
    <x v="111"/>
    <n v="61976"/>
    <n v="1.0329333333333333"/>
    <n v="0"/>
    <n v="0"/>
    <n v="1"/>
    <s v="687B0000010000000100612CD6"/>
    <x v="3"/>
    <n v="6074"/>
    <n v="0"/>
    <n v="0"/>
    <m/>
  </r>
  <r>
    <x v="1"/>
    <n v="30905"/>
    <x v="1"/>
    <s v="DB2ADMIN"/>
    <n v="1719392267742"/>
    <n v="1719392267.7420001"/>
    <x v="111"/>
    <n v="46951"/>
    <n v="0.78251666666666664"/>
    <n v="0"/>
    <n v="0"/>
    <n v="5"/>
    <s v="687B0000010000000100612CD6"/>
    <x v="3"/>
    <n v="3856"/>
    <n v="0"/>
    <n v="0"/>
    <m/>
  </r>
  <r>
    <x v="1"/>
    <n v="48185"/>
    <x v="1"/>
    <s v="DB2ADMIN"/>
    <n v="1719392267742"/>
    <n v="1719392267.7420001"/>
    <x v="111"/>
    <n v="62037"/>
    <n v="1.0339499999999999"/>
    <n v="0"/>
    <n v="0"/>
    <n v="5"/>
    <s v="687B0000010000000100612CD6"/>
    <x v="3"/>
    <n v="6679"/>
    <n v="0"/>
    <n v="0"/>
    <m/>
  </r>
  <r>
    <x v="0"/>
    <n v="16677"/>
    <x v="0"/>
    <s v="DB2ADMIN"/>
    <n v="1720510733850"/>
    <n v="1720510733.8499999"/>
    <x v="112"/>
    <n v="7007"/>
    <n v="0.11678333333333332"/>
    <n v="706988"/>
    <n v="11.783133333333334"/>
    <n v="235"/>
    <s v="0200B3070800B3600000000052"/>
    <x v="5"/>
    <n v="25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9897"/>
    <x v="1"/>
    <s v="DB2ADMIN"/>
    <n v="1720510733850"/>
    <n v="1720510733.8499999"/>
    <x v="112"/>
    <n v="287211"/>
    <n v="4.7868500000000003"/>
    <n v="0"/>
    <n v="0"/>
    <n v="26"/>
    <s v="0200B3070800B3600000000052"/>
    <x v="5"/>
    <n v="0"/>
    <n v="0"/>
    <n v="-4.3861405892961398E+18"/>
    <s v="SELECT LASTUPDATEDATETIME FROM PRODUCTIONDEMAND WHERE CODE =? AND ITEMTYPEAFICODE=? AND COMPANYCODE =? ORDER BY LASTUPDATEDATETIME ASC FOR UPDATE"/>
  </r>
  <r>
    <x v="1"/>
    <n v="30030"/>
    <x v="1"/>
    <s v="DB2ADMIN"/>
    <n v="1720510778935"/>
    <n v="1720510778.9349999"/>
    <x v="113"/>
    <n v="243028"/>
    <n v="4.0504666666666669"/>
    <n v="0"/>
    <n v="0"/>
    <n v="26"/>
    <s v="0200B3070800B3600000000052"/>
    <x v="5"/>
    <n v="0"/>
    <n v="0"/>
    <n v="-4.3861405892961398E+18"/>
    <s v="SELECT LASTUPDATEDATETIME FROM PRODUCTIONDEMAND WHERE CODE =? AND ITEMTYPEAFICODE=? AND COMPANYCODE =? ORDER BY LASTUPDATEDATETIME ASC FOR UPDATE"/>
  </r>
  <r>
    <x v="1"/>
    <n v="31069"/>
    <x v="1"/>
    <s v="DB2ADMIN"/>
    <n v="1720510837033"/>
    <n v="1720510837.033"/>
    <x v="114"/>
    <n v="176749"/>
    <n v="2.9458166666666665"/>
    <n v="0"/>
    <n v="0"/>
    <n v="26"/>
    <s v="0200B3070800B3600000000052"/>
    <x v="5"/>
    <n v="0"/>
    <n v="0"/>
    <n v="-4.3861405892961398E+18"/>
    <s v="SELECT LASTUPDATEDATETIME FROM PRODUCTIONDEMAND WHERE CODE =? AND ITEMTYPEAFICODE=? AND COMPANYCODE =? ORDER BY LASTUPDATEDATETIME ASC FOR UPDATE"/>
  </r>
  <r>
    <x v="0"/>
    <n v="5297"/>
    <x v="1"/>
    <s v="DB2ADMIN"/>
    <n v="1720408030710"/>
    <n v="1720408030.71"/>
    <x v="115"/>
    <n v="67842"/>
    <n v="1.1307"/>
    <n v="100116"/>
    <n v="1.6686000000000001"/>
    <n v="8"/>
    <s v="2AB50000010000000100E13CD6"/>
    <x v="0"/>
    <n v="4911"/>
    <n v="0"/>
    <n v="0"/>
    <m/>
  </r>
  <r>
    <x v="1"/>
    <n v="15117"/>
    <x v="1"/>
    <s v="DB2ADMIN"/>
    <n v="1720408030710"/>
    <n v="1720408030.71"/>
    <x v="115"/>
    <n v="35983"/>
    <n v="0.59971666666666656"/>
    <n v="0"/>
    <n v="0"/>
    <n v="1"/>
    <s v="2AB50000010000000100E13CD6"/>
    <x v="3"/>
    <n v="2501"/>
    <n v="0"/>
    <n v="0"/>
    <m/>
  </r>
  <r>
    <x v="1"/>
    <n v="16872"/>
    <x v="1"/>
    <s v="DB2ADMIN"/>
    <n v="1720408030710"/>
    <n v="1720408030.71"/>
    <x v="115"/>
    <n v="41365"/>
    <n v="0.68941666666666668"/>
    <n v="0"/>
    <n v="0"/>
    <n v="6"/>
    <s v="2AB50000010000000100E13CD6"/>
    <x v="3"/>
    <n v="3428"/>
    <n v="0"/>
    <n v="0"/>
    <m/>
  </r>
  <r>
    <x v="1"/>
    <n v="51869"/>
    <x v="1"/>
    <s v="DB2ADMIN"/>
    <n v="1720408030710"/>
    <n v="1720408030.71"/>
    <x v="115"/>
    <n v="22768"/>
    <n v="0.37946666666666667"/>
    <n v="0"/>
    <n v="0"/>
    <n v="8"/>
    <s v="2AB50000010000000100E13CD6"/>
    <x v="3"/>
    <n v="1928"/>
    <n v="0"/>
    <n v="0"/>
    <m/>
  </r>
  <r>
    <x v="0"/>
    <n v="15204"/>
    <x v="1"/>
    <s v="DB2ADMIN"/>
    <n v="1720203887445"/>
    <n v="1720203887.4449999"/>
    <x v="116"/>
    <n v="31896"/>
    <n v="0.53159999999999996"/>
    <n v="196037"/>
    <n v="3.2672833333333333"/>
    <n v="8"/>
    <s v="546B00000100000001006129D6"/>
    <x v="0"/>
    <n v="2719"/>
    <n v="0"/>
    <n v="0"/>
    <m/>
  </r>
  <r>
    <x v="1"/>
    <n v="10035"/>
    <x v="1"/>
    <s v="DB2ADMIN"/>
    <n v="1720203887445"/>
    <n v="1720203887.4449999"/>
    <x v="116"/>
    <n v="28886"/>
    <n v="0.48143333333333332"/>
    <n v="0"/>
    <n v="0"/>
    <n v="1"/>
    <s v="546B00000100000001006129D6"/>
    <x v="3"/>
    <n v="2547"/>
    <n v="0"/>
    <n v="0"/>
    <m/>
  </r>
  <r>
    <x v="1"/>
    <n v="20998"/>
    <x v="1"/>
    <s v="DB2ADMIN"/>
    <n v="1720203887445"/>
    <n v="1720203887.4449999"/>
    <x v="116"/>
    <n v="57470"/>
    <n v="0.95783333333333331"/>
    <n v="0"/>
    <n v="0"/>
    <n v="1"/>
    <s v="546B00000100000001006129D6"/>
    <x v="3"/>
    <n v="4544"/>
    <n v="0"/>
    <n v="0"/>
    <m/>
  </r>
  <r>
    <x v="1"/>
    <n v="28646"/>
    <x v="1"/>
    <s v="DB2ADMIN"/>
    <n v="1720203887445"/>
    <n v="1720203887.4449999"/>
    <x v="116"/>
    <n v="109681"/>
    <n v="1.8280166666666666"/>
    <n v="0"/>
    <n v="0"/>
    <n v="1"/>
    <s v="546B00000100000001006129D6"/>
    <x v="3"/>
    <n v="9407"/>
    <n v="0"/>
    <n v="0"/>
    <m/>
  </r>
  <r>
    <x v="0"/>
    <n v="24242"/>
    <x v="0"/>
    <s v="DB2ADMIN"/>
    <n v="1720164679116"/>
    <n v="1720164679.1159999"/>
    <x v="117"/>
    <n v="276367"/>
    <n v="4.6061166666666669"/>
    <n v="232029"/>
    <n v="3.8671500000000001"/>
    <n v="0"/>
    <s v="0200B3070200C1600000000052"/>
    <x v="5"/>
    <n v="58"/>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1"/>
    <n v="48693"/>
    <x v="1"/>
    <s v="DB2ADMIN"/>
    <n v="1720164679116"/>
    <n v="1720164679.1159999"/>
    <x v="117"/>
    <n v="165692"/>
    <n v="2.7615333333333334"/>
    <n v="0"/>
    <n v="0"/>
    <n v="26"/>
    <s v="0200B3070200C1600000000052"/>
    <x v="5"/>
    <n v="0"/>
    <n v="0"/>
    <n v="-4.3861405892961398E+18"/>
    <s v="SELECT LASTUPDATEDATETIME FROM PRODUCTIONDEMAND WHERE CODE =? AND ITEMTYPEAFICODE=? AND COMPANYCODE =? ORDER BY LASTUPDATEDATETIME ASC FOR UPDATE"/>
  </r>
  <r>
    <x v="1"/>
    <n v="50134"/>
    <x v="0"/>
    <s v="DB2ADMIN"/>
    <n v="1720164816333"/>
    <n v="1720164816.3329999"/>
    <x v="118"/>
    <n v="33210"/>
    <n v="0.55349999999999999"/>
    <n v="0"/>
    <n v="0"/>
    <n v="0"/>
    <s v="0200B3070200C1600000000052"/>
    <x v="5"/>
    <n v="13"/>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1"/>
    <n v="50341"/>
    <x v="1"/>
    <s v="DB2ADMIN"/>
    <n v="1720164812329"/>
    <n v="1720164812.329"/>
    <x v="119"/>
    <n v="33127"/>
    <n v="0.5521166666666667"/>
    <n v="0"/>
    <n v="0"/>
    <n v="26"/>
    <s v="0200B3070200C1600000000052"/>
    <x v="5"/>
    <n v="1"/>
    <n v="0"/>
    <n v="-4.3861405892961398E+18"/>
    <s v="SELECT LASTUPDATEDATETIME FROM PRODUCTIONDEMAND WHERE CODE =? AND ITEMTYPEAFICODE=? AND COMPANYCODE =? ORDER BY LASTUPDATEDATETIME ASC FOR UPDATE"/>
  </r>
  <r>
    <x v="0"/>
    <n v="51915"/>
    <x v="0"/>
    <s v="DB2ADMIN"/>
    <n v="1720067581258"/>
    <n v="1720067581.2579999"/>
    <x v="120"/>
    <n v="60216"/>
    <n v="1.0036"/>
    <n v="728476"/>
    <n v="12.141266666666667"/>
    <n v="3999"/>
    <s v="0200270801005E040000000052"/>
    <x v="0"/>
    <n v="243"/>
    <n v="0"/>
    <n v="0"/>
    <m/>
  </r>
  <r>
    <x v="1"/>
    <n v="6407"/>
    <x v="0"/>
    <s v="DB2ADMIN"/>
    <n v="1720067824701"/>
    <n v="1720067824.701"/>
    <x v="121"/>
    <n v="53495"/>
    <n v="0.89158333333333328"/>
    <n v="0"/>
    <n v="0"/>
    <n v="0"/>
    <s v="0200270801005E040000000052"/>
    <x v="5"/>
    <n v="11"/>
    <n v="0"/>
    <n v="4.2542575400544399E+18"/>
    <s v="select purchaseor0_.CODE as CODE1_1755_, purchaseor0_.COMPANYCODE as COMPANYC2_1755_, purchaseor0_.COUNTERCODE as COUNTERC3_1755_, purchaseor0_.COUNTERCOMPANYCODE as COUNTERC4_1755_, purchaseor0_.ABSUNIQUEID as ABSUNIQU5_1755_, purchaseor0_.ABSVERSIONNUMBER as ABSVERSI6_1755_, purchaseor0_.ALLOWEDDIVISIONS as ALLOWEDD7_1755_, purchaseor0_.ALTERNATIVEADDRESSCODE as ALTERNAT8_1755_, purchaseor0_.ALTERNATIVEADDRESSUNIQUEID as ALTERNAT9_1755_, purchaseor0_.APPLICANTCODE as APPLICA10_1755_, purchaseor0_.APPROVALDATE as APPROVA11_1755_, purchaseor0_.APPROVALUSER as APPROVA12_1755_, purchaseor0_.AREACODE as AREACOD13_1755_, purchaseor0_.AREACOMPANYCODE as AREACOM14_1755_, purchaseor0_.BANKBANKCOUNTRYCODE as BANKBAN15_1755_, purchaseor0_.BANKBRANCHCODE as BANKBRA16_1755_, purchaseor0_.BANKCODE as BANKCOD17_1755_, purchaseor0_.BANKEXTERNALCODE as BANKEXT18_1755_, purchaseor0_.BUYERCODE as BUYERCO19_1755_, purchaseor0_.BUYERCOMPANYCODE as BUYERCO20_1755_, purchaseor0_.COLLECTIONGROUPCODE as COLLECT21_1755_, purchaseor0_.COLLECTIONGROUPCOMPANYCODE as COLLECT22_1755_, purchaseor0_.CONDITIONRETRIEVINGDATE as CONDITI23_1755_, purchaseor0_.CONFIRMEDDUEDATE as CONFIRM24_1755_, purchaseor0_.CONTAINERCOMPANYCODE as CONTAIN25_1755_, purchaseor0_.CONTAINERELEMENTCODE as CONTAIN26_1755_, purchaseor0_.CONTAINERELEMENTCOMPANYCODE as CONTAIN27_1755_, purchaseor0_.CONTAINERITEMTYPECODE as CONTAIN28_1755_, purchaseor0_.CONTAINERSUBCODE01 as CONTAIN29_1755_, purchaseor0_.CREATIONDATETIME as CREATIO30_1755_, purchaseor0_.CREATIONDATETIMEUTC as CREATIO31_1755_, purchaseor0_.CREATIONUSER as CREATIO32_1755_, purchaseor0_.CURRENCYCODE as CURRENC33_1755_, purchaseor0_.CURRENTSTATUS as CURRENT34_1755_, purchaseor0_.CUSTOMERCODE as CUSTOME35_1755_, purchaseor0_.CUSTOMERTYPE as CUSTOME36_1755_, purchaseor0_.DELIVERYDESCRIPTION as DELIVER37_1755_, purchaseor0_.DLVORDPRNCUSTOMERSUPPLIERCODE as DLVORDP38_1755_, purchaseor0_.DLVORDPRNCUSTOMERSUPPLIERTYPE as DLVORDP39_1755_, purchaseor0_.DELIVERYPOINTCODE as DELIVER40_1755_, purchaseor0_.DELIVERYPOINTTYPE as DELIVER41_1755_, purchaseor0_.DELIVERYPOINTUNIQUEID as DELIVER42_1755_, purchaseor0_.DESCRIPTION as DESCRIP43_1755_, purchaseor0_.DIVISIONCODE as DIVISIO44_1755_, purchaseor0_.DOCUMENTTYPETYPE as DOCUMEN45_1755_, purchaseor0_.ENTRYEXCHANGERATE as ENTRYEX46_1755_, purchaseor0_.EXTERNALREFERENCE as EXTERNA47_1755_, purchaseor0_.EXTERNALREFERENCEDATE as EXTERNA48_1755_, purchaseor0_.FINALDATE as FINALDA49_1755_, purchaseor0_.FIRSTCARRIERCODE as FIRSTCA50_1755_, purchaseor0_.FIRSTCARRIERTYPE as FIRSTCA51_1755_, purchaseor0_.INITIALDATE as INITIAL52_1755_, purchaseor0_.INTERCOMPANYREQUIRED as INTERCO53_1755_, purchaseor0_.INTERNALREFERENCE as INTERNA54_1755_, purchaseor0_.INTERNALREFERENCEDATE as INTERNA55_1755_, purchaseor0_.INVOICEADDRESSCODE as INVOICE56_1755_, purchaseor0_.INVOICEADDRESSTYPE as INVOICE57_1755_, purchaseor0_.INVOICEADDRESSUNIQUEID as INVOICE58_1755_, purchaseor0_.INVOICEORDPRNCSMSUPPLIERCODE as INVOICE59_1755_, purchaseor0_.INVOICEORDPRNCSMSUPPLIERTYPE as INVOICE60_1755_, purchaseor0_.KEEPENTRYEXCHANGERATE as KEEPENT61_1755_, purchaseor0_.LANGUAGECODE as LANGUAG62_1755_, purchaseor0_.LASTUPDATEDATETIME as LASTUPD63_1755_, purchaseor0_.LASTUPDATEDATETIMEUTC as LASTUPD64_1755_, purchaseor0_.LASTUPDATEUSER as LASTUPD65_1755_, purchaseor0_.LIFECYCLECODE as LIFECYC66_1755_, purchaseor0_.LINESUSPENDED as LINESUS67_1755_, purchaseor0_.LINESUNMATCHEDWITHBOX as LINESUN68_1755_, purchaseor0_.LOGREASONCODE as LOGREAS69_1755_, purchaseor0_.ONORDERTOTALAMOUNT as ONORDER70_1755_, purchaseor0_.ORDERCATEGORYCODE as ORDERCA71_1755_, purchaseor0_.ORDERDATE as ORDERDA72_1755_, purchaseor0_.ORDERPARTNERBANKIDENTIFIER as ORDERPA73_1755_, purchaseor0_.ORDPRNCUSTOMERSUPPLIERCODE as ORDPRNC74_1755_, purchaseor0_.ORDERSOURCE as ORDERSO75_1755_, purchaseor0_.ORDERTYPE as ORDERTY76_1755_, purchaseor0_.PAYMENTMETHODCODE as PAYMENT77_1755_, purchaseor0_.PAYMENTMETHODCOMPANYCODE as PAYMENT78_1755_, purchaseor0_.PAYMENTSTARTINGDATE as PAYMENT79_1755_, purchaseor0_.PREVIOUSCODE as PREVIOU80_1755_, purchaseor0_.PREVIOUSCOUNTERCODE as PREVIOU81_1755_, purchaseor0_.PREVIOUSCOUNTERCOMPANYCODE as PREVIOU82_1755_, purchaseor0_.PREVIOUSTEMPLATECODE as PREVIOU83_1755_, purchaseor0_.PRCANDDISCOUNTAPPLICATIONTYPE as PRCANDD84_1755_, purchaseor0_.PRICELISTCODE as PRICELI85_1755_, purchaseor0_.PRINTSTATUS as PRINTST86_1755_, purchaseor0_.PROGRESSSTATUS as PROGRES87_1755_, purchaseor0_.PROJECTCODE as PROJECT88_1755_, purchaseor0_.READFLAG as READFLA89_1755_, purchaseor0_.RELEASELEVEL as RELEASE90_1755_, purchaseor0_.RELEASETYPE as RELEASE91_1755_, purchaseor0_.REQUIREDDUEDATE as REQUIRE92_1755_, purchaseor0_.SECONDCARRIERCODE as SECONDC93_1755_, purchaseor0_.SECONDCARRIERTYPE as SECONDC94_1755_, purchaseor0_.SHIPPINGDESCRIPTION as SHIPPIN95_1755_, purchaseor0_.STATISTICALGROUPCODE as STATIST96_1755_, purchaseor0_.STATISTICALGROUPCOMPANYCODE as STATIST97_1755_, purchaseor0_.SUPPLIERACCEPTANCE as SUPPLIE98_1755_, purchaseor0_.SUPPLIERCOMMENT as SUPPLIE99_1755_, purchaseor0_.TAXCODE as TAXCOD100_1755_, purchaseor0_.TEMPLATECODE as TEMPLA101_1755_, purchaseor0_.TERMSOFDELIVERYCODE as TERMSO102_1755_, purchaseor0_.TERMSOFDELIVERYCOMPANYCODE as TERMSO103_1755_, purchaseor0_.TERMSOFLOGCODE as TERMSO104_1755_, purchaseor0_.TERMSOFSHIPPINGCODE as TERMSO105_1755_, purchaseor0_.TERMSOFSHIPPINGCOMPANYCODE as TERMSO106_1755_, purchaseor0_.THIRDCARRIERCODE as THIRDC107_1755_, purchaseor0_.THIRDCARRIERTYPE as THIRDC108_1755_, purchaseor0_.TRANSPORTREASONCODE as TRANSP109_1755_, purchaseor0_.TRANSPORTREASONCOMPANYCODE as TRANSP110_1755_, purchaseor0_.TRANSPORTREASONDESCRIPTION as TRANSP111_1755_, purchaseor0_.WFMORDERSTATUS as WFMORD112_1755_, purchaseor0_.WAREHOUSECODE as WAREHO113_1755_, purchaseor0_.WAREHOUSECOMPANYCODE as WAREHO114_1755_ from PURCHASEORDER purchaseor0_ where purchaseor0_.COMPANYCODE=? and purchaseor0_.PREVIOUSTEMPLATECODE=? and purchaseor0_.PREVIOUSCOUNTERCODE=? and purchaseor0_.PREVIOUSCODE=? and purchaseor0_.PROGRESSSTATUS=? with rs use and keep update locks"/>
  </r>
  <r>
    <x v="1"/>
    <n v="38825"/>
    <x v="0"/>
    <s v="DB2ADMIN"/>
    <n v="1720067588305"/>
    <n v="1720067588.3050001"/>
    <x v="122"/>
    <n v="307518"/>
    <n v="5.1252999999999993"/>
    <n v="0"/>
    <n v="0"/>
    <n v="0"/>
    <s v="0200270801005E040000000052"/>
    <x v="5"/>
    <n v="134"/>
    <n v="0"/>
    <n v="4.2542575400544399E+18"/>
    <s v="select purchaseor0_.CODE as CODE1_1755_, purchaseor0_.COMPANYCODE as COMPANYC2_1755_, purchaseor0_.COUNTERCODE as COUNTERC3_1755_, purchaseor0_.COUNTERCOMPANYCODE as COUNTERC4_1755_, purchaseor0_.ABSUNIQUEID as ABSUNIQU5_1755_, purchaseor0_.ABSVERSIONNUMBER as ABSVERSI6_1755_, purchaseor0_.ALLOWEDDIVISIONS as ALLOWEDD7_1755_, purchaseor0_.ALTERNATIVEADDRESSCODE as ALTERNAT8_1755_, purchaseor0_.ALTERNATIVEADDRESSUNIQUEID as ALTERNAT9_1755_, purchaseor0_.APPLICANTCODE as APPLICA10_1755_, purchaseor0_.APPROVALDATE as APPROVA11_1755_, purchaseor0_.APPROVALUSER as APPROVA12_1755_, purchaseor0_.AREACODE as AREACOD13_1755_, purchaseor0_.AREACOMPANYCODE as AREACOM14_1755_, purchaseor0_.BANKBANKCOUNTRYCODE as BANKBAN15_1755_, purchaseor0_.BANKBRANCHCODE as BANKBRA16_1755_, purchaseor0_.BANKCODE as BANKCOD17_1755_, purchaseor0_.BANKEXTERNALCODE as BANKEXT18_1755_, purchaseor0_.BUYERCODE as BUYERCO19_1755_, purchaseor0_.BUYERCOMPANYCODE as BUYERCO20_1755_, purchaseor0_.COLLECTIONGROUPCODE as COLLECT21_1755_, purchaseor0_.COLLECTIONGROUPCOMPANYCODE as COLLECT22_1755_, purchaseor0_.CONDITIONRETRIEVINGDATE as CONDITI23_1755_, purchaseor0_.CONFIRMEDDUEDATE as CONFIRM24_1755_, purchaseor0_.CONTAINERCOMPANYCODE as CONTAIN25_1755_, purchaseor0_.CONTAINERELEMENTCODE as CONTAIN26_1755_, purchaseor0_.CONTAINERELEMENTCOMPANYCODE as CONTAIN27_1755_, purchaseor0_.CONTAINERITEMTYPECODE as CONTAIN28_1755_, purchaseor0_.CONTAINERSUBCODE01 as CONTAIN29_1755_, purchaseor0_.CREATIONDATETIME as CREATIO30_1755_, purchaseor0_.CREATIONDATETIMEUTC as CREATIO31_1755_, purchaseor0_.CREATIONUSER as CREATIO32_1755_, purchaseor0_.CURRENCYCODE as CURRENC33_1755_, purchaseor0_.CURRENTSTATUS as CURRENT34_1755_, purchaseor0_.CUSTOMERCODE as CUSTOME35_1755_, purchaseor0_.CUSTOMERTYPE as CUSTOME36_1755_, purchaseor0_.DELIVERYDESCRIPTION as DELIVER37_1755_, purchaseor0_.DLVORDPRNCUSTOMERSUPPLIERCODE as DLVORDP38_1755_, purchaseor0_.DLVORDPRNCUSTOMERSUPPLIERTYPE as DLVORDP39_1755_, purchaseor0_.DELIVERYPOINTCODE as DELIVER40_1755_, purchaseor0_.DELIVERYPOINTTYPE as DELIVER41_1755_, purchaseor0_.DELIVERYPOINTUNIQUEID as DELIVER42_1755_, purchaseor0_.DESCRIPTION as DESCRIP43_1755_, purchaseor0_.DIVISIONCODE as DIVISIO44_1755_, purchaseor0_.DOCUMENTTYPETYPE as DOCUMEN45_1755_, purchaseor0_.ENTRYEXCHANGERATE as ENTRYEX46_1755_, purchaseor0_.EXTERNALREFERENCE as EXTERNA47_1755_, purchaseor0_.EXTERNALREFERENCEDATE as EXTERNA48_1755_, purchaseor0_.FINALDATE as FINALDA49_1755_, purchaseor0_.FIRSTCARRIERCODE as FIRSTCA50_1755_, purchaseor0_.FIRSTCARRIERTYPE as FIRSTCA51_1755_, purchaseor0_.INITIALDATE as INITIAL52_1755_, purchaseor0_.INTERCOMPANYREQUIRED as INTERCO53_1755_, purchaseor0_.INTERNALREFERENCE as INTERNA54_1755_, purchaseor0_.INTERNALREFERENCEDATE as INTERNA55_1755_, purchaseor0_.INVOICEADDRESSCODE as INVOICE56_1755_, purchaseor0_.INVOICEADDRESSTYPE as INVOICE57_1755_, purchaseor0_.INVOICEADDRESSUNIQUEID as INVOICE58_1755_, purchaseor0_.INVOICEORDPRNCSMSUPPLIERCODE as INVOICE59_1755_, purchaseor0_.INVOICEORDPRNCSMSUPPLIERTYPE as INVOICE60_1755_, purchaseor0_.KEEPENTRYEXCHANGERATE as KEEPENT61_1755_, purchaseor0_.LANGUAGECODE as LANGUAG62_1755_, purchaseor0_.LASTUPDATEDATETIME as LASTUPD63_1755_, purchaseor0_.LASTUPDATEDATETIMEUTC as LASTUPD64_1755_, purchaseor0_.LASTUPDATEUSER as LASTUPD65_1755_, purchaseor0_.LIFECYCLECODE as LIFECYC66_1755_, purchaseor0_.LINESUSPENDED as LINESUS67_1755_, purchaseor0_.LINESUNMATCHEDWITHBOX as LINESUN68_1755_, purchaseor0_.LOGREASONCODE as LOGREAS69_1755_, purchaseor0_.ONORDERTOTALAMOUNT as ONORDER70_1755_, purchaseor0_.ORDERCATEGORYCODE as ORDERCA71_1755_, purchaseor0_.ORDERDATE as ORDERDA72_1755_, purchaseor0_.ORDERPARTNERBANKIDENTIFIER as ORDERPA73_1755_, purchaseor0_.ORDPRNCUSTOMERSUPPLIERCODE as ORDPRNC74_1755_, purchaseor0_.ORDERSOURCE as ORDERSO75_1755_, purchaseor0_.ORDERTYPE as ORDERTY76_1755_, purchaseor0_.PAYMENTMETHODCODE as PAYMENT77_1755_, purchaseor0_.PAYMENTMETHODCOMPANYCODE as PAYMENT78_1755_, purchaseor0_.PAYMENTSTARTINGDATE as PAYMENT79_1755_, purchaseor0_.PREVIOUSCODE as PREVIOU80_1755_, purchaseor0_.PREVIOUSCOUNTERCODE as PREVIOU81_1755_, purchaseor0_.PREVIOUSCOUNTERCOMPANYCODE as PREVIOU82_1755_, purchaseor0_.PREVIOUSTEMPLATECODE as PREVIOU83_1755_, purchaseor0_.PRCANDDISCOUNTAPPLICATIONTYPE as PRCANDD84_1755_, purchaseor0_.PRICELISTCODE as PRICELI85_1755_, purchaseor0_.PRINTSTATUS as PRINTST86_1755_, purchaseor0_.PROGRESSSTATUS as PROGRES87_1755_, purchaseor0_.PROJECTCODE as PROJECT88_1755_, purchaseor0_.READFLAG as READFLA89_1755_, purchaseor0_.RELEASELEVEL as RELEASE90_1755_, purchaseor0_.RELEASETYPE as RELEASE91_1755_, purchaseor0_.REQUIREDDUEDATE as REQUIRE92_1755_, purchaseor0_.SECONDCARRIERCODE as SECONDC93_1755_, purchaseor0_.SECONDCARRIERTYPE as SECONDC94_1755_, purchaseor0_.SHIPPINGDESCRIPTION as SHIPPIN95_1755_, purchaseor0_.STATISTICALGROUPCODE as STATIST96_1755_, purchaseor0_.STATISTICALGROUPCOMPANYCODE as STATIST97_1755_, purchaseor0_.SUPPLIERACCEPTANCE as SUPPLIE98_1755_, purchaseor0_.SUPPLIERCOMMENT as SUPPLIE99_1755_, purchaseor0_.TAXCODE as TAXCOD100_1755_, purchaseor0_.TEMPLATECODE as TEMPLA101_1755_, purchaseor0_.TERMSOFDELIVERYCODE as TERMSO102_1755_, purchaseor0_.TERMSOFDELIVERYCOMPANYCODE as TERMSO103_1755_, purchaseor0_.TERMSOFLOGCODE as TERMSO104_1755_, purchaseor0_.TERMSOFSHIPPINGCODE as TERMSO105_1755_, purchaseor0_.TERMSOFSHIPPINGCOMPANYCODE as TERMSO106_1755_, purchaseor0_.THIRDCARRIERCODE as THIRDC107_1755_, purchaseor0_.THIRDCARRIERTYPE as THIRDC108_1755_, purchaseor0_.TRANSPORTREASONCODE as TRANSP109_1755_, purchaseor0_.TRANSPORTREASONCOMPANYCODE as TRANSP110_1755_, purchaseor0_.TRANSPORTREASONDESCRIPTION as TRANSP111_1755_, purchaseor0_.WFMORDERSTATUS as WFMORD112_1755_, purchaseor0_.WAREHOUSECODE as WAREHO113_1755_, purchaseor0_.WAREHOUSECOMPANYCODE as WAREHO114_1755_ from PURCHASEORDER purchaseor0_ where purchaseor0_.COMPANYCODE=? and purchaseor0_.PREVIOUSTEMPLATECODE=? and purchaseor0_.PREVIOUSCOUNTERCODE=? and purchaseor0_.PREVIOUSCODE=? and purchaseor0_.PROGRESSSTATUS=? with rs use and keep update locks"/>
  </r>
  <r>
    <x v="1"/>
    <n v="59156"/>
    <x v="0"/>
    <s v="DB2ADMIN"/>
    <n v="1720067581258"/>
    <n v="1720067581.2579999"/>
    <x v="120"/>
    <n v="367463"/>
    <n v="6.1243833333333333"/>
    <n v="0"/>
    <n v="0"/>
    <n v="0"/>
    <s v="0200270801005E040000000052"/>
    <x v="5"/>
    <n v="612"/>
    <n v="0"/>
    <n v="4.2542575400544399E+18"/>
    <s v="select purchaseor0_.CODE as CODE1_1755_, purchaseor0_.COMPANYCODE as COMPANYC2_1755_, purchaseor0_.COUNTERCODE as COUNTERC3_1755_, purchaseor0_.COUNTERCOMPANYCODE as COUNTERC4_1755_, purchaseor0_.ABSUNIQUEID as ABSUNIQU5_1755_, purchaseor0_.ABSVERSIONNUMBER as ABSVERSI6_1755_, purchaseor0_.ALLOWEDDIVISIONS as ALLOWEDD7_1755_, purchaseor0_.ALTERNATIVEADDRESSCODE as ALTERNAT8_1755_, purchaseor0_.ALTERNATIVEADDRESSUNIQUEID as ALTERNAT9_1755_, purchaseor0_.APPLICANTCODE as APPLICA10_1755_, purchaseor0_.APPROVALDATE as APPROVA11_1755_, purchaseor0_.APPROVALUSER as APPROVA12_1755_, purchaseor0_.AREACODE as AREACOD13_1755_, purchaseor0_.AREACOMPANYCODE as AREACOM14_1755_, purchaseor0_.BANKBANKCOUNTRYCODE as BANKBAN15_1755_, purchaseor0_.BANKBRANCHCODE as BANKBRA16_1755_, purchaseor0_.BANKCODE as BANKCOD17_1755_, purchaseor0_.BANKEXTERNALCODE as BANKEXT18_1755_, purchaseor0_.BUYERCODE as BUYERCO19_1755_, purchaseor0_.BUYERCOMPANYCODE as BUYERCO20_1755_, purchaseor0_.COLLECTIONGROUPCODE as COLLECT21_1755_, purchaseor0_.COLLECTIONGROUPCOMPANYCODE as COLLECT22_1755_, purchaseor0_.CONDITIONRETRIEVINGDATE as CONDITI23_1755_, purchaseor0_.CONFIRMEDDUEDATE as CONFIRM24_1755_, purchaseor0_.CONTAINERCOMPANYCODE as CONTAIN25_1755_, purchaseor0_.CONTAINERELEMENTCODE as CONTAIN26_1755_, purchaseor0_.CONTAINERELEMENTCOMPANYCODE as CONTAIN27_1755_, purchaseor0_.CONTAINERITEMTYPECODE as CONTAIN28_1755_, purchaseor0_.CONTAINERSUBCODE01 as CONTAIN29_1755_, purchaseor0_.CREATIONDATETIME as CREATIO30_1755_, purchaseor0_.CREATIONDATETIMEUTC as CREATIO31_1755_, purchaseor0_.CREATIONUSER as CREATIO32_1755_, purchaseor0_.CURRENCYCODE as CURRENC33_1755_, purchaseor0_.CURRENTSTATUS as CURRENT34_1755_, purchaseor0_.CUSTOMERCODE as CUSTOME35_1755_, purchaseor0_.CUSTOMERTYPE as CUSTOME36_1755_, purchaseor0_.DELIVERYDESCRIPTION as DELIVER37_1755_, purchaseor0_.DLVORDPRNCUSTOMERSUPPLIERCODE as DLVORDP38_1755_, purchaseor0_.DLVORDPRNCUSTOMERSUPPLIERTYPE as DLVORDP39_1755_, purchaseor0_.DELIVERYPOINTCODE as DELIVER40_1755_, purchaseor0_.DELIVERYPOINTTYPE as DELIVER41_1755_, purchaseor0_.DELIVERYPOINTUNIQUEID as DELIVER42_1755_, purchaseor0_.DESCRIPTION as DESCRIP43_1755_, purchaseor0_.DIVISIONCODE as DIVISIO44_1755_, purchaseor0_.DOCUMENTTYPETYPE as DOCUMEN45_1755_, purchaseor0_.ENTRYEXCHANGERATE as ENTRYEX46_1755_, purchaseor0_.EXTERNALREFERENCE as EXTERNA47_1755_, purchaseor0_.EXTERNALREFERENCEDATE as EXTERNA48_1755_, purchaseor0_.FINALDATE as FINALDA49_1755_, purchaseor0_.FIRSTCARRIERCODE as FIRSTCA50_1755_, purchaseor0_.FIRSTCARRIERTYPE as FIRSTCA51_1755_, purchaseor0_.INITIALDATE as INITIAL52_1755_, purchaseor0_.INTERCOMPANYREQUIRED as INTERCO53_1755_, purchaseor0_.INTERNALREFERENCE as INTERNA54_1755_, purchaseor0_.INTERNALREFERENCEDATE as INTERNA55_1755_, purchaseor0_.INVOICEADDRESSCODE as INVOICE56_1755_, purchaseor0_.INVOICEADDRESSTYPE as INVOICE57_1755_, purchaseor0_.INVOICEADDRESSUNIQUEID as INVOICE58_1755_, purchaseor0_.INVOICEORDPRNCSMSUPPLIERCODE as INVOICE59_1755_, purchaseor0_.INVOICEORDPRNCSMSUPPLIERTYPE as INVOICE60_1755_, purchaseor0_.KEEPENTRYEXCHANGERATE as KEEPENT61_1755_, purchaseor0_.LANGUAGECODE as LANGUAG62_1755_, purchaseor0_.LASTUPDATEDATETIME as LASTUPD63_1755_, purchaseor0_.LASTUPDATEDATETIMEUTC as LASTUPD64_1755_, purchaseor0_.LASTUPDATEUSER as LASTUPD65_1755_, purchaseor0_.LIFECYCLECODE as LIFECYC66_1755_, purchaseor0_.LINESUSPENDED as LINESUS67_1755_, purchaseor0_.LINESUNMATCHEDWITHBOX as LINESUN68_1755_, purchaseor0_.LOGREASONCODE as LOGREAS69_1755_, purchaseor0_.ONORDERTOTALAMOUNT as ONORDER70_1755_, purchaseor0_.ORDERCATEGORYCODE as ORDERCA71_1755_, purchaseor0_.ORDERDATE as ORDERDA72_1755_, purchaseor0_.ORDERPARTNERBANKIDENTIFIER as ORDERPA73_1755_, purchaseor0_.ORDPRNCUSTOMERSUPPLIERCODE as ORDPRNC74_1755_, purchaseor0_.ORDERSOURCE as ORDERSO75_1755_, purchaseor0_.ORDERTYPE as ORDERTY76_1755_, purchaseor0_.PAYMENTMETHODCODE as PAYMENT77_1755_, purchaseor0_.PAYMENTMETHODCOMPANYCODE as PAYMENT78_1755_, purchaseor0_.PAYMENTSTARTINGDATE as PAYMENT79_1755_, purchaseor0_.PREVIOUSCODE as PREVIOU80_1755_, purchaseor0_.PREVIOUSCOUNTERCODE as PREVIOU81_1755_, purchaseor0_.PREVIOUSCOUNTERCOMPANYCODE as PREVIOU82_1755_, purchaseor0_.PREVIOUSTEMPLATECODE as PREVIOU83_1755_, purchaseor0_.PRCANDDISCOUNTAPPLICATIONTYPE as PRCANDD84_1755_, purchaseor0_.PRICELISTCODE as PRICELI85_1755_, purchaseor0_.PRINTSTATUS as PRINTST86_1755_, purchaseor0_.PROGRESSSTATUS as PROGRES87_1755_, purchaseor0_.PROJECTCODE as PROJECT88_1755_, purchaseor0_.READFLAG as READFLA89_1755_, purchaseor0_.RELEASELEVEL as RELEASE90_1755_, purchaseor0_.RELEASETYPE as RELEASE91_1755_, purchaseor0_.REQUIREDDUEDATE as REQUIRE92_1755_, purchaseor0_.SECONDCARRIERCODE as SECONDC93_1755_, purchaseor0_.SECONDCARRIERTYPE as SECONDC94_1755_, purchaseor0_.SHIPPINGDESCRIPTION as SHIPPIN95_1755_, purchaseor0_.STATISTICALGROUPCODE as STATIST96_1755_, purchaseor0_.STATISTICALGROUPCOMPANYCODE as STATIST97_1755_, purchaseor0_.SUPPLIERACCEPTANCE as SUPPLIE98_1755_, purchaseor0_.SUPPLIERCOMMENT as SUPPLIE99_1755_, purchaseor0_.TAXCODE as TAXCOD100_1755_, purchaseor0_.TEMPLATECODE as TEMPLA101_1755_, purchaseor0_.TERMSOFDELIVERYCODE as TERMSO102_1755_, purchaseor0_.TERMSOFDELIVERYCOMPANYCODE as TERMSO103_1755_, purchaseor0_.TERMSOFLOGCODE as TERMSO104_1755_, purchaseor0_.TERMSOFSHIPPINGCODE as TERMSO105_1755_, purchaseor0_.TERMSOFSHIPPINGCOMPANYCODE as TERMSO106_1755_, purchaseor0_.THIRDCARRIERCODE as THIRDC107_1755_, purchaseor0_.THIRDCARRIERTYPE as THIRDC108_1755_, purchaseor0_.TRANSPORTREASONCODE as TRANSP109_1755_, purchaseor0_.TRANSPORTREASONCOMPANYCODE as TRANSP110_1755_, purchaseor0_.TRANSPORTREASONDESCRIPTION as TRANSP111_1755_, purchaseor0_.WFMORDERSTATUS as WFMORD112_1755_, purchaseor0_.WAREHOUSECODE as WAREHO113_1755_, purchaseor0_.WAREHOUSECOMPANYCODE as WAREHO114_1755_ from PURCHASEORDER purchaseor0_ where purchaseor0_.COMPANYCODE=? and purchaseor0_.PREVIOUSTEMPLATECODE=? and purchaseor0_.PREVIOUSCOUNTERCODE=? and purchaseor0_.PREVIOUSCODE=? and purchaseor0_.PROGRESSSTATUS=? with rs use and keep update locks"/>
  </r>
  <r>
    <x v="0"/>
    <n v="57485"/>
    <x v="0"/>
    <s v="DB2ADMIN"/>
    <n v="1720064881757"/>
    <n v="1720064881.757"/>
    <x v="123"/>
    <n v="2753"/>
    <n v="4.5883333333333338E-2"/>
    <n v="135696"/>
    <n v="2.2616000000000001"/>
    <n v="0"/>
    <s v="3F0900000100000001008177D6"/>
    <x v="0"/>
    <n v="349"/>
    <n v="0"/>
    <n v="0"/>
    <m/>
  </r>
  <r>
    <x v="1"/>
    <n v="51915"/>
    <x v="0"/>
    <s v="DB2ADMIN"/>
    <n v="1720064881757"/>
    <n v="1720064881.757"/>
    <x v="123"/>
    <n v="38754"/>
    <n v="0.64589999999999992"/>
    <n v="0"/>
    <n v="0"/>
    <n v="0"/>
    <s v="3F0900000100000001008177D6"/>
    <x v="3"/>
    <n v="86"/>
    <n v="0"/>
    <n v="0"/>
    <m/>
  </r>
  <r>
    <x v="1"/>
    <n v="54985"/>
    <x v="0"/>
    <s v="DB2ADMIN"/>
    <n v="1720064881757"/>
    <n v="1720064881.757"/>
    <x v="123"/>
    <n v="91501"/>
    <n v="1.5250166666666667"/>
    <n v="0"/>
    <n v="0"/>
    <n v="0"/>
    <s v="3F0900000100000001008177D6"/>
    <x v="3"/>
    <n v="452"/>
    <n v="0"/>
    <n v="0"/>
    <m/>
  </r>
  <r>
    <x v="1"/>
    <n v="57494"/>
    <x v="0"/>
    <s v="DB2ADMIN"/>
    <n v="1720064881757"/>
    <n v="1720064881.757"/>
    <x v="123"/>
    <n v="5441"/>
    <n v="9.0683333333333324E-2"/>
    <n v="0"/>
    <n v="0"/>
    <n v="0"/>
    <s v="3F0900000100000001008177D6"/>
    <x v="3"/>
    <n v="401"/>
    <n v="0"/>
    <n v="0"/>
    <m/>
  </r>
  <r>
    <x v="0"/>
    <n v="24252"/>
    <x v="1"/>
    <s v="DB2ADMIN"/>
    <n v="1720000335210"/>
    <n v="1720000335.21"/>
    <x v="124"/>
    <n v="930"/>
    <n v="1.5500000000000002E-2"/>
    <n v="58195"/>
    <n v="0.96991666666666665"/>
    <n v="11"/>
    <s v="F40300000100000001004170D6"/>
    <x v="0"/>
    <n v="86"/>
    <n v="0"/>
    <n v="0"/>
    <m/>
  </r>
  <r>
    <x v="1"/>
    <n v="1618"/>
    <x v="1"/>
    <s v="DB2ADMIN"/>
    <n v="1720000335210"/>
    <n v="1720000335.21"/>
    <x v="124"/>
    <n v="33802"/>
    <n v="0.56336666666666668"/>
    <n v="0"/>
    <n v="0"/>
    <n v="8"/>
    <s v="F40300000100000001004170D6"/>
    <x v="3"/>
    <n v="2979"/>
    <n v="0"/>
    <n v="0"/>
    <m/>
  </r>
  <r>
    <x v="1"/>
    <n v="2593"/>
    <x v="1"/>
    <s v="DB2ADMIN"/>
    <n v="1720000335210"/>
    <n v="1720000335.21"/>
    <x v="124"/>
    <n v="2157"/>
    <n v="3.5950000000000003E-2"/>
    <n v="0"/>
    <n v="0"/>
    <n v="6"/>
    <s v="F40300000100000001004170D6"/>
    <x v="3"/>
    <n v="191"/>
    <n v="0"/>
    <n v="0"/>
    <m/>
  </r>
  <r>
    <x v="1"/>
    <n v="36473"/>
    <x v="1"/>
    <s v="DB2ADMIN"/>
    <n v="1720000335210"/>
    <n v="1720000335.21"/>
    <x v="124"/>
    <n v="22236"/>
    <n v="0.37059999999999998"/>
    <n v="0"/>
    <n v="0"/>
    <n v="6"/>
    <s v="F40300000100000001004170D6"/>
    <x v="3"/>
    <n v="1740"/>
    <n v="0"/>
    <n v="0"/>
    <m/>
  </r>
  <r>
    <x v="0"/>
    <n v="59557"/>
    <x v="1"/>
    <s v="DB2ADMIN"/>
    <n v="1719987722200"/>
    <n v="1719987722.2"/>
    <x v="125"/>
    <n v="63521"/>
    <n v="1.0586833333333334"/>
    <n v="527794"/>
    <n v="8.7965666666666671"/>
    <n v="1"/>
    <s v="9C1800000100000001002172D6"/>
    <x v="0"/>
    <n v="4956"/>
    <n v="0"/>
    <n v="0"/>
    <m/>
  </r>
  <r>
    <x v="1"/>
    <n v="2974"/>
    <x v="1"/>
    <s v="DB2ADMIN"/>
    <n v="1719987722200"/>
    <n v="1719987722.2"/>
    <x v="125"/>
    <n v="62731"/>
    <n v="1.0455166666666666"/>
    <n v="0"/>
    <n v="0"/>
    <n v="0"/>
    <s v="9C1800000100000001002172D6"/>
    <x v="3"/>
    <n v="4432"/>
    <n v="0"/>
    <n v="0"/>
    <m/>
  </r>
  <r>
    <x v="1"/>
    <n v="26391"/>
    <x v="1"/>
    <s v="DB2ADMIN"/>
    <n v="1719987722200"/>
    <n v="1719987722.2"/>
    <x v="125"/>
    <n v="249892"/>
    <n v="4.1648666666666667"/>
    <n v="0"/>
    <n v="0"/>
    <n v="8"/>
    <s v="9C1800000100000001002172D6"/>
    <x v="3"/>
    <n v="21074"/>
    <n v="0"/>
    <n v="0"/>
    <m/>
  </r>
  <r>
    <x v="1"/>
    <n v="31816"/>
    <x v="1"/>
    <s v="DB2ADMIN"/>
    <n v="1719987722200"/>
    <n v="1719987722.2"/>
    <x v="125"/>
    <n v="215171"/>
    <n v="3.5861833333333331"/>
    <n v="0"/>
    <n v="0"/>
    <n v="1"/>
    <s v="9C1800000100000001002172D6"/>
    <x v="3"/>
    <n v="16254"/>
    <n v="0"/>
    <n v="0"/>
    <m/>
  </r>
  <r>
    <x v="0"/>
    <n v="2102"/>
    <x v="1"/>
    <s v="DB2ADMIN"/>
    <n v="1719980817655"/>
    <n v="1719980817.655"/>
    <x v="126"/>
    <n v="117131"/>
    <n v="1.9521833333333334"/>
    <n v="509244"/>
    <n v="8.4874000000000009"/>
    <n v="8"/>
    <s v="E92500000100000001008112D6"/>
    <x v="0"/>
    <n v="9240"/>
    <n v="0"/>
    <n v="0"/>
    <m/>
  </r>
  <r>
    <x v="1"/>
    <n v="518"/>
    <x v="1"/>
    <s v="DB2ADMIN"/>
    <n v="1719980817655"/>
    <n v="1719980817.655"/>
    <x v="126"/>
    <n v="274050"/>
    <n v="4.5674999999999999"/>
    <n v="0"/>
    <n v="0"/>
    <n v="7"/>
    <s v="E92500000100000001008112D6"/>
    <x v="3"/>
    <n v="24034"/>
    <n v="0"/>
    <n v="0"/>
    <m/>
  </r>
  <r>
    <x v="1"/>
    <n v="10032"/>
    <x v="1"/>
    <s v="DB2ADMIN"/>
    <n v="1719980817655"/>
    <n v="1719980817.655"/>
    <x v="126"/>
    <n v="195860"/>
    <n v="3.2643333333333335"/>
    <n v="0"/>
    <n v="0"/>
    <n v="1"/>
    <s v="E92500000100000001008112D6"/>
    <x v="3"/>
    <n v="16601"/>
    <n v="0"/>
    <n v="0"/>
    <m/>
  </r>
  <r>
    <x v="1"/>
    <n v="41999"/>
    <x v="1"/>
    <s v="DB2ADMIN"/>
    <n v="1719980817655"/>
    <n v="1719980817.655"/>
    <x v="126"/>
    <n v="39334"/>
    <n v="0.65556666666666674"/>
    <n v="0"/>
    <n v="0"/>
    <n v="6"/>
    <s v="E92500000100000001008112D6"/>
    <x v="3"/>
    <n v="3334"/>
    <n v="0"/>
    <n v="0"/>
    <m/>
  </r>
  <r>
    <x v="0"/>
    <n v="44132"/>
    <x v="1"/>
    <s v="DB2ADMIN"/>
    <n v="1719961300140"/>
    <n v="1719961300.1400001"/>
    <x v="127"/>
    <n v="81928"/>
    <n v="1.3654666666666666"/>
    <n v="583953"/>
    <n v="9.7325499999999998"/>
    <n v="8"/>
    <s v="5F110000010000000100415CD6"/>
    <x v="0"/>
    <n v="6392"/>
    <n v="0"/>
    <n v="0"/>
    <m/>
  </r>
  <r>
    <x v="1"/>
    <n v="3531"/>
    <x v="1"/>
    <s v="DB2ADMIN"/>
    <n v="1719961300140"/>
    <n v="1719961300.1400001"/>
    <x v="127"/>
    <n v="226981"/>
    <n v="3.7830166666666667"/>
    <n v="0"/>
    <n v="0"/>
    <n v="5"/>
    <s v="5F110000010000000100415CD6"/>
    <x v="3"/>
    <n v="17898"/>
    <n v="0"/>
    <n v="0"/>
    <m/>
  </r>
  <r>
    <x v="1"/>
    <n v="5747"/>
    <x v="1"/>
    <s v="DB2ADMIN"/>
    <n v="1719961300140"/>
    <n v="1719961300.1400001"/>
    <x v="127"/>
    <n v="282985"/>
    <n v="4.7164166666666665"/>
    <n v="0"/>
    <n v="0"/>
    <n v="1"/>
    <s v="5F110000010000000100415CD6"/>
    <x v="3"/>
    <n v="22582"/>
    <n v="0"/>
    <n v="0"/>
    <m/>
  </r>
  <r>
    <x v="1"/>
    <n v="8978"/>
    <x v="1"/>
    <s v="DB2ADMIN"/>
    <n v="1719961300140"/>
    <n v="1719961300.1400001"/>
    <x v="127"/>
    <n v="73987"/>
    <n v="1.2331166666666666"/>
    <n v="0"/>
    <n v="0"/>
    <n v="1"/>
    <s v="5F110000010000000100415CD6"/>
    <x v="3"/>
    <n v="5851"/>
    <n v="0"/>
    <n v="0"/>
    <m/>
  </r>
  <r>
    <x v="0"/>
    <n v="7506"/>
    <x v="1"/>
    <s v="DB2ADMIN"/>
    <n v="1719956801637"/>
    <n v="1719956801.6370001"/>
    <x v="128"/>
    <n v="199125"/>
    <n v="3.3187500000000001"/>
    <n v="213790"/>
    <n v="3.5631666666666666"/>
    <n v="8"/>
    <s v="BC5800000100000001008109D6"/>
    <x v="0"/>
    <n v="15737"/>
    <n v="0"/>
    <n v="0"/>
    <m/>
  </r>
  <r>
    <x v="1"/>
    <n v="7503"/>
    <x v="1"/>
    <s v="DB2ADMIN"/>
    <n v="1719956801637"/>
    <n v="1719956801.6370001"/>
    <x v="128"/>
    <n v="70709"/>
    <n v="1.1784833333333333"/>
    <n v="0"/>
    <n v="0"/>
    <n v="1"/>
    <s v="BC5800000100000001008109D6"/>
    <x v="3"/>
    <n v="5783"/>
    <n v="0"/>
    <n v="0"/>
    <m/>
  </r>
  <r>
    <x v="1"/>
    <n v="10084"/>
    <x v="1"/>
    <s v="DB2ADMIN"/>
    <n v="1719956801637"/>
    <n v="1719956801.6370001"/>
    <x v="128"/>
    <n v="118397"/>
    <n v="1.9732833333333335"/>
    <n v="0"/>
    <n v="0"/>
    <n v="1"/>
    <s v="BC5800000100000001008109D6"/>
    <x v="3"/>
    <n v="9412"/>
    <n v="0"/>
    <n v="0"/>
    <m/>
  </r>
  <r>
    <x v="1"/>
    <n v="22594"/>
    <x v="1"/>
    <s v="DB2ADMIN"/>
    <n v="1719956801637"/>
    <n v="1719956801.6370001"/>
    <x v="128"/>
    <n v="24684"/>
    <n v="0.41140000000000004"/>
    <n v="0"/>
    <n v="0"/>
    <n v="4"/>
    <s v="BC5800000100000001008109D6"/>
    <x v="3"/>
    <n v="1849"/>
    <n v="0"/>
    <n v="0"/>
    <m/>
  </r>
  <r>
    <x v="0"/>
    <n v="17356"/>
    <x v="1"/>
    <s v="DB2ADMIN"/>
    <n v="1719951094133"/>
    <n v="1719951094.1329999"/>
    <x v="129"/>
    <n v="93750"/>
    <n v="1.5625"/>
    <n v="319110"/>
    <n v="5.3185000000000002"/>
    <n v="8"/>
    <s v="CD5200000100000001008109D6"/>
    <x v="0"/>
    <n v="7581"/>
    <n v="0"/>
    <n v="0"/>
    <m/>
  </r>
  <r>
    <x v="1"/>
    <n v="17316"/>
    <x v="1"/>
    <s v="DB2ADMIN"/>
    <n v="1719951094133"/>
    <n v="1719951094.1329999"/>
    <x v="129"/>
    <n v="164558"/>
    <n v="2.742633333333333"/>
    <n v="0"/>
    <n v="0"/>
    <n v="1"/>
    <s v="CD5200000100000001008109D6"/>
    <x v="3"/>
    <n v="12916"/>
    <n v="0"/>
    <n v="0"/>
    <m/>
  </r>
  <r>
    <x v="1"/>
    <n v="31816"/>
    <x v="1"/>
    <s v="DB2ADMIN"/>
    <n v="1719951094133"/>
    <n v="1719951094.1329999"/>
    <x v="129"/>
    <n v="115299"/>
    <n v="1.9216500000000001"/>
    <n v="0"/>
    <n v="0"/>
    <n v="8"/>
    <s v="CD5200000100000001008109D6"/>
    <x v="3"/>
    <n v="8936"/>
    <n v="0"/>
    <n v="0"/>
    <m/>
  </r>
  <r>
    <x v="1"/>
    <n v="61195"/>
    <x v="1"/>
    <s v="DB2ADMIN"/>
    <n v="1719951094133"/>
    <n v="1719951094.1329999"/>
    <x v="129"/>
    <n v="39253"/>
    <n v="0.65421666666666667"/>
    <n v="0"/>
    <n v="0"/>
    <n v="1"/>
    <s v="CD5200000100000001008109D6"/>
    <x v="3"/>
    <n v="3087"/>
    <n v="0"/>
    <n v="0"/>
    <m/>
  </r>
  <r>
    <x v="0"/>
    <n v="5747"/>
    <x v="1"/>
    <s v="DB2ADMIN"/>
    <n v="1719922874112"/>
    <n v="1719922874.112"/>
    <x v="130"/>
    <n v="70313"/>
    <n v="1.1718833333333334"/>
    <n v="322812"/>
    <n v="5.3802000000000003"/>
    <n v="7"/>
    <s v="6A0E0000010000000100616FD6"/>
    <x v="0"/>
    <n v="6545"/>
    <n v="0"/>
    <n v="0"/>
    <m/>
  </r>
  <r>
    <x v="1"/>
    <n v="12193"/>
    <x v="1"/>
    <s v="DB2ADMIN"/>
    <n v="1719922874112"/>
    <n v="1719922874.112"/>
    <x v="130"/>
    <n v="120915"/>
    <n v="2.01525"/>
    <n v="0"/>
    <n v="0"/>
    <n v="8"/>
    <s v="6A0E0000010000000100616FD6"/>
    <x v="3"/>
    <n v="10037"/>
    <n v="0"/>
    <n v="0"/>
    <m/>
  </r>
  <r>
    <x v="1"/>
    <n v="26391"/>
    <x v="1"/>
    <s v="DB2ADMIN"/>
    <n v="1719922874112"/>
    <n v="1719922874.112"/>
    <x v="130"/>
    <n v="90968"/>
    <n v="1.5161333333333333"/>
    <n v="0"/>
    <n v="0"/>
    <n v="1"/>
    <s v="6A0E0000010000000100616FD6"/>
    <x v="3"/>
    <n v="7709"/>
    <n v="0"/>
    <n v="0"/>
    <m/>
  </r>
  <r>
    <x v="1"/>
    <n v="54089"/>
    <x v="1"/>
    <s v="DB2ADMIN"/>
    <n v="1719922874112"/>
    <n v="1719922874.112"/>
    <x v="130"/>
    <n v="110929"/>
    <n v="1.8488166666666668"/>
    <n v="0"/>
    <n v="0"/>
    <n v="7"/>
    <s v="6A0E0000010000000100616FD6"/>
    <x v="3"/>
    <n v="8398"/>
    <n v="0"/>
    <n v="0"/>
    <m/>
  </r>
  <r>
    <x v="0"/>
    <n v="5720"/>
    <x v="1"/>
    <s v="DB2ADMIN"/>
    <n v="1719910268103"/>
    <n v="1719910268.1029999"/>
    <x v="131"/>
    <n v="122716"/>
    <n v="2.0452666666666666"/>
    <n v="126714"/>
    <n v="2.1118999999999999"/>
    <n v="8"/>
    <s v="2D1B00000100000001004157D6"/>
    <x v="0"/>
    <n v="8643"/>
    <n v="0"/>
    <n v="0"/>
    <m/>
  </r>
  <r>
    <x v="1"/>
    <n v="1417"/>
    <x v="1"/>
    <s v="DB2ADMIN"/>
    <n v="1719910268103"/>
    <n v="1719910268.1029999"/>
    <x v="131"/>
    <n v="51721"/>
    <n v="0.86201666666666665"/>
    <n v="0"/>
    <n v="0"/>
    <n v="8"/>
    <s v="2D1B00000100000001004157D6"/>
    <x v="3"/>
    <n v="4156"/>
    <n v="0"/>
    <n v="0"/>
    <m/>
  </r>
  <r>
    <x v="1"/>
    <n v="38623"/>
    <x v="1"/>
    <s v="DB2ADMIN"/>
    <n v="1719910268103"/>
    <n v="1719910268.1029999"/>
    <x v="131"/>
    <n v="71060"/>
    <n v="1.1843333333333335"/>
    <n v="0"/>
    <n v="0"/>
    <n v="1"/>
    <s v="2D1B00000100000001004157D6"/>
    <x v="3"/>
    <n v="5087"/>
    <n v="0"/>
    <n v="0"/>
    <m/>
  </r>
  <r>
    <x v="1"/>
    <n v="64172"/>
    <x v="1"/>
    <s v="DB2ADMIN"/>
    <n v="1719910268103"/>
    <n v="1719910268.1029999"/>
    <x v="131"/>
    <n v="3933"/>
    <n v="6.5549999999999997E-2"/>
    <n v="0"/>
    <n v="0"/>
    <n v="8"/>
    <s v="2D1B00000100000001004157D6"/>
    <x v="3"/>
    <n v="293"/>
    <n v="0"/>
    <n v="0"/>
    <m/>
  </r>
  <r>
    <x v="0"/>
    <n v="43164"/>
    <x v="0"/>
    <s v="DB2ADMIN"/>
    <n v="1719909935531"/>
    <n v="1719909935.5309999"/>
    <x v="132"/>
    <n v="702267"/>
    <n v="11.704450000000001"/>
    <n v="343230"/>
    <n v="5.7205000000000004"/>
    <n v="888"/>
    <s v="02009A080C0004000000000052"/>
    <x v="5"/>
    <n v="354"/>
    <n v="0"/>
    <n v="0"/>
    <m/>
  </r>
  <r>
    <x v="1"/>
    <n v="46443"/>
    <x v="0"/>
    <s v="DB2ADMIN"/>
    <n v="1719909935531"/>
    <n v="1719909935.5309999"/>
    <x v="132"/>
    <n v="119568"/>
    <n v="1.9927999999999999"/>
    <n v="0"/>
    <n v="0"/>
    <n v="0"/>
    <s v="02009A080C0004000000000052"/>
    <x v="5"/>
    <n v="89"/>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1"/>
    <n v="49037"/>
    <x v="0"/>
    <s v="DB2ADMIN"/>
    <n v="1719909952548"/>
    <n v="1719909952.5480001"/>
    <x v="133"/>
    <n v="14955"/>
    <n v="0.24925"/>
    <n v="0"/>
    <n v="0"/>
    <n v="0"/>
    <s v="02009A080C0004000000000052"/>
    <x v="5"/>
    <n v="142"/>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1"/>
    <n v="56771"/>
    <x v="0"/>
    <s v="DB2ADMIN"/>
    <n v="1719909967603"/>
    <n v="1719909967.6029999"/>
    <x v="134"/>
    <n v="208707"/>
    <n v="3.47845"/>
    <n v="0"/>
    <n v="0"/>
    <n v="0"/>
    <s v="02009A080C0004000000000052"/>
    <x v="5"/>
    <n v="2195"/>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1194"/>
    <x v="1"/>
    <s v="DB2ADMIN"/>
    <n v="1719909329526"/>
    <n v="1719909329.526"/>
    <x v="135"/>
    <n v="22303"/>
    <n v="0.3717166666666667"/>
    <n v="238891"/>
    <n v="3.9815166666666664"/>
    <n v="8"/>
    <s v="BF040000010000000100C105D6"/>
    <x v="0"/>
    <n v="1483"/>
    <n v="0"/>
    <n v="0"/>
    <m/>
  </r>
  <r>
    <x v="1"/>
    <n v="8813"/>
    <x v="1"/>
    <s v="DB2ADMIN"/>
    <n v="1719909329526"/>
    <n v="1719909329.526"/>
    <x v="135"/>
    <n v="109730"/>
    <n v="1.8288333333333333"/>
    <n v="0"/>
    <n v="0"/>
    <n v="1"/>
    <s v="BF040000010000000100C105D6"/>
    <x v="3"/>
    <n v="8676"/>
    <n v="0"/>
    <n v="0"/>
    <m/>
  </r>
  <r>
    <x v="1"/>
    <n v="11246"/>
    <x v="1"/>
    <s v="DB2ADMIN"/>
    <n v="1719909329526"/>
    <n v="1719909329.526"/>
    <x v="135"/>
    <n v="80721"/>
    <n v="1.34535"/>
    <n v="0"/>
    <n v="0"/>
    <n v="1"/>
    <s v="BF040000010000000100C105D6"/>
    <x v="3"/>
    <n v="7707"/>
    <n v="0"/>
    <n v="0"/>
    <m/>
  </r>
  <r>
    <x v="1"/>
    <n v="58307"/>
    <x v="1"/>
    <s v="DB2ADMIN"/>
    <n v="1719909329526"/>
    <n v="1719909329.526"/>
    <x v="135"/>
    <n v="48440"/>
    <n v="0.80733333333333335"/>
    <n v="0"/>
    <n v="0"/>
    <n v="1"/>
    <s v="BF040000010000000100C105D6"/>
    <x v="3"/>
    <n v="3982"/>
    <n v="0"/>
    <n v="0"/>
    <m/>
  </r>
  <r>
    <x v="0"/>
    <n v="26391"/>
    <x v="1"/>
    <s v="DB2ADMIN"/>
    <n v="1719908357916"/>
    <n v="1719908357.9159999"/>
    <x v="136"/>
    <n v="50084"/>
    <n v="0.83473333333333344"/>
    <n v="136697"/>
    <n v="2.2782833333333334"/>
    <n v="1"/>
    <s v="E11A00000100000001008109D6"/>
    <x v="0"/>
    <n v="4326"/>
    <n v="0"/>
    <n v="0"/>
    <m/>
  </r>
  <r>
    <x v="1"/>
    <n v="2290"/>
    <x v="1"/>
    <s v="DB2ADMIN"/>
    <n v="1719908357916"/>
    <n v="1719908357.9159999"/>
    <x v="136"/>
    <n v="25400"/>
    <n v="0.42333333333333328"/>
    <n v="0"/>
    <n v="0"/>
    <n v="1"/>
    <s v="E11A00000100000001008109D6"/>
    <x v="3"/>
    <n v="1710"/>
    <n v="0"/>
    <n v="0"/>
    <m/>
  </r>
  <r>
    <x v="1"/>
    <n v="5720"/>
    <x v="1"/>
    <s v="DB2ADMIN"/>
    <n v="1719908357916"/>
    <n v="1719908357.9159999"/>
    <x v="136"/>
    <n v="80928"/>
    <n v="1.3488"/>
    <n v="0"/>
    <n v="0"/>
    <n v="1"/>
    <s v="E11A00000100000001008109D6"/>
    <x v="3"/>
    <n v="6147"/>
    <n v="0"/>
    <n v="0"/>
    <m/>
  </r>
  <r>
    <x v="1"/>
    <n v="7520"/>
    <x v="1"/>
    <s v="DB2ADMIN"/>
    <n v="1719908357916"/>
    <n v="1719908357.9159999"/>
    <x v="136"/>
    <n v="30369"/>
    <n v="0.50614999999999999"/>
    <n v="0"/>
    <n v="0"/>
    <n v="8"/>
    <s v="E11A00000100000001008109D6"/>
    <x v="3"/>
    <n v="2286"/>
    <n v="0"/>
    <n v="0"/>
    <m/>
  </r>
  <r>
    <x v="0"/>
    <n v="5720"/>
    <x v="1"/>
    <s v="DB2ADMIN"/>
    <n v="1719908353912"/>
    <n v="1719908353.9119999"/>
    <x v="137"/>
    <n v="79184"/>
    <n v="1.3197333333333332"/>
    <n v="100426"/>
    <n v="1.6737666666666666"/>
    <n v="4"/>
    <s v="E91700000100000001004157D6"/>
    <x v="0"/>
    <n v="6028"/>
    <n v="0"/>
    <n v="1.4714933484959301E+18"/>
    <s v="SELECT * FROM ( SELECT CASE WHEN (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SUBCODE02,PRODUCTIONDEMAND.SUBCODE03,PRODUCTIONDEMAND.SUBCODE04, PRODUCTIONDEMAND.PROJECTCODE,PRODUCTIONDEMAND.ORIGDLVSALORDLINESALORDERCODE,PRODUCTIONDEMAND.CODE,PRODUCTIONDEMAND.BASEPRIMARYQUANTITY,PRODUCTIONDEMAND.PROGRESSSTATUS, STSMC.STEPNUMBER,STSMC.LONGDESCRIPTION,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DB2ADMIN.PRODUCTIONDEMAND LEFT OUTER JOIN DB2ADMIN.SCHEDULESOFSTEPSPLITS SCHEDULESOFSTEPSPLITS ON PRODUCTIONDEMAND.CODE = SCHEDULESOFSTEPSPLITS.CODE LEFT OUTER JOIN DB2ADMIN.ADSTORAGE ON ADSTORAGE.UNIQUEID = PRODUCTIONDEMAND.ABSUNIQUEID AND ADSTORAGE.NAMENAME =? LEFT OUTER JOIN DB2ADMIN.ADSTORAGE AD1 ON AD1.UNIQUEID = PRODUCTIONDEMAND.ABSUNIQUEID AND AD1.NAMENAME =? LEFT OUTER JOIN DB2ADMIN.ADSTORAGE AD2 ON AD2.UNIQUEID = PRODUCTIONDEMAND.ABSUNIQUEID AND AD2.NAMENAME =? LEFT OUTER JOIN DB2ADMIN.ADSTORAGE AD3 ON AD3.UNIQUEID = PRODUCTIONDEMAND.ABSUNIQUEID AND AD3.NAMENAME =? LEFT OUTER JOIN DB2ADMIN.ADSTORAGE AD4 ON AD4.UNIQUEID = PRODUCTIONDEMAND.ABSUNIQUEID AND AD4.NAMENAME =? LEFT OUTER JOIN DB2ADMIN.ADSTORAGE AD5 ON AD5.UNIQUEID = PRODUCTIONDEMAND.ABSUNIQUEID AND AD5.NAMENAME =? LEFT OUTER JOIN DB2ADMIN.ADSTORAGE AD6 ON AD6.UNIQUEID = PRODUCTIONDEMAND.ABSUNIQUEID AND AD6.NAMENAME =? LEFT OUTER JOIN DB2ADMIN.ADSTORAGE AD7 ON AD7.UNIQUEID = PRODUCTIONDEMAND.ABSUNIQUEID AND AD7.NAMENAME =? LEFT OUTER JOIN DB2ADMIN.ADSTORAGE AD8 ON AD8.UNIQUEID = PRODUCTIONDEMAND.ABSUNIQUEID AND AD8.NAMENAME =? LEFT OUTER JOIN ( SELECT STEPNUMBER,PLANNEDOPERATIONCODE,PROGRESSSTATUS,LONGDESCRIPTION,PRODUCTIONDEMANDCODE FROM PRODUCTIONDEMANDSTEP WHERE PROGRESSSTATUS =? AND NOT (PLANNEDOPERATIONCODE=? OR PLANNEDOPERATIONCODE=?) ORDER BY STEPNUMBER DESC ) STSMC ON STSMC.PRODUCTIONDEMANDCODE=PRODUCTIONDEMAND.CODE LEFT OUTER JOIN ( SELECT trim(LISTAGG (PROGRESSSTATUS , CAST (? AS VARCHAR(1))) WITHIN GROUP(ORDER BY PRODUCTIONDEMANDCODE ASC)) as IDS , PRODUCTIONDEMANDCODE FROM PRODUCTIONDEMANDSTEP WHERE (OPERATIONCODE=? OR OPERATIONCODE=?) GROUP BY PRODUCTIONDEMANDCODE ) STSMC1 ON STSMC1.PRODUCTIONDEMANDCODE=PRODUCTIONDEMAND.CODE LEFT OUTER JOIN ( SELECT COUNT(WEIGHTREALNET ) AS JML,INSPECTIONENDDATETIME, DEMANDCODE FROM ELEMENTSINSPECTION WHERE ELEMENTITEMTYPECODE=? AND QUALITYREASONCODE=? GROUP BY INSPECTIONENDDATETIME, DEMANDCODE ) PM ON PM.DEMANDCODE=PRODUCTIONDEMAND.CODE WHERE PRODUCTIONDEMAND.ITEMTYPEAFICODE =? AND ADSTORAGE.VALUESTRING=? AND (PRODUCTIONDEMAND.PROGRESSSTATUS=? OR AD7.VALUESTRING=?) ORDER BY STSMC.STEPNUMBER DESC ) STSLAYAR ORDER BY STSLAYAR.URUT ASC"/>
  </r>
  <r>
    <x v="1"/>
    <n v="2290"/>
    <x v="1"/>
    <s v="DB2ADMIN"/>
    <n v="1719908353912"/>
    <n v="1719908353.9119999"/>
    <x v="137"/>
    <n v="24076"/>
    <n v="0.40126666666666666"/>
    <n v="0"/>
    <n v="0"/>
    <n v="4"/>
    <s v="E91700000100000001004157D6"/>
    <x v="3"/>
    <n v="1612"/>
    <n v="0"/>
    <n v="0"/>
    <m/>
  </r>
  <r>
    <x v="1"/>
    <n v="7520"/>
    <x v="1"/>
    <s v="DB2ADMIN"/>
    <n v="1719908353912"/>
    <n v="1719908353.9119999"/>
    <x v="137"/>
    <n v="28824"/>
    <n v="0.48040000000000005"/>
    <n v="0"/>
    <n v="0"/>
    <n v="4"/>
    <s v="E91700000100000001004157D6"/>
    <x v="3"/>
    <n v="2181"/>
    <n v="0"/>
    <n v="0"/>
    <m/>
  </r>
  <r>
    <x v="1"/>
    <n v="26391"/>
    <x v="1"/>
    <s v="DB2ADMIN"/>
    <n v="1719908353912"/>
    <n v="1719908353.9119999"/>
    <x v="137"/>
    <n v="47526"/>
    <n v="0.79210000000000003"/>
    <n v="0"/>
    <n v="0"/>
    <n v="1"/>
    <s v="E91700000100000001004157D6"/>
    <x v="3"/>
    <n v="4160"/>
    <n v="0"/>
    <n v="0"/>
    <m/>
  </r>
  <r>
    <x v="0"/>
    <n v="9540"/>
    <x v="1"/>
    <s v="DB2ADMIN"/>
    <n v="1719907562602"/>
    <n v="1719907562.602"/>
    <x v="138"/>
    <n v="37409"/>
    <n v="0.62348333333333328"/>
    <n v="180488"/>
    <n v="3.0081333333333333"/>
    <n v="8"/>
    <s v="9D280000010000000100C14BD6"/>
    <x v="0"/>
    <n v="3640"/>
    <n v="0"/>
    <n v="0"/>
    <m/>
  </r>
  <r>
    <x v="1"/>
    <n v="10092"/>
    <x v="1"/>
    <s v="DB2ADMIN"/>
    <n v="1719907562602"/>
    <n v="1719907562.602"/>
    <x v="138"/>
    <n v="90760"/>
    <n v="1.5126666666666668"/>
    <n v="0"/>
    <n v="0"/>
    <n v="1"/>
    <s v="9D280000010000000100C14BD6"/>
    <x v="3"/>
    <n v="8386"/>
    <n v="0"/>
    <n v="0"/>
    <m/>
  </r>
  <r>
    <x v="1"/>
    <n v="13888"/>
    <x v="1"/>
    <s v="DB2ADMIN"/>
    <n v="1719907562602"/>
    <n v="1719907562.602"/>
    <x v="138"/>
    <n v="10148"/>
    <n v="0.16913333333333333"/>
    <n v="0"/>
    <n v="0"/>
    <n v="5"/>
    <s v="9D280000010000000100C14BD6"/>
    <x v="3"/>
    <n v="1096"/>
    <n v="0"/>
    <n v="0"/>
    <m/>
  </r>
  <r>
    <x v="1"/>
    <n v="14745"/>
    <x v="1"/>
    <s v="DB2ADMIN"/>
    <n v="1719907562602"/>
    <n v="1719907562.602"/>
    <x v="138"/>
    <n v="79580"/>
    <n v="1.3263333333333334"/>
    <n v="0"/>
    <n v="0"/>
    <n v="4"/>
    <s v="9D280000010000000100C14BD6"/>
    <x v="3"/>
    <n v="7943"/>
    <n v="0"/>
    <n v="0"/>
    <m/>
  </r>
  <r>
    <x v="0"/>
    <n v="1875"/>
    <x v="1"/>
    <s v="DB2ADMIN"/>
    <n v="1719904560559"/>
    <n v="1719904560.559"/>
    <x v="139"/>
    <n v="51082"/>
    <n v="0.85136666666666672"/>
    <n v="154396"/>
    <n v="2.5732666666666666"/>
    <n v="7"/>
    <s v="76140000010000000100E13CD6"/>
    <x v="0"/>
    <n v="4657"/>
    <n v="0"/>
    <n v="0"/>
    <m/>
  </r>
  <r>
    <x v="1"/>
    <n v="5015"/>
    <x v="1"/>
    <s v="DB2ADMIN"/>
    <n v="1719904560559"/>
    <n v="1719904560.559"/>
    <x v="139"/>
    <n v="22470"/>
    <n v="0.3745"/>
    <n v="0"/>
    <n v="0"/>
    <n v="7"/>
    <s v="76140000010000000100E13CD6"/>
    <x v="3"/>
    <n v="1597"/>
    <n v="0"/>
    <n v="0"/>
    <m/>
  </r>
  <r>
    <x v="1"/>
    <n v="8813"/>
    <x v="1"/>
    <s v="DB2ADMIN"/>
    <n v="1719904560559"/>
    <n v="1719904560.559"/>
    <x v="139"/>
    <n v="95076"/>
    <n v="1.5845999999999998"/>
    <n v="0"/>
    <n v="0"/>
    <n v="4"/>
    <s v="76140000010000000100E13CD6"/>
    <x v="3"/>
    <n v="7622"/>
    <n v="0"/>
    <n v="0"/>
    <m/>
  </r>
  <r>
    <x v="1"/>
    <n v="58307"/>
    <x v="1"/>
    <s v="DB2ADMIN"/>
    <n v="1719904560559"/>
    <n v="1719904560.559"/>
    <x v="139"/>
    <n v="36850"/>
    <n v="0.61416666666666664"/>
    <n v="0"/>
    <n v="0"/>
    <n v="1"/>
    <s v="76140000010000000100E13CD6"/>
    <x v="3"/>
    <n v="3169"/>
    <n v="0"/>
    <n v="0"/>
    <m/>
  </r>
  <r>
    <x v="0"/>
    <n v="12417"/>
    <x v="0"/>
    <s v="DB2ADMIN"/>
    <n v="1719794963919"/>
    <n v="1719794963.9189999"/>
    <x v="140"/>
    <n v="2253"/>
    <n v="3.755E-2"/>
    <n v="1772"/>
    <n v="2.9533333333333335E-2"/>
    <n v="0"/>
    <s v="D73800000100000001008164D6"/>
    <x v="0"/>
    <n v="302"/>
    <n v="0"/>
    <n v="0"/>
    <m/>
  </r>
  <r>
    <x v="1"/>
    <n v="19501"/>
    <x v="0"/>
    <s v="DB2ADMIN"/>
    <n v="1719794963919"/>
    <n v="1719794963.9189999"/>
    <x v="140"/>
    <n v="1439"/>
    <n v="2.3983333333333336E-2"/>
    <n v="0"/>
    <n v="0"/>
    <n v="0"/>
    <s v="D73800000100000001008164D6"/>
    <x v="3"/>
    <n v="165"/>
    <n v="0"/>
    <n v="0"/>
    <m/>
  </r>
  <r>
    <x v="1"/>
    <n v="37111"/>
    <x v="0"/>
    <s v="DB2ADMIN"/>
    <n v="1719794963919"/>
    <n v="1719794963.9189999"/>
    <x v="140"/>
    <n v="42"/>
    <n v="6.9999999999999999E-4"/>
    <n v="0"/>
    <n v="0"/>
    <n v="1"/>
    <s v="D73800000100000001008164D6"/>
    <x v="3"/>
    <n v="6"/>
    <n v="0"/>
    <n v="0"/>
    <m/>
  </r>
  <r>
    <x v="1"/>
    <n v="54725"/>
    <x v="0"/>
    <s v="DB2ADMIN"/>
    <n v="1719794963919"/>
    <n v="1719794963.9189999"/>
    <x v="140"/>
    <n v="291"/>
    <n v="4.8499999999999993E-3"/>
    <n v="0"/>
    <n v="0"/>
    <n v="0"/>
    <s v="D73800000100000001008164D6"/>
    <x v="3"/>
    <n v="9"/>
    <n v="0"/>
    <n v="0"/>
    <m/>
  </r>
  <r>
    <x v="0"/>
    <n v="21419"/>
    <x v="0"/>
    <s v="DB2ADMIN"/>
    <n v="1719794963919"/>
    <n v="1719794963.9189999"/>
    <x v="140"/>
    <n v="832"/>
    <n v="1.3866666666666666E-2"/>
    <n v="5323"/>
    <n v="8.871666666666668E-2"/>
    <n v="0"/>
    <s v="86120000010000000100A12CD6"/>
    <x v="0"/>
    <n v="111"/>
    <n v="0"/>
    <n v="-4.95425873108706E+18"/>
    <s v="SELECT VIEWDEMANDORDERRESERVATION.* FROM VIEWDEMANDORDERRESERVATION WHERE VIEWDEMANDORDERRESERVATION.COMPANYCODE = ? AND VIEWDEMANDORDERRESERVATION.PRODUCTIONORDERCODE = ? AND VIEWDEMANDORDERRESERVATION.GROUPLINE =? FOR READ ONLY"/>
  </r>
  <r>
    <x v="1"/>
    <n v="13721"/>
    <x v="0"/>
    <s v="DB2ADMIN"/>
    <n v="1719794963919"/>
    <n v="1719794963.9189999"/>
    <x v="140"/>
    <n v="3000"/>
    <n v="0.05"/>
    <n v="0"/>
    <n v="0"/>
    <n v="0"/>
    <s v="86120000010000000100A12CD6"/>
    <x v="3"/>
    <n v="221"/>
    <n v="0"/>
    <n v="0"/>
    <m/>
  </r>
  <r>
    <x v="1"/>
    <n v="14205"/>
    <x v="0"/>
    <s v="DB2ADMIN"/>
    <n v="1719794963919"/>
    <n v="1719794963.9189999"/>
    <x v="140"/>
    <n v="2084"/>
    <n v="3.4733333333333331E-2"/>
    <n v="0"/>
    <n v="0"/>
    <n v="0"/>
    <s v="86120000010000000100A12CD6"/>
    <x v="3"/>
    <n v="284"/>
    <n v="0"/>
    <n v="0"/>
    <m/>
  </r>
  <r>
    <x v="1"/>
    <n v="56178"/>
    <x v="0"/>
    <s v="DB2ADMIN"/>
    <n v="1719794963919"/>
    <n v="1719794963.9189999"/>
    <x v="140"/>
    <n v="239"/>
    <n v="3.9833333333333335E-3"/>
    <n v="0"/>
    <n v="0"/>
    <n v="10"/>
    <s v="86120000010000000100A12CD6"/>
    <x v="3"/>
    <n v="11"/>
    <n v="0"/>
    <n v="0"/>
    <m/>
  </r>
  <r>
    <x v="0"/>
    <n v="18244"/>
    <x v="1"/>
    <s v="DB2ADMIN"/>
    <n v="1719540876435"/>
    <n v="1719540876.4349999"/>
    <x v="141"/>
    <n v="143847"/>
    <n v="2.3974500000000001"/>
    <n v="205089"/>
    <n v="3.4181499999999998"/>
    <n v="8"/>
    <s v="6C130100010000000100C14BD6"/>
    <x v="0"/>
    <n v="11651"/>
    <n v="0"/>
    <n v="0"/>
    <m/>
  </r>
  <r>
    <x v="1"/>
    <n v="16197"/>
    <x v="1"/>
    <s v="DB2ADMIN"/>
    <n v="1719540876435"/>
    <n v="1719540876.4349999"/>
    <x v="141"/>
    <n v="87240"/>
    <n v="1.454"/>
    <n v="0"/>
    <n v="0"/>
    <n v="4"/>
    <s v="6C130100010000000100C14BD6"/>
    <x v="3"/>
    <n v="8191"/>
    <n v="0"/>
    <n v="0"/>
    <m/>
  </r>
  <r>
    <x v="1"/>
    <n v="24597"/>
    <x v="1"/>
    <s v="DB2ADMIN"/>
    <n v="1719540876435"/>
    <n v="1719540876.4349999"/>
    <x v="141"/>
    <n v="69343"/>
    <n v="1.1557166666666667"/>
    <n v="0"/>
    <n v="0"/>
    <n v="4"/>
    <s v="6C130100010000000100C14BD6"/>
    <x v="3"/>
    <n v="5675"/>
    <n v="0"/>
    <n v="0"/>
    <m/>
  </r>
  <r>
    <x v="1"/>
    <n v="26296"/>
    <x v="1"/>
    <s v="DB2ADMIN"/>
    <n v="1719540876435"/>
    <n v="1719540876.4349999"/>
    <x v="141"/>
    <n v="48506"/>
    <n v="0.80843333333333334"/>
    <n v="0"/>
    <n v="0"/>
    <n v="1"/>
    <s v="6C130100010000000100C14BD6"/>
    <x v="3"/>
    <n v="3420"/>
    <n v="0"/>
    <n v="0"/>
    <m/>
  </r>
  <r>
    <x v="0"/>
    <n v="3747"/>
    <x v="1"/>
    <s v="DB2ADMIN"/>
    <n v="1719539378934"/>
    <n v="1719539378.934"/>
    <x v="142"/>
    <n v="179419"/>
    <n v="2.9903166666666667"/>
    <n v="464745"/>
    <n v="7.7457500000000001"/>
    <n v="8"/>
    <s v="741801000100000001006129D6"/>
    <x v="0"/>
    <n v="14805"/>
    <n v="0"/>
    <n v="0"/>
    <m/>
  </r>
  <r>
    <x v="1"/>
    <n v="4771"/>
    <x v="1"/>
    <s v="DB2ADMIN"/>
    <n v="1719539378934"/>
    <n v="1719539378.934"/>
    <x v="142"/>
    <n v="201825"/>
    <n v="3.36375"/>
    <n v="0"/>
    <n v="0"/>
    <n v="5"/>
    <s v="741801000100000001006129D6"/>
    <x v="3"/>
    <n v="15385"/>
    <n v="0"/>
    <n v="0"/>
    <m/>
  </r>
  <r>
    <x v="1"/>
    <n v="27302"/>
    <x v="1"/>
    <s v="DB2ADMIN"/>
    <n v="1719539378934"/>
    <n v="1719539378.934"/>
    <x v="142"/>
    <n v="67512"/>
    <n v="1.1252"/>
    <n v="0"/>
    <n v="0"/>
    <n v="1"/>
    <s v="741801000100000001006129D6"/>
    <x v="3"/>
    <n v="5886"/>
    <n v="0"/>
    <n v="0"/>
    <m/>
  </r>
  <r>
    <x v="1"/>
    <n v="34228"/>
    <x v="1"/>
    <s v="DB2ADMIN"/>
    <n v="1719539378934"/>
    <n v="1719539378.934"/>
    <x v="142"/>
    <n v="195408"/>
    <n v="3.2567999999999997"/>
    <n v="0"/>
    <n v="0"/>
    <n v="4"/>
    <s v="741801000100000001006129D6"/>
    <x v="3"/>
    <n v="15860"/>
    <n v="0"/>
    <n v="0"/>
    <m/>
  </r>
  <r>
    <x v="0"/>
    <n v="1486"/>
    <x v="0"/>
    <s v="DB2ADMIN"/>
    <n v="1720606668747"/>
    <n v="1720606668.747"/>
    <x v="143"/>
    <n v="25858"/>
    <n v="0.43096666666666666"/>
    <n v="372387"/>
    <n v="6.2064500000000002"/>
    <n v="7269"/>
    <s v="0200A90806007E740000000052"/>
    <x v="0"/>
    <n v="307"/>
    <n v="0"/>
    <n v="0"/>
    <m/>
  </r>
  <r>
    <x v="1"/>
    <n v="113"/>
    <x v="0"/>
    <s v="DB2ADMIN"/>
    <n v="1720606668747"/>
    <n v="1720606668.747"/>
    <x v="143"/>
    <n v="219912"/>
    <n v="3.6652"/>
    <n v="0"/>
    <n v="0"/>
    <n v="888208"/>
    <s v="0200A90806007E740000000052"/>
    <x v="3"/>
    <n v="305"/>
    <n v="0"/>
    <n v="3.1763300696342999E+18"/>
    <s v="delete from STOCKTRANSACTION where COMPANYCODE=? and TRANSACTIONDETAILNUMBER=? and TRANSACTIONNUMBER=?"/>
  </r>
  <r>
    <x v="1"/>
    <n v="1494"/>
    <x v="0"/>
    <s v="DB2ADMIN"/>
    <n v="1720606745904"/>
    <n v="1720606745.904"/>
    <x v="144"/>
    <n v="152475"/>
    <n v="2.5412499999999998"/>
    <n v="0"/>
    <n v="0"/>
    <n v="888226"/>
    <s v="0200A90806007E740000000052"/>
    <x v="3"/>
    <n v="605"/>
    <n v="0"/>
    <n v="3.1763300696342999E+18"/>
    <s v="delete from STOCKTRANSACTION where COMPANYCODE=? and TRANSACTIONDETAILNUMBER=? and TRANSACTIONNUMBER=?"/>
  </r>
  <r>
    <x v="0"/>
    <n v="54430"/>
    <x v="0"/>
    <s v="DB2ADMIN"/>
    <n v="1720593821337"/>
    <n v="1720593821.3369999"/>
    <x v="145"/>
    <n v="655854"/>
    <n v="10.930900000000001"/>
    <n v="691175"/>
    <n v="11.519583333333333"/>
    <n v="48"/>
    <s v="0200E0070C0008EC0900000052"/>
    <x v="0"/>
    <n v="13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559"/>
    <x v="0"/>
    <s v="DB2ADMIN"/>
    <n v="1720594071747"/>
    <n v="1720594071.747"/>
    <x v="146"/>
    <n v="227940"/>
    <n v="3.7989999999999999"/>
    <n v="0"/>
    <n v="0"/>
    <n v="0"/>
    <s v="0200E0070C0008EC0900000052"/>
    <x v="5"/>
    <n v="345"/>
    <n v="0"/>
    <n v="6.4148435857043599E+18"/>
    <s v="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STEPNUMBER=? or production0_.COMPANYCODE=? and production0_.ORDERCOUNTERCODE=? and production0_.ORDERCODE=? and production0_.STEPNUMBER=? fetch first 1 rows only with rs use and keep update locks"/>
  </r>
  <r>
    <x v="1"/>
    <n v="29904"/>
    <x v="0"/>
    <s v="DB2ADMIN"/>
    <n v="1720593821337"/>
    <n v="1720593821.3369999"/>
    <x v="145"/>
    <n v="463235"/>
    <n v="7.7205833333333338"/>
    <n v="0"/>
    <n v="0"/>
    <n v="26"/>
    <s v="0200E0070C0008EC0900000052"/>
    <x v="5"/>
    <n v="26"/>
    <n v="0"/>
    <n v="6.4148435857043599E+18"/>
    <s v="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STEPNUMBER=? or production0_.COMPANYCODE=? and production0_.ORDERCOUNTERCODE=? and production0_.ORDERCODE=? and production0_.STEPNUMBER=? fetch first 1 rows only with rs use and keep update locks"/>
  </r>
  <r>
    <x v="0"/>
    <n v="54431"/>
    <x v="0"/>
    <s v="DB2ADMIN"/>
    <n v="1720593979615"/>
    <n v="1720593979.615"/>
    <x v="147"/>
    <n v="514736"/>
    <n v="8.5789333333333335"/>
    <n v="418506"/>
    <n v="6.9750999999999994"/>
    <n v="0"/>
    <s v="0200B3070800185F0000000052"/>
    <x v="0"/>
    <n v="250"/>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1"/>
    <n v="167"/>
    <x v="0"/>
    <s v="DB2ADMIN"/>
    <n v="1720594207002"/>
    <n v="1720594207.0020001"/>
    <x v="148"/>
    <n v="117258"/>
    <n v="1.9542999999999999"/>
    <n v="0"/>
    <n v="0"/>
    <n v="0"/>
    <s v="0200B3070800185F0000000052"/>
    <x v="5"/>
    <n v="286"/>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1"/>
    <n v="17618"/>
    <x v="0"/>
    <s v="DB2ADMIN"/>
    <n v="1720593979615"/>
    <n v="1720593979.615"/>
    <x v="147"/>
    <n v="301248"/>
    <n v="5.0207999999999995"/>
    <n v="0"/>
    <n v="0"/>
    <n v="0"/>
    <s v="0200B3070800185F0000000052"/>
    <x v="5"/>
    <n v="160"/>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22009"/>
    <x v="1"/>
    <s v="DB2ADMIN"/>
    <n v="1720583673428"/>
    <n v="1720583673.428"/>
    <x v="149"/>
    <n v="14068"/>
    <n v="0.23446666666666666"/>
    <n v="131837"/>
    <n v="2.197283333333333"/>
    <n v="8"/>
    <s v="0E470000010000000100C14BD6"/>
    <x v="0"/>
    <n v="1277"/>
    <n v="0"/>
    <n v="0"/>
    <m/>
  </r>
  <r>
    <x v="1"/>
    <n v="376"/>
    <x v="1"/>
    <s v="DB2ADMIN"/>
    <n v="1720583673428"/>
    <n v="1720583673.428"/>
    <x v="149"/>
    <n v="54042"/>
    <n v="0.90070000000000006"/>
    <n v="0"/>
    <n v="0"/>
    <n v="1"/>
    <s v="0E470000010000000100C14BD6"/>
    <x v="3"/>
    <n v="4131"/>
    <n v="0"/>
    <n v="0"/>
    <m/>
  </r>
  <r>
    <x v="1"/>
    <n v="52803"/>
    <x v="1"/>
    <s v="DB2ADMIN"/>
    <n v="1720583673428"/>
    <n v="1720583673.428"/>
    <x v="149"/>
    <n v="77795"/>
    <n v="1.2965833333333334"/>
    <n v="0"/>
    <n v="0"/>
    <n v="4"/>
    <s v="0E470000010000000100C14BD6"/>
    <x v="3"/>
    <n v="7030"/>
    <n v="0"/>
    <n v="0"/>
    <m/>
  </r>
  <r>
    <x v="0"/>
    <n v="52695"/>
    <x v="1"/>
    <s v="DB2ADMIN"/>
    <n v="1720456673750"/>
    <n v="1720456673.75"/>
    <x v="150"/>
    <n v="5818"/>
    <n v="9.6966666666666659E-2"/>
    <n v="70770"/>
    <n v="1.1795"/>
    <n v="8"/>
    <s v="6D120000010000000100A111D6"/>
    <x v="0"/>
    <n v="624"/>
    <n v="0"/>
    <n v="0"/>
    <m/>
  </r>
  <r>
    <x v="1"/>
    <n v="15306"/>
    <x v="1"/>
    <s v="DB2ADMIN"/>
    <n v="1720456673750"/>
    <n v="1720456673.75"/>
    <x v="150"/>
    <n v="16266"/>
    <n v="0.27109999999999995"/>
    <n v="0"/>
    <n v="0"/>
    <n v="1"/>
    <s v="6D120000010000000100A111D6"/>
    <x v="3"/>
    <n v="1258"/>
    <n v="0"/>
    <n v="0"/>
    <m/>
  </r>
  <r>
    <x v="1"/>
    <n v="16577"/>
    <x v="1"/>
    <s v="DB2ADMIN"/>
    <n v="1720456673750"/>
    <n v="1720456673.75"/>
    <x v="150"/>
    <n v="54504"/>
    <n v="0.90839999999999999"/>
    <n v="0"/>
    <n v="0"/>
    <n v="1"/>
    <s v="6D120000010000000100A111D6"/>
    <x v="3"/>
    <n v="4054"/>
    <n v="0"/>
    <n v="0"/>
    <m/>
  </r>
  <r>
    <x v="0"/>
    <n v="6240"/>
    <x v="1"/>
    <s v="DB2ADMIN"/>
    <n v="1720435354230"/>
    <n v="1720435354.23"/>
    <x v="151"/>
    <n v="44883"/>
    <n v="0.74804999999999999"/>
    <n v="60451"/>
    <n v="1.0075166666666666"/>
    <n v="8"/>
    <s v="660F00000100000001008109D6"/>
    <x v="0"/>
    <n v="3569"/>
    <n v="0"/>
    <n v="0"/>
    <m/>
  </r>
  <r>
    <x v="1"/>
    <n v="6974"/>
    <x v="1"/>
    <s v="DB2ADMIN"/>
    <n v="1720435354230"/>
    <n v="1720435354.23"/>
    <x v="151"/>
    <n v="37882"/>
    <n v="0.63136666666666663"/>
    <n v="0"/>
    <n v="0"/>
    <n v="1"/>
    <s v="660F00000100000001008109D6"/>
    <x v="3"/>
    <n v="3069"/>
    <n v="0"/>
    <n v="0"/>
    <m/>
  </r>
  <r>
    <x v="1"/>
    <n v="21301"/>
    <x v="1"/>
    <s v="DB2ADMIN"/>
    <n v="1720435354230"/>
    <n v="1720435354.23"/>
    <x v="151"/>
    <n v="22569"/>
    <n v="0.37614999999999998"/>
    <n v="0"/>
    <n v="0"/>
    <n v="1"/>
    <s v="660F00000100000001008109D6"/>
    <x v="3"/>
    <n v="2035"/>
    <n v="0"/>
    <n v="0"/>
    <m/>
  </r>
  <r>
    <x v="0"/>
    <n v="7991"/>
    <x v="1"/>
    <s v="DB2ADMIN"/>
    <n v="1720432051727"/>
    <n v="1720432051.727"/>
    <x v="152"/>
    <n v="31834"/>
    <n v="0.53056666666666663"/>
    <n v="44848"/>
    <n v="0.74746666666666661"/>
    <n v="8"/>
    <s v="A80D0000010000000100612CD6"/>
    <x v="0"/>
    <n v="2303"/>
    <n v="0"/>
    <n v="0"/>
    <m/>
  </r>
  <r>
    <x v="1"/>
    <n v="6974"/>
    <x v="1"/>
    <s v="DB2ADMIN"/>
    <n v="1720432051727"/>
    <n v="1720432051.727"/>
    <x v="152"/>
    <n v="16920"/>
    <n v="0.28200000000000003"/>
    <n v="0"/>
    <n v="0"/>
    <n v="1"/>
    <s v="A80D0000010000000100612CD6"/>
    <x v="3"/>
    <n v="1300"/>
    <n v="0"/>
    <n v="0"/>
    <m/>
  </r>
  <r>
    <x v="1"/>
    <n v="16397"/>
    <x v="1"/>
    <s v="DB2ADMIN"/>
    <n v="1720432051727"/>
    <n v="1720432051.727"/>
    <x v="152"/>
    <n v="27928"/>
    <n v="0.4654666666666667"/>
    <n v="0"/>
    <n v="0"/>
    <n v="1"/>
    <s v="A80D0000010000000100612CD6"/>
    <x v="3"/>
    <n v="1916"/>
    <n v="0"/>
    <n v="0"/>
    <m/>
  </r>
  <r>
    <x v="0"/>
    <n v="34194"/>
    <x v="1"/>
    <s v="DB2ADMIN"/>
    <n v="1720427847724"/>
    <n v="1720427847.724"/>
    <x v="153"/>
    <n v="15344"/>
    <n v="0.25573333333333331"/>
    <n v="39598"/>
    <n v="0.6599666666666667"/>
    <n v="8"/>
    <s v="51060000010000000100C14BD6"/>
    <x v="0"/>
    <n v="1118"/>
    <n v="0"/>
    <n v="0"/>
    <m/>
  </r>
  <r>
    <x v="1"/>
    <n v="16350"/>
    <x v="1"/>
    <s v="DB2ADMIN"/>
    <n v="1720427847724"/>
    <n v="1720427847.724"/>
    <x v="153"/>
    <n v="23646"/>
    <n v="0.39410000000000001"/>
    <n v="0"/>
    <n v="0"/>
    <n v="1"/>
    <s v="51060000010000000100C14BD6"/>
    <x v="3"/>
    <n v="1596"/>
    <n v="0"/>
    <n v="0"/>
    <m/>
  </r>
  <r>
    <x v="1"/>
    <n v="26440"/>
    <x v="1"/>
    <s v="DB2ADMIN"/>
    <n v="1720427847724"/>
    <n v="1720427847.724"/>
    <x v="153"/>
    <n v="15952"/>
    <n v="0.26586666666666664"/>
    <n v="0"/>
    <n v="0"/>
    <n v="1"/>
    <s v="51060000010000000100C14BD6"/>
    <x v="3"/>
    <n v="1135"/>
    <n v="0"/>
    <n v="0"/>
    <m/>
  </r>
  <r>
    <x v="0"/>
    <n v="5230"/>
    <x v="0"/>
    <s v="DB2ADMIN"/>
    <n v="1720424187624"/>
    <n v="1720424187.6240001"/>
    <x v="154"/>
    <n v="22052"/>
    <n v="0.36753333333333332"/>
    <n v="11046"/>
    <n v="0.18409999999999999"/>
    <n v="0"/>
    <s v="02005E0B04005D2C2200000052"/>
    <x v="0"/>
    <n v="301"/>
    <n v="0"/>
    <n v="0"/>
    <m/>
  </r>
  <r>
    <x v="1"/>
    <n v="2637"/>
    <x v="1"/>
    <s v="DB2ADMIN"/>
    <n v="1720424187624"/>
    <n v="1720424187.6240001"/>
    <x v="154"/>
    <n v="11046"/>
    <n v="0.18409999999999999"/>
    <n v="0"/>
    <n v="0"/>
    <n v="16"/>
    <s v="02005E0B04005D2C2200000052"/>
    <x v="5"/>
    <n v="0"/>
    <n v="0"/>
    <n v="2.3581456008703498E+18"/>
    <s v="SELECT TRANSACTIONDATE,TRANSACTIONTIME FROM STOCKTRANSACTION WHERE (STOCKTRANSACTION.ITEMTYPECODE =? OR STOCKTRANSACTION.ITEMTYPECODE =?) and (STOCKTRANSACTION.LOGICALWAREHOUSECODE =? OR STOCKTRANSACTION.LOGICALWAREHOUSECODE =? OR STOCKTRANSACTION.LOGICALWAREHOUSECODE =?) AND STOCKTRANSACTION.ONHANDUPDATE &gt;? AND STOCKTRANSACTION.TRANSACTIONDATE=? AND STOCKTRANSACTION.ORDERCODE=? AND STOCKTRANSACTION.CREATIONUSER=? FOR UPDATE"/>
  </r>
  <r>
    <x v="1"/>
    <n v="2858"/>
    <x v="1"/>
    <s v="DB2ADMIN"/>
    <n v="1720424198635"/>
    <n v="1720424198.635"/>
    <x v="155"/>
    <n v="0"/>
    <n v="0"/>
    <n v="0"/>
    <n v="0"/>
    <n v="31"/>
    <s v="02005E0B04005D2C2200000052"/>
    <x v="5"/>
    <n v="0"/>
    <n v="0"/>
    <n v="2.3581456008703498E+18"/>
    <s v="SELECT TRANSACTIONDATE,TRANSACTIONTIME FROM STOCKTRANSACTION WHERE (STOCKTRANSACTION.ITEMTYPECODE =? OR STOCKTRANSACTION.ITEMTYPECODE =?) and (STOCKTRANSACTION.LOGICALWAREHOUSECODE =? OR STOCKTRANSACTION.LOGICALWAREHOUSECODE =? OR STOCKTRANSACTION.LOGICALWAREHOUSECODE =?) AND STOCKTRANSACTION.ONHANDUPDATE &gt;? AND STOCKTRANSACTION.TRANSACTIONDATE=? AND STOCKTRANSACTION.ORDERCODE=? AND STOCKTRANSACTION.CREATIONUSER=? FOR UPDATE"/>
  </r>
  <r>
    <x v="0"/>
    <n v="35859"/>
    <x v="1"/>
    <s v="DB2ADMIN"/>
    <n v="1720413738214"/>
    <n v="1720413738.214"/>
    <x v="156"/>
    <n v="9859"/>
    <n v="0.16431666666666667"/>
    <n v="110133"/>
    <n v="1.83555"/>
    <n v="8"/>
    <s v="BE8100000100000001008119D6"/>
    <x v="0"/>
    <n v="739"/>
    <n v="0"/>
    <n v="0"/>
    <m/>
  </r>
  <r>
    <x v="1"/>
    <n v="19841"/>
    <x v="1"/>
    <s v="DB2ADMIN"/>
    <n v="1720413738214"/>
    <n v="1720413738.214"/>
    <x v="156"/>
    <n v="53205"/>
    <n v="0.88674999999999993"/>
    <n v="0"/>
    <n v="0"/>
    <n v="1"/>
    <s v="BE8100000100000001008119D6"/>
    <x v="3"/>
    <n v="3465"/>
    <n v="0"/>
    <n v="0"/>
    <m/>
  </r>
  <r>
    <x v="1"/>
    <n v="35404"/>
    <x v="1"/>
    <s v="DB2ADMIN"/>
    <n v="1720413738214"/>
    <n v="1720413738.214"/>
    <x v="156"/>
    <n v="56928"/>
    <n v="0.94879999999999998"/>
    <n v="0"/>
    <n v="0"/>
    <n v="1"/>
    <s v="BE8100000100000001008119D6"/>
    <x v="3"/>
    <n v="4668"/>
    <n v="0"/>
    <n v="0"/>
    <m/>
  </r>
  <r>
    <x v="0"/>
    <n v="36000"/>
    <x v="1"/>
    <s v="DB2ADMIN"/>
    <n v="1720410737212"/>
    <n v="1720410737.2119999"/>
    <x v="157"/>
    <n v="71005"/>
    <n v="1.1834166666666666"/>
    <n v="58222"/>
    <n v="0.97036666666666671"/>
    <n v="8"/>
    <s v="F44D0000010000000100E178D6"/>
    <x v="0"/>
    <n v="5515"/>
    <n v="0"/>
    <n v="0"/>
    <m/>
  </r>
  <r>
    <x v="1"/>
    <n v="4932"/>
    <x v="1"/>
    <s v="DB2ADMIN"/>
    <n v="1720410737212"/>
    <n v="1720410737.2119999"/>
    <x v="157"/>
    <n v="46521"/>
    <n v="0.77534999999999998"/>
    <n v="0"/>
    <n v="0"/>
    <n v="1"/>
    <s v="F44D0000010000000100E178D6"/>
    <x v="3"/>
    <n v="3612"/>
    <n v="0"/>
    <n v="0"/>
    <m/>
  </r>
  <r>
    <x v="1"/>
    <n v="35346"/>
    <x v="1"/>
    <s v="DB2ADMIN"/>
    <n v="1720410737212"/>
    <n v="1720410737.2119999"/>
    <x v="157"/>
    <n v="11701"/>
    <n v="0.19501666666666667"/>
    <n v="0"/>
    <n v="0"/>
    <n v="8"/>
    <s v="F44D0000010000000100E178D6"/>
    <x v="3"/>
    <n v="831"/>
    <n v="0"/>
    <n v="0"/>
    <m/>
  </r>
  <r>
    <x v="0"/>
    <n v="470"/>
    <x v="1"/>
    <s v="DB2ADMIN"/>
    <n v="1720407134209"/>
    <n v="1720407134.2090001"/>
    <x v="158"/>
    <n v="11830"/>
    <n v="0.19716666666666666"/>
    <n v="133253"/>
    <n v="2.2208833333333331"/>
    <n v="8"/>
    <s v="888A0000010000000100A111D6"/>
    <x v="0"/>
    <n v="797"/>
    <n v="0"/>
    <n v="0"/>
    <m/>
  </r>
  <r>
    <x v="1"/>
    <n v="34531"/>
    <x v="1"/>
    <s v="DB2ADMIN"/>
    <n v="1720407134209"/>
    <n v="1720407134.2090001"/>
    <x v="158"/>
    <n v="67639"/>
    <n v="1.1273166666666665"/>
    <n v="0"/>
    <n v="0"/>
    <n v="1"/>
    <s v="888A0000010000000100A111D6"/>
    <x v="3"/>
    <n v="5193"/>
    <n v="0"/>
    <n v="0"/>
    <m/>
  </r>
  <r>
    <x v="1"/>
    <n v="35000"/>
    <x v="1"/>
    <s v="DB2ADMIN"/>
    <n v="1720407134209"/>
    <n v="1720407134.2090001"/>
    <x v="158"/>
    <n v="65614"/>
    <n v="1.0935666666666668"/>
    <n v="0"/>
    <n v="0"/>
    <n v="8"/>
    <s v="888A0000010000000100A111D6"/>
    <x v="3"/>
    <n v="5025"/>
    <n v="0"/>
    <n v="0"/>
    <m/>
  </r>
  <r>
    <x v="0"/>
    <n v="31686"/>
    <x v="1"/>
    <s v="DB2ADMIN"/>
    <n v="1720245152227"/>
    <n v="1720245152.227"/>
    <x v="159"/>
    <n v="71381"/>
    <n v="1.1896833333333334"/>
    <n v="53409"/>
    <n v="0.89015"/>
    <n v="8"/>
    <s v="BE970000010000000100E13CD6"/>
    <x v="0"/>
    <n v="5516"/>
    <n v="0"/>
    <n v="0"/>
    <m/>
  </r>
  <r>
    <x v="1"/>
    <n v="29825"/>
    <x v="1"/>
    <s v="DB2ADMIN"/>
    <n v="1720245152227"/>
    <n v="1720245152.227"/>
    <x v="159"/>
    <n v="4647"/>
    <n v="7.7450000000000005E-2"/>
    <n v="0"/>
    <n v="0"/>
    <n v="5"/>
    <s v="BE970000010000000100E13CD6"/>
    <x v="3"/>
    <n v="486"/>
    <n v="0"/>
    <n v="0"/>
    <m/>
  </r>
  <r>
    <x v="1"/>
    <n v="33512"/>
    <x v="1"/>
    <s v="DB2ADMIN"/>
    <n v="1720245152227"/>
    <n v="1720245152.227"/>
    <x v="159"/>
    <n v="48762"/>
    <n v="0.81269999999999998"/>
    <n v="0"/>
    <n v="0"/>
    <n v="1"/>
    <s v="BE970000010000000100E13CD6"/>
    <x v="3"/>
    <n v="4041"/>
    <n v="0"/>
    <n v="0"/>
    <m/>
  </r>
  <r>
    <x v="0"/>
    <n v="19696"/>
    <x v="1"/>
    <s v="DB2ADMIN"/>
    <n v="1720239442721"/>
    <n v="1720239442.721"/>
    <x v="160"/>
    <n v="16163"/>
    <n v="0.26938333333333336"/>
    <n v="174504"/>
    <n v="2.9083999999999999"/>
    <n v="1"/>
    <s v="719100000100000001008109D6"/>
    <x v="0"/>
    <n v="995"/>
    <n v="0"/>
    <n v="0"/>
    <m/>
  </r>
  <r>
    <x v="1"/>
    <n v="28646"/>
    <x v="1"/>
    <s v="DB2ADMIN"/>
    <n v="1720239442721"/>
    <n v="1720239442.721"/>
    <x v="160"/>
    <n v="136043"/>
    <n v="2.2673833333333335"/>
    <n v="0"/>
    <n v="0"/>
    <n v="1"/>
    <s v="719100000100000001008109D6"/>
    <x v="3"/>
    <n v="11474"/>
    <n v="0"/>
    <n v="0"/>
    <m/>
  </r>
  <r>
    <x v="1"/>
    <n v="35000"/>
    <x v="1"/>
    <s v="DB2ADMIN"/>
    <n v="1720239442721"/>
    <n v="1720239442.721"/>
    <x v="160"/>
    <n v="38461"/>
    <n v="0.64101666666666668"/>
    <n v="0"/>
    <n v="0"/>
    <n v="8"/>
    <s v="719100000100000001008109D6"/>
    <x v="3"/>
    <n v="3092"/>
    <n v="0"/>
    <n v="0"/>
    <m/>
  </r>
  <r>
    <x v="0"/>
    <n v="10035"/>
    <x v="1"/>
    <s v="DB2ADMIN"/>
    <n v="1720238540220"/>
    <n v="1720238540.22"/>
    <x v="161"/>
    <n v="54090"/>
    <n v="0.90150000000000008"/>
    <n v="86816"/>
    <n v="1.4469333333333334"/>
    <n v="8"/>
    <s v="76830000010000000100C14BD6"/>
    <x v="0"/>
    <n v="4528"/>
    <n v="0"/>
    <n v="0"/>
    <m/>
  </r>
  <r>
    <x v="1"/>
    <n v="26694"/>
    <x v="1"/>
    <s v="DB2ADMIN"/>
    <n v="1720238540220"/>
    <n v="1720238540.22"/>
    <x v="161"/>
    <n v="18140"/>
    <n v="0.30233333333333334"/>
    <n v="0"/>
    <n v="0"/>
    <n v="8"/>
    <s v="76830000010000000100C14BD6"/>
    <x v="3"/>
    <n v="1389"/>
    <n v="0"/>
    <n v="0"/>
    <m/>
  </r>
  <r>
    <x v="1"/>
    <n v="53368"/>
    <x v="1"/>
    <s v="DB2ADMIN"/>
    <n v="1720238540220"/>
    <n v="1720238540.22"/>
    <x v="161"/>
    <n v="68676"/>
    <n v="1.1446000000000001"/>
    <n v="0"/>
    <n v="0"/>
    <n v="1"/>
    <s v="76830000010000000100C14BD6"/>
    <x v="3"/>
    <n v="5185"/>
    <n v="0"/>
    <n v="0"/>
    <m/>
  </r>
  <r>
    <x v="0"/>
    <n v="6153"/>
    <x v="1"/>
    <s v="DB2ADMIN"/>
    <n v="1720233740216"/>
    <n v="1720233740.2160001"/>
    <x v="162"/>
    <n v="27224"/>
    <n v="0.45373333333333332"/>
    <n v="15218"/>
    <n v="0.25363333333333332"/>
    <n v="8"/>
    <s v="4D8A00000100000001008109D6"/>
    <x v="0"/>
    <n v="2288"/>
    <n v="0"/>
    <n v="0"/>
    <m/>
  </r>
  <r>
    <x v="1"/>
    <n v="5698"/>
    <x v="1"/>
    <s v="DB2ADMIN"/>
    <n v="1720233740216"/>
    <n v="1720233740.2160001"/>
    <x v="162"/>
    <n v="8143"/>
    <n v="0.13571666666666668"/>
    <n v="0"/>
    <n v="0"/>
    <n v="1"/>
    <s v="4D8A00000100000001008109D6"/>
    <x v="3"/>
    <n v="591"/>
    <n v="0"/>
    <n v="0"/>
    <m/>
  </r>
  <r>
    <x v="1"/>
    <n v="31686"/>
    <x v="1"/>
    <s v="DB2ADMIN"/>
    <n v="1720233740216"/>
    <n v="1720233740.2160001"/>
    <x v="162"/>
    <n v="7075"/>
    <n v="0.11791666666666667"/>
    <n v="0"/>
    <n v="0"/>
    <n v="1"/>
    <s v="4D8A00000100000001008109D6"/>
    <x v="3"/>
    <n v="800"/>
    <n v="0"/>
    <n v="0"/>
    <m/>
  </r>
  <r>
    <x v="0"/>
    <n v="59724"/>
    <x v="0"/>
    <s v="DB2ADMIN"/>
    <n v="1720167209328"/>
    <n v="1720167209.3280001"/>
    <x v="163"/>
    <n v="472176"/>
    <n v="7.8696000000000002"/>
    <n v="43040"/>
    <n v="0.71733333333333327"/>
    <n v="181"/>
    <s v="0200B3070600785F0000000052"/>
    <x v="0"/>
    <n v="276"/>
    <n v="0"/>
    <n v="-3.3411964530521298E+1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r>
  <r>
    <x v="1"/>
    <n v="22645"/>
    <x v="2"/>
    <s v="DB2ADMIN"/>
    <n v="1720167247406"/>
    <n v="1720167247.4059999"/>
    <x v="164"/>
    <n v="0"/>
    <n v="0"/>
    <n v="0"/>
    <n v="0"/>
    <n v="10"/>
    <s v="0200B3070600785F0000000052"/>
    <x v="1"/>
    <n v="0"/>
    <n v="0"/>
    <n v="-6.1721384997183898E+18"/>
    <s v="SELECT a.EXPCOMPANYCODE,a.EXPCOUNTERCODE,a.EXPCODE, b.* from PRODUCTIONDEMANDEXP a LEFT OUTER JOIN PRODUCTIONDEMAND b ON a.EXPCOMPANYCODE=b.COMPANYCODE AND a.EXPCOUNTERCODE=b.COUNTERCODE AND a.EXPCODE=b.CODE WHERE a.ENVIRONMENTCODE=? Order By UNIQUEIDPK FOR READ ONLY"/>
  </r>
  <r>
    <x v="1"/>
    <n v="36467"/>
    <x v="0"/>
    <s v="DB2ADMIN"/>
    <n v="1720167209328"/>
    <n v="1720167209.3280001"/>
    <x v="163"/>
    <n v="43040"/>
    <n v="0.71733333333333327"/>
    <n v="0"/>
    <n v="0"/>
    <n v="0"/>
    <s v="0200B3070600785F0000000052"/>
    <x v="5"/>
    <n v="434"/>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12163"/>
    <x v="1"/>
    <s v="DB2ADMIN"/>
    <n v="1720150742859"/>
    <n v="1720150742.859"/>
    <x v="165"/>
    <n v="26604"/>
    <n v="0.44339999999999996"/>
    <n v="116120"/>
    <n v="1.9353333333333333"/>
    <n v="8"/>
    <s v="E1310000010000000100612CD6"/>
    <x v="0"/>
    <n v="1718"/>
    <n v="0"/>
    <n v="0"/>
    <m/>
  </r>
  <r>
    <x v="1"/>
    <n v="16143"/>
    <x v="1"/>
    <s v="DB2ADMIN"/>
    <n v="1720150742859"/>
    <n v="1720150742.859"/>
    <x v="165"/>
    <n v="103184"/>
    <n v="1.7197333333333333"/>
    <n v="0"/>
    <n v="0"/>
    <n v="8"/>
    <s v="E1310000010000000100612CD6"/>
    <x v="3"/>
    <n v="6825"/>
    <n v="0"/>
    <n v="0"/>
    <m/>
  </r>
  <r>
    <x v="1"/>
    <n v="19802"/>
    <x v="1"/>
    <s v="DB2ADMIN"/>
    <n v="1720150742859"/>
    <n v="1720150742.859"/>
    <x v="165"/>
    <n v="12936"/>
    <n v="0.21559999999999999"/>
    <n v="0"/>
    <n v="0"/>
    <n v="1"/>
    <s v="E1310000010000000100612CD6"/>
    <x v="3"/>
    <n v="721"/>
    <n v="0"/>
    <n v="0"/>
    <m/>
  </r>
  <r>
    <x v="0"/>
    <n v="3864"/>
    <x v="1"/>
    <s v="DB2ADMIN"/>
    <n v="1720084092812"/>
    <n v="1720084092.812"/>
    <x v="166"/>
    <n v="14481"/>
    <n v="0.24135000000000001"/>
    <n v="20816"/>
    <n v="0.34693333333333332"/>
    <n v="8"/>
    <s v="53100000010000000100A111D6"/>
    <x v="0"/>
    <n v="1131"/>
    <n v="0"/>
    <n v="0"/>
    <m/>
  </r>
  <r>
    <x v="1"/>
    <n v="21585"/>
    <x v="1"/>
    <s v="DB2ADMIN"/>
    <n v="1720084092812"/>
    <n v="1720084092.812"/>
    <x v="166"/>
    <n v="1297"/>
    <n v="2.1616666666666666E-2"/>
    <n v="0"/>
    <n v="0"/>
    <n v="1"/>
    <s v="53100000010000000100A111D6"/>
    <x v="3"/>
    <n v="103"/>
    <n v="0"/>
    <n v="0"/>
    <m/>
  </r>
  <r>
    <x v="1"/>
    <n v="27719"/>
    <x v="1"/>
    <s v="DB2ADMIN"/>
    <n v="1720084092812"/>
    <n v="1720084092.812"/>
    <x v="166"/>
    <n v="19519"/>
    <n v="0.32531666666666664"/>
    <n v="0"/>
    <n v="0"/>
    <n v="1"/>
    <s v="53100000010000000100A111D6"/>
    <x v="3"/>
    <n v="1134"/>
    <n v="0"/>
    <n v="0"/>
    <m/>
  </r>
  <r>
    <x v="0"/>
    <n v="484"/>
    <x v="0"/>
    <s v="DB2ADMIN"/>
    <n v="1720079476111"/>
    <n v="1720079476.1110001"/>
    <x v="167"/>
    <n v="235124"/>
    <n v="3.9187333333333334"/>
    <n v="226697"/>
    <n v="3.7782833333333334"/>
    <n v="0"/>
    <s v="0200B30703001C5F0000000052"/>
    <x v="0"/>
    <n v="207"/>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1"/>
    <n v="60913"/>
    <x v="1"/>
    <s v="DB2ADMIN"/>
    <n v="1720079476111"/>
    <n v="1720079476.1110001"/>
    <x v="167"/>
    <n v="113895"/>
    <n v="1.89825"/>
    <n v="0"/>
    <n v="0"/>
    <n v="26"/>
    <s v="0200B30703001C5F0000000052"/>
    <x v="5"/>
    <n v="614"/>
    <n v="0"/>
    <n v="-4.3861405892961398E+18"/>
    <s v="SELECT LASTUPDATEDATETIME FROM PRODUCTIONDEMAND WHERE CODE =? AND ITEMTYPEAFICODE=? AND COMPANYCODE =? ORDER BY LASTUPDATEDATETIME ASC FOR UPDATE"/>
  </r>
  <r>
    <x v="1"/>
    <n v="61830"/>
    <x v="1"/>
    <s v="DB2ADMIN"/>
    <n v="1720079476111"/>
    <n v="1720079476.1110001"/>
    <x v="167"/>
    <n v="112802"/>
    <n v="1.8800333333333334"/>
    <n v="0"/>
    <n v="0"/>
    <n v="26"/>
    <s v="0200B30703001C5F0000000052"/>
    <x v="5"/>
    <n v="456"/>
    <n v="0"/>
    <n v="-4.3861405892961398E+18"/>
    <s v="SELECT LASTUPDATEDATETIME FROM PRODUCTIONDEMAND WHERE CODE =? AND ITEMTYPEAFICODE=? AND COMPANYCODE =? ORDER BY LASTUPDATEDATETIME ASC FOR UPDATE"/>
  </r>
  <r>
    <x v="0"/>
    <n v="37092"/>
    <x v="0"/>
    <s v="DB2ADMIN"/>
    <n v="1720068028024"/>
    <n v="1720068028.0239999"/>
    <x v="168"/>
    <n v="5872"/>
    <n v="9.7866666666666671E-2"/>
    <n v="567620"/>
    <n v="9.4603333333333328"/>
    <n v="294"/>
    <s v="0200E0070100FA9D0900000052"/>
    <x v="0"/>
    <n v="76"/>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6469"/>
    <x v="0"/>
    <s v="DB2ADMIN"/>
    <n v="1720068405641"/>
    <n v="1720068405.641"/>
    <x v="169"/>
    <n v="76169"/>
    <n v="1.2694833333333333"/>
    <n v="0"/>
    <n v="0"/>
    <n v="0"/>
    <s v="0200E0070100FA9D0900000052"/>
    <x v="5"/>
    <n v="73"/>
    <n v="0"/>
    <n v="6.4148435857043599E+18"/>
    <s v="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STEPNUMBER=? or production0_.COMPANYCODE=? and production0_.ORDERCOUNTERCODE=? and production0_.ORDERCODE=? and production0_.STEPNUMBER=? fetch first 1 rows only with rs use and keep update locks"/>
  </r>
  <r>
    <x v="1"/>
    <n v="59599"/>
    <x v="0"/>
    <s v="DB2ADMIN"/>
    <n v="1720068028024"/>
    <n v="1720068028.0239999"/>
    <x v="168"/>
    <n v="491451"/>
    <n v="8.1908500000000011"/>
    <n v="0"/>
    <n v="0"/>
    <n v="0"/>
    <s v="0200E0070100FA9D0900000052"/>
    <x v="5"/>
    <n v="562"/>
    <n v="0"/>
    <n v="6.4148435857043599E+18"/>
    <s v="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STEPNUMBER=? or production0_.COMPANYCODE=? and production0_.ORDERCOUNTERCODE=? and production0_.ORDERCODE=? and production0_.STEPNUMBER=? fetch first 1 rows only with rs use and keep update locks"/>
  </r>
  <r>
    <x v="0"/>
    <n v="7155"/>
    <x v="1"/>
    <s v="DB2ADMIN"/>
    <n v="1720062175255"/>
    <n v="1720062175.2550001"/>
    <x v="170"/>
    <n v="29264"/>
    <n v="0.4877333333333333"/>
    <n v="33890"/>
    <n v="0.5648333333333333"/>
    <n v="8"/>
    <s v="EE2B0000010000000100C14BD6"/>
    <x v="0"/>
    <n v="2288"/>
    <n v="0"/>
    <n v="0"/>
    <m/>
  </r>
  <r>
    <x v="1"/>
    <n v="2526"/>
    <x v="1"/>
    <s v="DB2ADMIN"/>
    <n v="1720062175255"/>
    <n v="1720062175.2550001"/>
    <x v="170"/>
    <n v="29385"/>
    <n v="0.48975000000000002"/>
    <n v="0"/>
    <n v="0"/>
    <n v="1"/>
    <s v="EE2B0000010000000100C14BD6"/>
    <x v="3"/>
    <n v="3489"/>
    <n v="0"/>
    <n v="0"/>
    <m/>
  </r>
  <r>
    <x v="1"/>
    <n v="29613"/>
    <x v="1"/>
    <s v="DB2ADMIN"/>
    <n v="1720062175255"/>
    <n v="1720062175.2550001"/>
    <x v="170"/>
    <n v="4505"/>
    <n v="7.5083333333333335E-2"/>
    <n v="0"/>
    <n v="0"/>
    <n v="6"/>
    <s v="EE2B0000010000000100C14BD6"/>
    <x v="3"/>
    <n v="589"/>
    <n v="0"/>
    <n v="0"/>
    <m/>
  </r>
  <r>
    <x v="0"/>
    <n v="22762"/>
    <x v="1"/>
    <s v="DB2ADMIN"/>
    <n v="1720043866741"/>
    <n v="1720043866.7409999"/>
    <x v="171"/>
    <n v="1959"/>
    <n v="3.2649999999999998E-2"/>
    <n v="109874"/>
    <n v="1.8312333333333333"/>
    <n v="8"/>
    <s v="E21B0000010000000100612CD6"/>
    <x v="0"/>
    <n v="216"/>
    <n v="0"/>
    <n v="0"/>
    <m/>
  </r>
  <r>
    <x v="1"/>
    <n v="2000"/>
    <x v="1"/>
    <s v="DB2ADMIN"/>
    <n v="1720043866741"/>
    <n v="1720043866.7409999"/>
    <x v="171"/>
    <n v="93386"/>
    <n v="1.5564333333333333"/>
    <n v="0"/>
    <n v="0"/>
    <n v="8"/>
    <s v="E21B0000010000000100612CD6"/>
    <x v="3"/>
    <n v="8096"/>
    <n v="0"/>
    <n v="0"/>
    <m/>
  </r>
  <r>
    <x v="1"/>
    <n v="2526"/>
    <x v="1"/>
    <s v="DB2ADMIN"/>
    <n v="1720043866741"/>
    <n v="1720043866.7409999"/>
    <x v="171"/>
    <n v="16488"/>
    <n v="0.27479999999999999"/>
    <n v="0"/>
    <n v="0"/>
    <n v="1"/>
    <s v="E21B0000010000000100612CD6"/>
    <x v="3"/>
    <n v="2421"/>
    <n v="0"/>
    <n v="0"/>
    <m/>
  </r>
  <r>
    <x v="0"/>
    <n v="29043"/>
    <x v="1"/>
    <s v="DB2ADMIN"/>
    <n v="1720040859739"/>
    <n v="1720040859.7390001"/>
    <x v="172"/>
    <n v="6350"/>
    <n v="0.10583333333333332"/>
    <n v="27055"/>
    <n v="0.45091666666666669"/>
    <n v="8"/>
    <s v="E0120000010000000100E178D6"/>
    <x v="0"/>
    <n v="521"/>
    <n v="0"/>
    <n v="0"/>
    <m/>
  </r>
  <r>
    <x v="1"/>
    <n v="700"/>
    <x v="1"/>
    <s v="DB2ADMIN"/>
    <n v="1720040859739"/>
    <n v="1720040859.7390001"/>
    <x v="172"/>
    <n v="19392"/>
    <n v="0.32319999999999999"/>
    <n v="0"/>
    <n v="0"/>
    <n v="7"/>
    <s v="E0120000010000000100E178D6"/>
    <x v="3"/>
    <n v="1786"/>
    <n v="0"/>
    <n v="0"/>
    <m/>
  </r>
  <r>
    <x v="1"/>
    <n v="55301"/>
    <x v="1"/>
    <s v="DB2ADMIN"/>
    <n v="1720040859739"/>
    <n v="1720040859.7390001"/>
    <x v="172"/>
    <n v="7663"/>
    <n v="0.12771666666666667"/>
    <n v="0"/>
    <n v="0"/>
    <n v="1"/>
    <s v="E0120000010000000100E178D6"/>
    <x v="3"/>
    <n v="613"/>
    <n v="0"/>
    <n v="0"/>
    <m/>
  </r>
  <r>
    <x v="0"/>
    <n v="35271"/>
    <x v="1"/>
    <s v="DB2ADMIN"/>
    <n v="1719945392629"/>
    <n v="1719945392.6289999"/>
    <x v="173"/>
    <n v="5540"/>
    <n v="9.2333333333333337E-2"/>
    <n v="128131"/>
    <n v="2.1355166666666667"/>
    <n v="8"/>
    <s v="B64D0000010000000100E13CD6"/>
    <x v="0"/>
    <n v="578"/>
    <n v="0"/>
    <n v="0"/>
    <m/>
  </r>
  <r>
    <x v="1"/>
    <n v="5143"/>
    <x v="1"/>
    <s v="DB2ADMIN"/>
    <n v="1719945392629"/>
    <n v="1719945392.6289999"/>
    <x v="173"/>
    <n v="118225"/>
    <n v="1.9704166666666665"/>
    <n v="0"/>
    <n v="0"/>
    <n v="3"/>
    <s v="B64D0000010000000100E13CD6"/>
    <x v="3"/>
    <n v="9498"/>
    <n v="0"/>
    <n v="0"/>
    <m/>
  </r>
  <r>
    <x v="1"/>
    <n v="36716"/>
    <x v="1"/>
    <s v="DB2ADMIN"/>
    <n v="1719945392629"/>
    <n v="1719945392.6289999"/>
    <x v="173"/>
    <n v="9906"/>
    <n v="0.1651"/>
    <n v="0"/>
    <n v="0"/>
    <n v="1"/>
    <s v="B64D0000010000000100E13CD6"/>
    <x v="3"/>
    <n v="726"/>
    <n v="0"/>
    <n v="0"/>
    <m/>
  </r>
  <r>
    <x v="0"/>
    <n v="61950"/>
    <x v="0"/>
    <s v="DB2ADMIN"/>
    <n v="1719927379616"/>
    <n v="1719927379.6159999"/>
    <x v="174"/>
    <n v="110532"/>
    <n v="1.8421999999999998"/>
    <n v="8342"/>
    <n v="0.13903333333333334"/>
    <n v="0"/>
    <s v="BC080000010000000100C173D6"/>
    <x v="0"/>
    <n v="155"/>
    <n v="0"/>
    <n v="0"/>
    <m/>
  </r>
  <r>
    <x v="1"/>
    <n v="25021"/>
    <x v="0"/>
    <s v="DB2ADMIN"/>
    <n v="1719927379616"/>
    <n v="1719927379.6159999"/>
    <x v="174"/>
    <n v="283"/>
    <n v="4.7166666666666659E-3"/>
    <n v="0"/>
    <n v="0"/>
    <n v="0"/>
    <s v="BC080000010000000100C173D6"/>
    <x v="3"/>
    <n v="39"/>
    <n v="0"/>
    <n v="0"/>
    <m/>
  </r>
  <r>
    <x v="1"/>
    <n v="61953"/>
    <x v="0"/>
    <s v="DB2ADMIN"/>
    <n v="1719927379616"/>
    <n v="1719927379.6159999"/>
    <x v="174"/>
    <n v="8059"/>
    <n v="0.13431666666666667"/>
    <n v="0"/>
    <n v="0"/>
    <n v="0"/>
    <s v="BC080000010000000100C173D6"/>
    <x v="3"/>
    <n v="128"/>
    <n v="0"/>
    <n v="0"/>
    <m/>
  </r>
  <r>
    <x v="0"/>
    <n v="693"/>
    <x v="0"/>
    <s v="DB2ADMIN"/>
    <n v="1719909329526"/>
    <n v="1719909329.526"/>
    <x v="135"/>
    <n v="5530136"/>
    <n v="92.168933333333342"/>
    <n v="10744889"/>
    <n v="179.08148333333332"/>
    <n v="0"/>
    <s v="3D050000010000000100C169D6"/>
    <x v="0"/>
    <n v="50008"/>
    <n v="0"/>
    <n v="0"/>
    <m/>
  </r>
  <r>
    <x v="1"/>
    <n v="697"/>
    <x v="0"/>
    <s v="DB2ADMIN"/>
    <n v="1719909329526"/>
    <n v="1719909329.526"/>
    <x v="135"/>
    <n v="6119644"/>
    <n v="101.99406666666667"/>
    <n v="0"/>
    <n v="0"/>
    <n v="0"/>
    <s v="3D050000010000000100C169D6"/>
    <x v="3"/>
    <n v="54081"/>
    <n v="0"/>
    <n v="0"/>
    <m/>
  </r>
  <r>
    <x v="1"/>
    <n v="28674"/>
    <x v="0"/>
    <s v="DB2ADMIN"/>
    <n v="1719909329526"/>
    <n v="1719909329.526"/>
    <x v="135"/>
    <n v="4625245"/>
    <n v="77.08741666666667"/>
    <n v="0"/>
    <n v="0"/>
    <n v="0"/>
    <s v="3D050000010000000100C169D6"/>
    <x v="3"/>
    <n v="42654"/>
    <n v="0"/>
    <n v="0"/>
    <m/>
  </r>
  <r>
    <x v="0"/>
    <n v="697"/>
    <x v="0"/>
    <s v="DB2ADMIN"/>
    <n v="1719909255412"/>
    <n v="1719909255.4119999"/>
    <x v="175"/>
    <n v="6080926"/>
    <n v="101.34876666666668"/>
    <n v="10087837"/>
    <n v="168.13061666666667"/>
    <n v="0"/>
    <s v="B9060000010000000100E14ED6"/>
    <x v="0"/>
    <n v="53757"/>
    <n v="0"/>
    <n v="0"/>
    <m/>
  </r>
  <r>
    <x v="1"/>
    <n v="693"/>
    <x v="0"/>
    <s v="DB2ADMIN"/>
    <n v="1719909255412"/>
    <n v="1719909255.4119999"/>
    <x v="175"/>
    <n v="5497605"/>
    <n v="91.626749999999987"/>
    <n v="0"/>
    <n v="0"/>
    <n v="0"/>
    <s v="B9060000010000000100E14ED6"/>
    <x v="3"/>
    <n v="49734"/>
    <n v="0"/>
    <n v="0"/>
    <m/>
  </r>
  <r>
    <x v="1"/>
    <n v="28674"/>
    <x v="0"/>
    <s v="DB2ADMIN"/>
    <n v="1719909255412"/>
    <n v="1719909255.4119999"/>
    <x v="175"/>
    <n v="4590232"/>
    <n v="76.503866666666667"/>
    <n v="0"/>
    <n v="0"/>
    <n v="0"/>
    <s v="B9060000010000000100E14ED6"/>
    <x v="3"/>
    <n v="42344"/>
    <n v="0"/>
    <n v="0"/>
    <m/>
  </r>
  <r>
    <x v="0"/>
    <n v="697"/>
    <x v="0"/>
    <s v="DB2ADMIN"/>
    <n v="1719908954912"/>
    <n v="1719908954.9119999"/>
    <x v="176"/>
    <n v="5934331"/>
    <n v="98.905516666666671"/>
    <n v="9797947"/>
    <n v="163.29911666666666"/>
    <n v="0"/>
    <s v="56060000010000000100411DD6"/>
    <x v="0"/>
    <n v="52510"/>
    <n v="0"/>
    <n v="0"/>
    <m/>
  </r>
  <r>
    <x v="1"/>
    <n v="693"/>
    <x v="0"/>
    <s v="DB2ADMIN"/>
    <n v="1719908954912"/>
    <n v="1719908954.9119999"/>
    <x v="176"/>
    <n v="5336312"/>
    <n v="88.938533333333325"/>
    <n v="0"/>
    <n v="0"/>
    <n v="0"/>
    <s v="56060000010000000100411DD6"/>
    <x v="3"/>
    <n v="48500"/>
    <n v="0"/>
    <n v="0"/>
    <m/>
  </r>
  <r>
    <x v="1"/>
    <n v="28674"/>
    <x v="0"/>
    <s v="DB2ADMIN"/>
    <n v="1719908954912"/>
    <n v="1719908954.9119999"/>
    <x v="176"/>
    <n v="4461635"/>
    <n v="74.360583333333338"/>
    <n v="0"/>
    <n v="0"/>
    <n v="0"/>
    <s v="56060000010000000100411DD6"/>
    <x v="3"/>
    <n v="41189"/>
    <n v="0"/>
    <n v="0"/>
    <m/>
  </r>
  <r>
    <x v="0"/>
    <n v="28674"/>
    <x v="0"/>
    <s v="DB2ADMIN"/>
    <n v="1719908464102"/>
    <n v="1719908464.102"/>
    <x v="177"/>
    <n v="4263410"/>
    <n v="71.05683333333333"/>
    <n v="10828576"/>
    <n v="180.47626666666665"/>
    <n v="0"/>
    <s v="93040000010000000100212DD6"/>
    <x v="0"/>
    <n v="39557"/>
    <n v="0"/>
    <n v="0"/>
    <m/>
  </r>
  <r>
    <x v="1"/>
    <n v="693"/>
    <x v="0"/>
    <s v="DB2ADMIN"/>
    <n v="1719908464102"/>
    <n v="1719908464.102"/>
    <x v="177"/>
    <n v="5115083"/>
    <n v="85.251383333333322"/>
    <n v="0"/>
    <n v="0"/>
    <n v="0"/>
    <s v="93040000010000000100212DD6"/>
    <x v="3"/>
    <n v="46736"/>
    <n v="0"/>
    <n v="0"/>
    <m/>
  </r>
  <r>
    <x v="1"/>
    <n v="697"/>
    <x v="0"/>
    <s v="DB2ADMIN"/>
    <n v="1719908464102"/>
    <n v="1719908464.102"/>
    <x v="177"/>
    <n v="5713493"/>
    <n v="95.224883333333338"/>
    <n v="0"/>
    <n v="0"/>
    <n v="0"/>
    <s v="93040000010000000100212DD6"/>
    <x v="3"/>
    <n v="50712"/>
    <n v="0"/>
    <n v="0"/>
    <m/>
  </r>
  <r>
    <x v="0"/>
    <n v="697"/>
    <x v="0"/>
    <s v="DB2ADMIN"/>
    <n v="1719908356915"/>
    <n v="1719908356.915"/>
    <x v="178"/>
    <n v="5650049"/>
    <n v="94.167483333333337"/>
    <n v="9288307"/>
    <n v="154.80511666666669"/>
    <n v="0"/>
    <s v="6B0600000100000001006149D6"/>
    <x v="0"/>
    <n v="50060"/>
    <n v="0"/>
    <n v="0"/>
    <m/>
  </r>
  <r>
    <x v="1"/>
    <n v="693"/>
    <x v="0"/>
    <s v="DB2ADMIN"/>
    <n v="1719908356915"/>
    <n v="1719908356.915"/>
    <x v="178"/>
    <n v="5074571"/>
    <n v="84.576183333333333"/>
    <n v="0"/>
    <n v="0"/>
    <n v="0"/>
    <s v="6B0600000100000001006149D6"/>
    <x v="3"/>
    <n v="46181"/>
    <n v="0"/>
    <n v="0"/>
    <m/>
  </r>
  <r>
    <x v="1"/>
    <n v="28674"/>
    <x v="0"/>
    <s v="DB2ADMIN"/>
    <n v="1719908356915"/>
    <n v="1719908356.915"/>
    <x v="178"/>
    <n v="4213736"/>
    <n v="70.22893333333333"/>
    <n v="0"/>
    <n v="0"/>
    <n v="0"/>
    <s v="6B0600000100000001006149D6"/>
    <x v="3"/>
    <n v="39029"/>
    <n v="0"/>
    <n v="0"/>
    <m/>
  </r>
  <r>
    <x v="0"/>
    <n v="28674"/>
    <x v="0"/>
    <s v="DB2ADMIN"/>
    <n v="1719908337856"/>
    <n v="1719908337.8559999"/>
    <x v="179"/>
    <n v="4204752"/>
    <n v="70.0792"/>
    <n v="10706813"/>
    <n v="178.44688333333335"/>
    <n v="0"/>
    <s v="8E0500000100000001006127D6"/>
    <x v="0"/>
    <n v="38967"/>
    <n v="0"/>
    <n v="-5.9778064096717097E+18"/>
    <s v="SELECT ITXVIEWCOLOR.ITEMTYPECODE,ITXVIEWCOLOR.SUBCODE01,ITXVIEWCOLOR.SUBCODE02,ITXVIEWCOLOR.SUBCODE03,ITXVIEWCOLOR.SUBCODE04,ITXVIEWCOLOR.SUBCODE05,ITXVIEWCOLOR.SUBCODE06,ITXVIEWCOLOR.SUBCODE07,ITXVIEWCOLOR.SUBCODE08,ITXVIEWCOLOR.WARNA FROM DB2ADMIN.ITXVIEWCOLOR ITXVIEWCOLOR WHERE ((ITXVIEWCOLOR.ITEMTYPECODE = ?)) AND ((ITXVIEWCOLOR.SUBCODE01 = ?)) AND ((ITXVIEWCOLOR.SUBCODE02 = ?)) AND ((ITXVIEWCOLOR.SUBCODE03 = ?)) AND ((ITXVIEWCOLOR.SUBCODE04 = ?)) AND ((ITXVIEWCOLOR.SUBCODE05 = ?)) AND ((ITXVIEWCOLOR.SUBCODE06 = ?)) AND ((ITXVIEWCOLOR.SUBCODE07 = ?)) AND ((ITXVIEWCOLOR.SUBCODE08 = ?))"/>
  </r>
  <r>
    <x v="1"/>
    <n v="693"/>
    <x v="0"/>
    <s v="DB2ADMIN"/>
    <n v="1719908337856"/>
    <n v="1719908337.8559999"/>
    <x v="179"/>
    <n v="5062335"/>
    <n v="84.372249999999994"/>
    <n v="0"/>
    <n v="0"/>
    <n v="0"/>
    <s v="8E0500000100000001006127D6"/>
    <x v="3"/>
    <n v="46108"/>
    <n v="0"/>
    <n v="0"/>
    <m/>
  </r>
  <r>
    <x v="1"/>
    <n v="697"/>
    <x v="0"/>
    <s v="DB2ADMIN"/>
    <n v="1719908337856"/>
    <n v="1719908337.8559999"/>
    <x v="179"/>
    <n v="5644478"/>
    <n v="94.074633333333338"/>
    <n v="0"/>
    <n v="0"/>
    <n v="0"/>
    <s v="8E0500000100000001006127D6"/>
    <x v="3"/>
    <n v="50020"/>
    <n v="0"/>
    <n v="0"/>
    <m/>
  </r>
  <r>
    <x v="0"/>
    <n v="28674"/>
    <x v="0"/>
    <s v="DB2ADMIN"/>
    <n v="1719908334853"/>
    <n v="1719908334.8529999"/>
    <x v="180"/>
    <n v="4204752"/>
    <n v="70.0792"/>
    <n v="10701360"/>
    <n v="178.35600000000002"/>
    <n v="0"/>
    <s v="A50B00000100000001002161D6"/>
    <x v="0"/>
    <n v="38967"/>
    <n v="0"/>
    <n v="0"/>
    <m/>
  </r>
  <r>
    <x v="1"/>
    <n v="693"/>
    <x v="0"/>
    <s v="DB2ADMIN"/>
    <n v="1719908334853"/>
    <n v="1719908334.8529999"/>
    <x v="180"/>
    <n v="5062335"/>
    <n v="84.372249999999994"/>
    <n v="0"/>
    <n v="0"/>
    <n v="0"/>
    <s v="A50B00000100000001002161D6"/>
    <x v="3"/>
    <n v="46108"/>
    <n v="0"/>
    <n v="0"/>
    <m/>
  </r>
  <r>
    <x v="1"/>
    <n v="697"/>
    <x v="0"/>
    <s v="DB2ADMIN"/>
    <n v="1719908334853"/>
    <n v="1719908334.8529999"/>
    <x v="180"/>
    <n v="5639025"/>
    <n v="93.983750000000001"/>
    <n v="0"/>
    <n v="0"/>
    <n v="0"/>
    <s v="A50B00000100000001002161D6"/>
    <x v="3"/>
    <n v="49911"/>
    <n v="0"/>
    <n v="0"/>
    <m/>
  </r>
  <r>
    <x v="0"/>
    <n v="697"/>
    <x v="0"/>
    <s v="DB2ADMIN"/>
    <n v="1719908305824"/>
    <n v="1719908305.8239999"/>
    <x v="181"/>
    <n v="5626392"/>
    <n v="93.773200000000003"/>
    <n v="9238404"/>
    <n v="153.9734"/>
    <n v="0"/>
    <s v="750500000100000001000142D6"/>
    <x v="0"/>
    <n v="49834"/>
    <n v="0"/>
    <n v="0"/>
    <m/>
  </r>
  <r>
    <x v="1"/>
    <n v="693"/>
    <x v="0"/>
    <s v="DB2ADMIN"/>
    <n v="1719908305824"/>
    <n v="1719908305.8239999"/>
    <x v="181"/>
    <n v="5048300"/>
    <n v="84.138333333333335"/>
    <n v="0"/>
    <n v="0"/>
    <n v="0"/>
    <s v="750500000100000001000142D6"/>
    <x v="3"/>
    <n v="45957"/>
    <n v="0"/>
    <n v="0"/>
    <m/>
  </r>
  <r>
    <x v="1"/>
    <n v="28674"/>
    <x v="0"/>
    <s v="DB2ADMIN"/>
    <n v="1719908305824"/>
    <n v="1719908305.8239999"/>
    <x v="181"/>
    <n v="4190104"/>
    <n v="69.835066666666677"/>
    <n v="0"/>
    <n v="0"/>
    <n v="0"/>
    <s v="750500000100000001000142D6"/>
    <x v="3"/>
    <n v="38790"/>
    <n v="0"/>
    <n v="0"/>
    <m/>
  </r>
  <r>
    <x v="0"/>
    <n v="697"/>
    <x v="0"/>
    <s v="DB2ADMIN"/>
    <n v="1719908296815"/>
    <n v="1719908296.8150001"/>
    <x v="182"/>
    <n v="5619917"/>
    <n v="93.665283333333335"/>
    <n v="9227982"/>
    <n v="153.7997"/>
    <n v="0"/>
    <s v="D5070000010000000100616FD6"/>
    <x v="0"/>
    <n v="49797"/>
    <n v="0"/>
    <n v="0"/>
    <m/>
  </r>
  <r>
    <x v="1"/>
    <n v="693"/>
    <x v="0"/>
    <s v="DB2ADMIN"/>
    <n v="1719908296815"/>
    <n v="1719908296.8150001"/>
    <x v="182"/>
    <n v="5043936"/>
    <n v="84.065599999999989"/>
    <n v="0"/>
    <n v="0"/>
    <n v="0"/>
    <s v="D5070000010000000100616FD6"/>
    <x v="3"/>
    <n v="45918"/>
    <n v="0"/>
    <n v="0"/>
    <m/>
  </r>
  <r>
    <x v="1"/>
    <n v="28674"/>
    <x v="0"/>
    <s v="DB2ADMIN"/>
    <n v="1719908296815"/>
    <n v="1719908296.8150001"/>
    <x v="182"/>
    <n v="4184046"/>
    <n v="69.734099999999998"/>
    <n v="0"/>
    <n v="0"/>
    <n v="0"/>
    <s v="D5070000010000000100616FD6"/>
    <x v="3"/>
    <n v="38755"/>
    <n v="0"/>
    <n v="0"/>
    <m/>
  </r>
  <r>
    <x v="0"/>
    <n v="45304"/>
    <x v="0"/>
    <s v="DB2ADMIN"/>
    <n v="1719908136535"/>
    <n v="1719908136.5350001"/>
    <x v="183"/>
    <n v="138329"/>
    <n v="2.3054833333333336"/>
    <n v="165857"/>
    <n v="2.7642833333333332"/>
    <n v="297"/>
    <s v="0200B3070200EF5F0000000052"/>
    <x v="5"/>
    <n v="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7231"/>
    <x v="1"/>
    <s v="DB2ADMIN"/>
    <n v="1719908136535"/>
    <n v="1719908136.5350001"/>
    <x v="183"/>
    <n v="154793"/>
    <n v="2.5798833333333335"/>
    <n v="0"/>
    <n v="0"/>
    <n v="26"/>
    <s v="0200B3070200EF5F0000000052"/>
    <x v="5"/>
    <n v="0"/>
    <n v="0"/>
    <n v="-4.3861405892961398E+18"/>
    <s v="SELECT LASTUPDATEDATETIME FROM PRODUCTIONDEMAND WHERE CODE =? AND ITEMTYPEAFICODE=? AND COMPANYCODE =? ORDER BY LASTUPDATEDATETIME ASC FOR UPDATE"/>
  </r>
  <r>
    <x v="1"/>
    <n v="50483"/>
    <x v="1"/>
    <s v="DB2ADMIN"/>
    <n v="1719908285804"/>
    <n v="1719908285.8039999"/>
    <x v="184"/>
    <n v="11064"/>
    <n v="0.18440000000000001"/>
    <n v="0"/>
    <n v="0"/>
    <n v="26"/>
    <s v="0200B3070200EF5F0000000052"/>
    <x v="5"/>
    <n v="0"/>
    <n v="0"/>
    <n v="-4.3861405892961398E+18"/>
    <s v="SELECT LASTUPDATEDATETIME FROM PRODUCTIONDEMAND WHERE CODE =? AND ITEMTYPEAFICODE=? AND COMPANYCODE =? ORDER BY LASTUPDATEDATETIME ASC FOR UPDATE"/>
  </r>
  <r>
    <x v="0"/>
    <n v="693"/>
    <x v="0"/>
    <s v="DB2ADMIN"/>
    <n v="1719908293812"/>
    <n v="1719908293.812"/>
    <x v="185"/>
    <n v="5043936"/>
    <n v="84.065599999999989"/>
    <n v="9803963"/>
    <n v="163.39938333333333"/>
    <n v="0"/>
    <s v="E20B0000010000000100E100D6"/>
    <x v="0"/>
    <n v="45918"/>
    <n v="0"/>
    <n v="0"/>
    <m/>
  </r>
  <r>
    <x v="1"/>
    <n v="697"/>
    <x v="0"/>
    <s v="DB2ADMIN"/>
    <n v="1719908293812"/>
    <n v="1719908293.812"/>
    <x v="185"/>
    <n v="5619917"/>
    <n v="93.665283333333335"/>
    <n v="0"/>
    <n v="0"/>
    <n v="0"/>
    <s v="E20B0000010000000100E100D6"/>
    <x v="3"/>
    <n v="49797"/>
    <n v="0"/>
    <n v="0"/>
    <m/>
  </r>
  <r>
    <x v="1"/>
    <n v="28674"/>
    <x v="0"/>
    <s v="DB2ADMIN"/>
    <n v="1719908293812"/>
    <n v="1719908293.812"/>
    <x v="185"/>
    <n v="4184046"/>
    <n v="69.734099999999998"/>
    <n v="0"/>
    <n v="0"/>
    <n v="0"/>
    <s v="E20B0000010000000100E100D6"/>
    <x v="3"/>
    <n v="38755"/>
    <n v="0"/>
    <n v="0"/>
    <m/>
  </r>
  <r>
    <x v="0"/>
    <n v="693"/>
    <x v="0"/>
    <s v="DB2ADMIN"/>
    <n v="1719908291810"/>
    <n v="1719908291.8099999"/>
    <x v="186"/>
    <n v="5043936"/>
    <n v="84.065599999999989"/>
    <n v="9797824"/>
    <n v="163.29706666666667"/>
    <n v="0"/>
    <s v="A40500000100000001004102D6"/>
    <x v="0"/>
    <n v="45918"/>
    <n v="0"/>
    <n v="0"/>
    <m/>
  </r>
  <r>
    <x v="1"/>
    <n v="697"/>
    <x v="0"/>
    <s v="DB2ADMIN"/>
    <n v="1719908291810"/>
    <n v="1719908291.8099999"/>
    <x v="186"/>
    <n v="5613778"/>
    <n v="93.562966666666668"/>
    <n v="0"/>
    <n v="0"/>
    <n v="0"/>
    <s v="A40500000100000001004102D6"/>
    <x v="3"/>
    <n v="49758"/>
    <n v="0"/>
    <n v="0"/>
    <m/>
  </r>
  <r>
    <x v="1"/>
    <n v="28674"/>
    <x v="0"/>
    <s v="DB2ADMIN"/>
    <n v="1719908291810"/>
    <n v="1719908291.8099999"/>
    <x v="186"/>
    <n v="4184046"/>
    <n v="69.734099999999998"/>
    <n v="0"/>
    <n v="0"/>
    <n v="0"/>
    <s v="A40500000100000001004102D6"/>
    <x v="3"/>
    <n v="38755"/>
    <n v="0"/>
    <n v="0"/>
    <m/>
  </r>
  <r>
    <x v="0"/>
    <n v="697"/>
    <x v="0"/>
    <s v="DB2ADMIN"/>
    <n v="1719908288807"/>
    <n v="1719908288.8069999"/>
    <x v="187"/>
    <n v="5613778"/>
    <n v="93.562966666666668"/>
    <n v="9227982"/>
    <n v="153.7997"/>
    <n v="0"/>
    <s v="44070000010000000100E11AD6"/>
    <x v="0"/>
    <n v="49758"/>
    <n v="0"/>
    <n v="8.05042710589474E+18"/>
    <s v="SELECT ITXVIEWKK.DELIVERYDATE,ITXVIEWKK.PRODUCTIONORDERCODE FROM DB2ADMIN.ITXVIEWKK ITXVIEWKK WHERE (ITXVIEWKK.PRODUCTIONORDERCODE = ?)"/>
  </r>
  <r>
    <x v="1"/>
    <n v="693"/>
    <x v="0"/>
    <s v="DB2ADMIN"/>
    <n v="1719908288807"/>
    <n v="1719908288.8069999"/>
    <x v="187"/>
    <n v="5043936"/>
    <n v="84.065599999999989"/>
    <n v="0"/>
    <n v="0"/>
    <n v="0"/>
    <s v="44070000010000000100E11AD6"/>
    <x v="3"/>
    <n v="45918"/>
    <n v="0"/>
    <n v="0"/>
    <m/>
  </r>
  <r>
    <x v="1"/>
    <n v="28674"/>
    <x v="0"/>
    <s v="DB2ADMIN"/>
    <n v="1719908288807"/>
    <n v="1719908288.8069999"/>
    <x v="187"/>
    <n v="4184046"/>
    <n v="69.734099999999998"/>
    <n v="0"/>
    <n v="0"/>
    <n v="0"/>
    <s v="44070000010000000100E11AD6"/>
    <x v="3"/>
    <n v="38755"/>
    <n v="0"/>
    <n v="0"/>
    <m/>
  </r>
  <r>
    <x v="0"/>
    <n v="697"/>
    <x v="0"/>
    <s v="DB2ADMIN"/>
    <n v="1719908278757"/>
    <n v="1719908278.757"/>
    <x v="188"/>
    <n v="5606244"/>
    <n v="93.437399999999997"/>
    <n v="9216867"/>
    <n v="153.61445000000001"/>
    <n v="0"/>
    <s v="CB0600000100000001000130D6"/>
    <x v="0"/>
    <n v="49707"/>
    <n v="0"/>
    <n v="0"/>
    <m/>
  </r>
  <r>
    <x v="1"/>
    <n v="693"/>
    <x v="0"/>
    <s v="DB2ADMIN"/>
    <n v="1719908278757"/>
    <n v="1719908278.757"/>
    <x v="188"/>
    <n v="5039509"/>
    <n v="83.991816666666665"/>
    <n v="0"/>
    <n v="0"/>
    <n v="0"/>
    <s v="CB0600000100000001000130D6"/>
    <x v="3"/>
    <n v="45875"/>
    <n v="0"/>
    <n v="0"/>
    <m/>
  </r>
  <r>
    <x v="1"/>
    <n v="28674"/>
    <x v="0"/>
    <s v="DB2ADMIN"/>
    <n v="1719908278757"/>
    <n v="1719908278.757"/>
    <x v="188"/>
    <n v="4177358"/>
    <n v="69.62263333333334"/>
    <n v="0"/>
    <n v="0"/>
    <n v="0"/>
    <s v="CB0600000100000001000130D6"/>
    <x v="3"/>
    <n v="38707"/>
    <n v="0"/>
    <n v="0"/>
    <m/>
  </r>
  <r>
    <x v="0"/>
    <n v="693"/>
    <x v="0"/>
    <s v="DB2ADMIN"/>
    <n v="1719908259738"/>
    <n v="1719908259.7379999"/>
    <x v="189"/>
    <n v="5030988"/>
    <n v="83.849800000000002"/>
    <n v="9764515"/>
    <n v="162.74191666666667"/>
    <n v="0"/>
    <s v="F20700000100000001000141D6"/>
    <x v="0"/>
    <n v="45796"/>
    <n v="0"/>
    <n v="0"/>
    <m/>
  </r>
  <r>
    <x v="1"/>
    <n v="697"/>
    <x v="0"/>
    <s v="DB2ADMIN"/>
    <n v="1719908259738"/>
    <n v="1719908259.7379999"/>
    <x v="189"/>
    <n v="5598650"/>
    <n v="93.310833333333321"/>
    <n v="0"/>
    <n v="0"/>
    <n v="0"/>
    <s v="F20700000100000001000141D6"/>
    <x v="3"/>
    <n v="49681"/>
    <n v="0"/>
    <n v="0"/>
    <m/>
  </r>
  <r>
    <x v="1"/>
    <n v="28674"/>
    <x v="0"/>
    <s v="DB2ADMIN"/>
    <n v="1719908259738"/>
    <n v="1719908259.7379999"/>
    <x v="189"/>
    <n v="4165865"/>
    <n v="69.431083333333333"/>
    <n v="0"/>
    <n v="0"/>
    <n v="0"/>
    <s v="F20700000100000001000141D6"/>
    <x v="3"/>
    <n v="38640"/>
    <n v="0"/>
    <n v="0"/>
    <m/>
  </r>
  <r>
    <x v="0"/>
    <n v="697"/>
    <x v="0"/>
    <s v="DB2ADMIN"/>
    <n v="1719908163602"/>
    <n v="1719908163.602"/>
    <x v="190"/>
    <n v="5539649"/>
    <n v="92.327483333333333"/>
    <n v="9109589"/>
    <n v="151.82648333333333"/>
    <n v="0"/>
    <s v="69050000010000000100810FD6"/>
    <x v="0"/>
    <n v="49306"/>
    <n v="0"/>
    <n v="0"/>
    <m/>
  </r>
  <r>
    <x v="1"/>
    <n v="693"/>
    <x v="0"/>
    <s v="DB2ADMIN"/>
    <n v="1719908163602"/>
    <n v="1719908163.602"/>
    <x v="190"/>
    <n v="4985800"/>
    <n v="83.096666666666664"/>
    <n v="0"/>
    <n v="0"/>
    <n v="0"/>
    <s v="69050000010000000100810FD6"/>
    <x v="3"/>
    <n v="45454"/>
    <n v="0"/>
    <n v="0"/>
    <m/>
  </r>
  <r>
    <x v="1"/>
    <n v="28674"/>
    <x v="0"/>
    <s v="DB2ADMIN"/>
    <n v="1719908163602"/>
    <n v="1719908163.602"/>
    <x v="190"/>
    <n v="4123789"/>
    <n v="68.729816666666665"/>
    <n v="0"/>
    <n v="0"/>
    <n v="0"/>
    <s v="69050000010000000100810FD6"/>
    <x v="3"/>
    <n v="38330"/>
    <n v="0"/>
    <n v="0"/>
    <m/>
  </r>
  <r>
    <x v="0"/>
    <n v="28674"/>
    <x v="0"/>
    <s v="DB2ADMIN"/>
    <n v="1719907863102"/>
    <n v="1719907863.102"/>
    <x v="191"/>
    <n v="3997318"/>
    <n v="66.621966666666665"/>
    <n v="10220486"/>
    <n v="170.34143333333336"/>
    <n v="0"/>
    <s v="49080000010000000100A162D6"/>
    <x v="0"/>
    <n v="37170"/>
    <n v="0"/>
    <n v="8.05042710589474E+18"/>
    <s v="SELECT ITXVIEWKK.DELIVERYDATE,ITXVIEWKK.PRODUCTIONORDERCODE FROM DB2ADMIN.ITXVIEWKK ITXVIEWKK WHERE (ITXVIEWKK.PRODUCTIONORDERCODE = ?)"/>
  </r>
  <r>
    <x v="1"/>
    <n v="693"/>
    <x v="0"/>
    <s v="DB2ADMIN"/>
    <n v="1719907863102"/>
    <n v="1719907863.102"/>
    <x v="191"/>
    <n v="4844379"/>
    <n v="80.739649999999997"/>
    <n v="0"/>
    <n v="0"/>
    <n v="0"/>
    <s v="49080000010000000100A162D6"/>
    <x v="3"/>
    <n v="44153"/>
    <n v="0"/>
    <n v="0"/>
    <m/>
  </r>
  <r>
    <x v="1"/>
    <n v="697"/>
    <x v="0"/>
    <s v="DB2ADMIN"/>
    <n v="1719907863102"/>
    <n v="1719907863.102"/>
    <x v="191"/>
    <n v="5376107"/>
    <n v="89.60178333333333"/>
    <n v="0"/>
    <n v="0"/>
    <n v="0"/>
    <s v="49080000010000000100A162D6"/>
    <x v="3"/>
    <n v="47913"/>
    <n v="0"/>
    <n v="0"/>
    <m/>
  </r>
  <r>
    <x v="0"/>
    <n v="28674"/>
    <x v="0"/>
    <s v="DB2ADMIN"/>
    <n v="1719907561601"/>
    <n v="1719907561.6010001"/>
    <x v="36"/>
    <n v="3909030"/>
    <n v="65.150500000000008"/>
    <n v="10009578"/>
    <n v="166.8263"/>
    <n v="0"/>
    <s v="05050000010000000100016CD6"/>
    <x v="0"/>
    <n v="36341"/>
    <n v="0"/>
    <n v="0"/>
    <m/>
  </r>
  <r>
    <x v="1"/>
    <n v="693"/>
    <x v="0"/>
    <s v="DB2ADMIN"/>
    <n v="1719907561601"/>
    <n v="1719907561.6010001"/>
    <x v="36"/>
    <n v="4741644"/>
    <n v="79.0274"/>
    <n v="0"/>
    <n v="0"/>
    <n v="0"/>
    <s v="05050000010000000100016CD6"/>
    <x v="3"/>
    <n v="43276"/>
    <n v="0"/>
    <n v="0"/>
    <m/>
  </r>
  <r>
    <x v="1"/>
    <n v="697"/>
    <x v="0"/>
    <s v="DB2ADMIN"/>
    <n v="1719907561601"/>
    <n v="1719907561.6010001"/>
    <x v="36"/>
    <n v="5267934"/>
    <n v="87.798900000000003"/>
    <n v="0"/>
    <n v="0"/>
    <n v="0"/>
    <s v="05050000010000000100016CD6"/>
    <x v="3"/>
    <n v="46941"/>
    <n v="0"/>
    <n v="0"/>
    <m/>
  </r>
  <r>
    <x v="0"/>
    <n v="697"/>
    <x v="0"/>
    <s v="DB2ADMIN"/>
    <n v="1719906966601"/>
    <n v="1719906966.6010001"/>
    <x v="192"/>
    <n v="5045162"/>
    <n v="84.086033333333333"/>
    <n v="8238899"/>
    <n v="137.31498333333332"/>
    <n v="0"/>
    <s v="200700000100000001008146D6"/>
    <x v="0"/>
    <n v="45203"/>
    <n v="0"/>
    <n v="0"/>
    <m/>
  </r>
  <r>
    <x v="1"/>
    <n v="693"/>
    <x v="0"/>
    <s v="DB2ADMIN"/>
    <n v="1719906966601"/>
    <n v="1719906966.6010001"/>
    <x v="192"/>
    <n v="4514184"/>
    <n v="75.236400000000003"/>
    <n v="0"/>
    <n v="0"/>
    <n v="0"/>
    <s v="200700000100000001008146D6"/>
    <x v="3"/>
    <n v="41534"/>
    <n v="0"/>
    <n v="0"/>
    <m/>
  </r>
  <r>
    <x v="1"/>
    <n v="28674"/>
    <x v="0"/>
    <s v="DB2ADMIN"/>
    <n v="1719906966601"/>
    <n v="1719906966.6010001"/>
    <x v="192"/>
    <n v="3724715"/>
    <n v="62.078583333333334"/>
    <n v="0"/>
    <n v="0"/>
    <n v="0"/>
    <s v="200700000100000001008146D6"/>
    <x v="3"/>
    <n v="34795"/>
    <n v="0"/>
    <n v="0"/>
    <m/>
  </r>
  <r>
    <x v="0"/>
    <n v="697"/>
    <x v="0"/>
    <s v="DB2ADMIN"/>
    <n v="1719906665100"/>
    <n v="1719906665.0999999"/>
    <x v="193"/>
    <n v="4928569"/>
    <n v="82.142816666666675"/>
    <n v="8028261"/>
    <n v="133.80435"/>
    <n v="0"/>
    <s v="680500000100000001004140D6"/>
    <x v="0"/>
    <n v="44153"/>
    <n v="0"/>
    <n v="0"/>
    <m/>
  </r>
  <r>
    <x v="1"/>
    <n v="693"/>
    <x v="0"/>
    <s v="DB2ADMIN"/>
    <n v="1719906665100"/>
    <n v="1719906665.0999999"/>
    <x v="193"/>
    <n v="4404231"/>
    <n v="73.403849999999991"/>
    <n v="0"/>
    <n v="0"/>
    <n v="0"/>
    <s v="680500000100000001004140D6"/>
    <x v="3"/>
    <n v="40559"/>
    <n v="0"/>
    <n v="0"/>
    <m/>
  </r>
  <r>
    <x v="1"/>
    <n v="28674"/>
    <x v="0"/>
    <s v="DB2ADMIN"/>
    <n v="1719906665100"/>
    <n v="1719906665.0999999"/>
    <x v="193"/>
    <n v="3624030"/>
    <n v="60.400500000000001"/>
    <n v="0"/>
    <n v="0"/>
    <n v="0"/>
    <s v="680500000100000001004140D6"/>
    <x v="3"/>
    <n v="33887"/>
    <n v="0"/>
    <n v="0"/>
    <m/>
  </r>
  <r>
    <x v="0"/>
    <n v="693"/>
    <x v="0"/>
    <s v="DB2ADMIN"/>
    <n v="1719906364600"/>
    <n v="1719906364.5999999"/>
    <x v="194"/>
    <n v="4296465"/>
    <n v="71.607749999999996"/>
    <n v="8332091"/>
    <n v="138.86818333333335"/>
    <n v="0"/>
    <s v="E3040000010000000100A16DD6"/>
    <x v="0"/>
    <n v="39293"/>
    <n v="0"/>
    <n v="0"/>
    <m/>
  </r>
  <r>
    <x v="1"/>
    <n v="697"/>
    <x v="0"/>
    <s v="DB2ADMIN"/>
    <n v="1719906364600"/>
    <n v="1719906364.5999999"/>
    <x v="194"/>
    <n v="4803158"/>
    <n v="80.052633333333333"/>
    <n v="0"/>
    <n v="0"/>
    <n v="0"/>
    <s v="E3040000010000000100A16DD6"/>
    <x v="3"/>
    <n v="42822"/>
    <n v="0"/>
    <n v="0"/>
    <m/>
  </r>
  <r>
    <x v="1"/>
    <n v="28674"/>
    <x v="0"/>
    <s v="DB2ADMIN"/>
    <n v="1719906364600"/>
    <n v="1719906364.5999999"/>
    <x v="194"/>
    <n v="3528933"/>
    <n v="58.815550000000002"/>
    <n v="0"/>
    <n v="0"/>
    <n v="0"/>
    <s v="E3040000010000000100A16DD6"/>
    <x v="3"/>
    <n v="32804"/>
    <n v="0"/>
    <n v="0"/>
    <m/>
  </r>
  <r>
    <x v="0"/>
    <n v="28674"/>
    <x v="0"/>
    <s v="DB2ADMIN"/>
    <n v="1719905463100"/>
    <n v="1719905463.0999999"/>
    <x v="195"/>
    <n v="3200214"/>
    <n v="53.3369"/>
    <n v="8373317"/>
    <n v="139.55528333333331"/>
    <n v="0"/>
    <s v="550500000100000001006164D6"/>
    <x v="0"/>
    <n v="30096"/>
    <n v="0"/>
    <n v="0"/>
    <m/>
  </r>
  <r>
    <x v="1"/>
    <n v="693"/>
    <x v="0"/>
    <s v="DB2ADMIN"/>
    <n v="1719905463100"/>
    <n v="1719905463.0999999"/>
    <x v="195"/>
    <n v="3955713"/>
    <n v="65.928550000000001"/>
    <n v="0"/>
    <n v="0"/>
    <n v="0"/>
    <s v="550500000100000001006164D6"/>
    <x v="3"/>
    <n v="36427"/>
    <n v="0"/>
    <n v="0"/>
    <m/>
  </r>
  <r>
    <x v="1"/>
    <n v="697"/>
    <x v="0"/>
    <s v="DB2ADMIN"/>
    <n v="1719905463100"/>
    <n v="1719905463.0999999"/>
    <x v="195"/>
    <n v="4417604"/>
    <n v="73.626733333333334"/>
    <n v="0"/>
    <n v="0"/>
    <n v="0"/>
    <s v="550500000100000001006164D6"/>
    <x v="3"/>
    <n v="39817"/>
    <n v="0"/>
    <n v="0"/>
    <m/>
  </r>
  <r>
    <x v="0"/>
    <n v="28674"/>
    <x v="0"/>
    <s v="DB2ADMIN"/>
    <n v="1719905161559"/>
    <n v="1719905161.559"/>
    <x v="196"/>
    <n v="3080076"/>
    <n v="51.334600000000002"/>
    <n v="8094342"/>
    <n v="134.9057"/>
    <n v="0"/>
    <s v="3A0600000100000001004143D6"/>
    <x v="0"/>
    <n v="29028"/>
    <n v="0"/>
    <n v="0"/>
    <m/>
  </r>
  <r>
    <x v="1"/>
    <n v="693"/>
    <x v="0"/>
    <s v="DB2ADMIN"/>
    <n v="1719905161559"/>
    <n v="1719905161.559"/>
    <x v="196"/>
    <n v="3819561"/>
    <n v="63.659350000000003"/>
    <n v="0"/>
    <n v="0"/>
    <n v="0"/>
    <s v="3A0600000100000001004143D6"/>
    <x v="3"/>
    <n v="35245"/>
    <n v="0"/>
    <n v="0"/>
    <m/>
  </r>
  <r>
    <x v="1"/>
    <n v="697"/>
    <x v="0"/>
    <s v="DB2ADMIN"/>
    <n v="1719905161559"/>
    <n v="1719905161.559"/>
    <x v="196"/>
    <n v="4274781"/>
    <n v="71.246349999999993"/>
    <n v="0"/>
    <n v="0"/>
    <n v="0"/>
    <s v="3A0600000100000001004143D6"/>
    <x v="3"/>
    <n v="38515"/>
    <n v="0"/>
    <n v="0"/>
    <m/>
  </r>
  <r>
    <x v="0"/>
    <n v="28674"/>
    <x v="0"/>
    <s v="DB2ADMIN"/>
    <n v="1719904559558"/>
    <n v="1719904559.5580001"/>
    <x v="197"/>
    <n v="2803828"/>
    <n v="46.730466666666665"/>
    <n v="7428711"/>
    <n v="123.81185000000001"/>
    <n v="0"/>
    <s v="500700000100000001006138D6"/>
    <x v="0"/>
    <n v="26781"/>
    <n v="0"/>
    <n v="0"/>
    <m/>
  </r>
  <r>
    <x v="1"/>
    <n v="693"/>
    <x v="0"/>
    <s v="DB2ADMIN"/>
    <n v="1719904559558"/>
    <n v="1719904559.5580001"/>
    <x v="197"/>
    <n v="3509976"/>
    <n v="58.499600000000001"/>
    <n v="0"/>
    <n v="0"/>
    <n v="0"/>
    <s v="500700000100000001006138D6"/>
    <x v="3"/>
    <n v="32790"/>
    <n v="0"/>
    <n v="0"/>
    <m/>
  </r>
  <r>
    <x v="1"/>
    <n v="697"/>
    <x v="0"/>
    <s v="DB2ADMIN"/>
    <n v="1719904559558"/>
    <n v="1719904559.5580001"/>
    <x v="197"/>
    <n v="3918735"/>
    <n v="65.312250000000006"/>
    <n v="0"/>
    <n v="0"/>
    <n v="0"/>
    <s v="500700000100000001006138D6"/>
    <x v="3"/>
    <n v="35871"/>
    <n v="0"/>
    <n v="0"/>
    <m/>
  </r>
  <r>
    <x v="0"/>
    <n v="697"/>
    <x v="0"/>
    <s v="DB2ADMIN"/>
    <n v="1719904259058"/>
    <n v="1719904259.0580001"/>
    <x v="198"/>
    <n v="3738722"/>
    <n v="62.312033333333339"/>
    <n v="6020950"/>
    <n v="100.34916666666666"/>
    <n v="0"/>
    <s v="76040000010000000100A120D6"/>
    <x v="0"/>
    <n v="34555"/>
    <n v="0"/>
    <n v="0"/>
    <m/>
  </r>
  <r>
    <x v="1"/>
    <n v="693"/>
    <x v="0"/>
    <s v="DB2ADMIN"/>
    <n v="1719904259058"/>
    <n v="1719904259.0580001"/>
    <x v="198"/>
    <n v="3367708"/>
    <n v="56.128466666666668"/>
    <n v="0"/>
    <n v="0"/>
    <n v="0"/>
    <s v="76040000010000000100A120D6"/>
    <x v="3"/>
    <n v="31611"/>
    <n v="0"/>
    <n v="0"/>
    <m/>
  </r>
  <r>
    <x v="1"/>
    <n v="28674"/>
    <x v="0"/>
    <s v="DB2ADMIN"/>
    <n v="1719904259058"/>
    <n v="1719904259.0580001"/>
    <x v="198"/>
    <n v="2653242"/>
    <n v="44.220700000000001"/>
    <n v="0"/>
    <n v="0"/>
    <n v="0"/>
    <s v="76040000010000000100A120D6"/>
    <x v="3"/>
    <n v="25539"/>
    <n v="0"/>
    <n v="0"/>
    <m/>
  </r>
  <r>
    <x v="0"/>
    <n v="28674"/>
    <x v="0"/>
    <s v="DB2ADMIN"/>
    <n v="1719903958558"/>
    <n v="1719903958.5580001"/>
    <x v="199"/>
    <n v="2525245"/>
    <n v="42.087416666666662"/>
    <n v="6790625"/>
    <n v="113.17708333333333"/>
    <n v="0"/>
    <s v="FC040000010000000100A132D6"/>
    <x v="0"/>
    <n v="24444"/>
    <n v="0"/>
    <n v="0"/>
    <m/>
  </r>
  <r>
    <x v="1"/>
    <n v="693"/>
    <x v="0"/>
    <s v="DB2ADMIN"/>
    <n v="1719903958558"/>
    <n v="1719903958.5580001"/>
    <x v="199"/>
    <n v="3214676"/>
    <n v="53.577933333333334"/>
    <n v="0"/>
    <n v="0"/>
    <n v="0"/>
    <s v="FC040000010000000100A132D6"/>
    <x v="3"/>
    <n v="30444"/>
    <n v="0"/>
    <n v="0"/>
    <m/>
  </r>
  <r>
    <x v="1"/>
    <n v="697"/>
    <x v="0"/>
    <s v="DB2ADMIN"/>
    <n v="1719903958558"/>
    <n v="1719903958.5580001"/>
    <x v="199"/>
    <n v="3575949"/>
    <n v="59.599150000000002"/>
    <n v="0"/>
    <n v="0"/>
    <n v="0"/>
    <s v="FC040000010000000100A132D6"/>
    <x v="3"/>
    <n v="33325"/>
    <n v="0"/>
    <n v="0"/>
    <m/>
  </r>
  <r>
    <x v="0"/>
    <n v="697"/>
    <x v="0"/>
    <s v="DB2ADMIN"/>
    <n v="1719903063058"/>
    <n v="1719903063.0580001"/>
    <x v="200"/>
    <n v="3229499"/>
    <n v="53.824983333333329"/>
    <n v="5101309"/>
    <n v="85.021816666666666"/>
    <n v="0"/>
    <s v="83040000010000000100A147D6"/>
    <x v="0"/>
    <n v="30484"/>
    <n v="0"/>
    <n v="0"/>
    <m/>
  </r>
  <r>
    <x v="1"/>
    <n v="693"/>
    <x v="0"/>
    <s v="DB2ADMIN"/>
    <n v="1719903063058"/>
    <n v="1719903063.0580001"/>
    <x v="200"/>
    <n v="2874038"/>
    <n v="47.900633333333332"/>
    <n v="0"/>
    <n v="0"/>
    <n v="0"/>
    <s v="83040000010000000100A147D6"/>
    <x v="3"/>
    <n v="27778"/>
    <n v="0"/>
    <n v="0"/>
    <m/>
  </r>
  <r>
    <x v="1"/>
    <n v="28674"/>
    <x v="0"/>
    <s v="DB2ADMIN"/>
    <n v="1719903063058"/>
    <n v="1719903063.0580001"/>
    <x v="200"/>
    <n v="2227271"/>
    <n v="37.121183333333335"/>
    <n v="0"/>
    <n v="0"/>
    <n v="0"/>
    <s v="83040000010000000100A147D6"/>
    <x v="3"/>
    <n v="21883"/>
    <n v="0"/>
    <n v="0"/>
    <m/>
  </r>
  <r>
    <x v="0"/>
    <n v="28674"/>
    <x v="0"/>
    <s v="DB2ADMIN"/>
    <n v="1719902160557"/>
    <n v="1719902160.5569999"/>
    <x v="201"/>
    <n v="1877873"/>
    <n v="31.297883333333335"/>
    <n v="5355376"/>
    <n v="89.256266666666676"/>
    <n v="0"/>
    <s v="2D0400000100000001000179D6"/>
    <x v="0"/>
    <n v="18924"/>
    <n v="0"/>
    <n v="0"/>
    <m/>
  </r>
  <r>
    <x v="1"/>
    <n v="693"/>
    <x v="0"/>
    <s v="DB2ADMIN"/>
    <n v="1719902160557"/>
    <n v="1719902160.5569999"/>
    <x v="201"/>
    <n v="2519171"/>
    <n v="41.986183333333329"/>
    <n v="0"/>
    <n v="0"/>
    <n v="0"/>
    <s v="2D0400000100000001000179D6"/>
    <x v="3"/>
    <n v="24743"/>
    <n v="0"/>
    <n v="0"/>
    <m/>
  </r>
  <r>
    <x v="1"/>
    <n v="697"/>
    <x v="0"/>
    <s v="DB2ADMIN"/>
    <n v="1719902160557"/>
    <n v="1719902160.5569999"/>
    <x v="201"/>
    <n v="2836205"/>
    <n v="47.270083333333332"/>
    <n v="0"/>
    <n v="0"/>
    <n v="0"/>
    <s v="2D0400000100000001000179D6"/>
    <x v="3"/>
    <n v="27197"/>
    <n v="0"/>
    <n v="0"/>
    <m/>
  </r>
  <r>
    <x v="0"/>
    <n v="28674"/>
    <x v="0"/>
    <s v="DB2ADMIN"/>
    <n v="1719901860057"/>
    <n v="1719901860.0569999"/>
    <x v="202"/>
    <n v="1783865"/>
    <n v="29.731083333333334"/>
    <n v="5153909"/>
    <n v="85.898483333333331"/>
    <n v="0"/>
    <s v="FA0200000100000001002115D6"/>
    <x v="0"/>
    <n v="18041"/>
    <n v="0"/>
    <n v="0"/>
    <m/>
  </r>
  <r>
    <x v="1"/>
    <n v="693"/>
    <x v="0"/>
    <s v="DB2ADMIN"/>
    <n v="1719901860057"/>
    <n v="1719901860.0569999"/>
    <x v="202"/>
    <n v="2423458"/>
    <n v="40.390966666666671"/>
    <n v="0"/>
    <n v="0"/>
    <n v="0"/>
    <s v="FA0200000100000001002115D6"/>
    <x v="3"/>
    <n v="23811"/>
    <n v="0"/>
    <n v="0"/>
    <m/>
  </r>
  <r>
    <x v="1"/>
    <n v="697"/>
    <x v="0"/>
    <s v="DB2ADMIN"/>
    <n v="1719901860057"/>
    <n v="1719901860.0569999"/>
    <x v="202"/>
    <n v="2730451"/>
    <n v="45.507516666666668"/>
    <n v="0"/>
    <n v="0"/>
    <n v="0"/>
    <s v="FA0200000100000001002115D6"/>
    <x v="3"/>
    <n v="26180"/>
    <n v="0"/>
    <n v="0"/>
    <m/>
  </r>
  <r>
    <x v="0"/>
    <n v="693"/>
    <x v="0"/>
    <s v="DB2ADMIN"/>
    <n v="1719901559557"/>
    <n v="1719901559.5569999"/>
    <x v="203"/>
    <n v="2316392"/>
    <n v="38.606533333333331"/>
    <n v="4297618"/>
    <n v="71.626966666666675"/>
    <n v="0"/>
    <s v="790300000100000001006165D6"/>
    <x v="0"/>
    <n v="22851"/>
    <n v="0"/>
    <n v="0"/>
    <m/>
  </r>
  <r>
    <x v="1"/>
    <n v="697"/>
    <x v="0"/>
    <s v="DB2ADMIN"/>
    <n v="1719901559557"/>
    <n v="1719901559.5569999"/>
    <x v="203"/>
    <n v="2603927"/>
    <n v="43.398783333333334"/>
    <n v="0"/>
    <n v="0"/>
    <n v="0"/>
    <s v="790300000100000001006165D6"/>
    <x v="3"/>
    <n v="25146"/>
    <n v="0"/>
    <n v="0"/>
    <m/>
  </r>
  <r>
    <x v="1"/>
    <n v="28674"/>
    <x v="0"/>
    <s v="DB2ADMIN"/>
    <n v="1719901559557"/>
    <n v="1719901559.5569999"/>
    <x v="203"/>
    <n v="1693691"/>
    <n v="28.228183333333334"/>
    <n v="0"/>
    <n v="0"/>
    <n v="0"/>
    <s v="790300000100000001006165D6"/>
    <x v="3"/>
    <n v="17196"/>
    <n v="0"/>
    <n v="0"/>
    <m/>
  </r>
  <r>
    <x v="0"/>
    <n v="28674"/>
    <x v="0"/>
    <s v="DB2ADMIN"/>
    <n v="1719901258056"/>
    <n v="1719901258.056"/>
    <x v="204"/>
    <n v="1586848"/>
    <n v="26.447466666666667"/>
    <n v="4681261"/>
    <n v="78.021016666666668"/>
    <n v="0"/>
    <s v="C80200000100000001008125D6"/>
    <x v="0"/>
    <n v="16250"/>
    <n v="0"/>
    <n v="0"/>
    <m/>
  </r>
  <r>
    <x v="1"/>
    <n v="693"/>
    <x v="0"/>
    <s v="DB2ADMIN"/>
    <n v="1719901258056"/>
    <n v="1719901258.056"/>
    <x v="204"/>
    <n v="2201568"/>
    <n v="36.692800000000005"/>
    <n v="0"/>
    <n v="0"/>
    <n v="0"/>
    <s v="C80200000100000001008125D6"/>
    <x v="3"/>
    <n v="21955"/>
    <n v="0"/>
    <n v="0"/>
    <m/>
  </r>
  <r>
    <x v="1"/>
    <n v="697"/>
    <x v="0"/>
    <s v="DB2ADMIN"/>
    <n v="1719901258056"/>
    <n v="1719901258.056"/>
    <x v="204"/>
    <n v="2479693"/>
    <n v="41.32821666666667"/>
    <n v="0"/>
    <n v="0"/>
    <n v="0"/>
    <s v="C80200000100000001008125D6"/>
    <x v="3"/>
    <n v="24169"/>
    <n v="0"/>
    <n v="0"/>
    <m/>
  </r>
  <r>
    <x v="0"/>
    <n v="693"/>
    <x v="0"/>
    <s v="DB2ADMIN"/>
    <n v="1719900887446"/>
    <n v="1719900887.4460001"/>
    <x v="205"/>
    <n v="2051157"/>
    <n v="34.185950000000005"/>
    <n v="3792366"/>
    <n v="63.206099999999999"/>
    <n v="0"/>
    <s v="EA0200000100000001006154D6"/>
    <x v="0"/>
    <n v="20494"/>
    <n v="0"/>
    <n v="0"/>
    <m/>
  </r>
  <r>
    <x v="1"/>
    <n v="697"/>
    <x v="0"/>
    <s v="DB2ADMIN"/>
    <n v="1719900887446"/>
    <n v="1719900887.4460001"/>
    <x v="205"/>
    <n v="2330033"/>
    <n v="38.833883333333333"/>
    <n v="0"/>
    <n v="0"/>
    <n v="0"/>
    <s v="EA0200000100000001006154D6"/>
    <x v="3"/>
    <n v="22663"/>
    <n v="0"/>
    <n v="0"/>
    <m/>
  </r>
  <r>
    <x v="1"/>
    <n v="28674"/>
    <x v="0"/>
    <s v="DB2ADMIN"/>
    <n v="1719900887446"/>
    <n v="1719900887.4460001"/>
    <x v="205"/>
    <n v="1462333"/>
    <n v="24.372216666666667"/>
    <n v="0"/>
    <n v="0"/>
    <n v="0"/>
    <s v="EA0200000100000001006154D6"/>
    <x v="3"/>
    <n v="14945"/>
    <n v="0"/>
    <n v="0"/>
    <m/>
  </r>
  <r>
    <x v="0"/>
    <n v="693"/>
    <x v="0"/>
    <s v="DB2ADMIN"/>
    <n v="1719900885444"/>
    <n v="1719900885.444"/>
    <x v="206"/>
    <n v="2051157"/>
    <n v="34.185950000000005"/>
    <n v="3787536"/>
    <n v="63.125599999999999"/>
    <n v="0"/>
    <s v="450300000100000001002172D6"/>
    <x v="0"/>
    <n v="20494"/>
    <n v="0"/>
    <n v="0"/>
    <m/>
  </r>
  <r>
    <x v="1"/>
    <n v="697"/>
    <x v="0"/>
    <s v="DB2ADMIN"/>
    <n v="1719900885444"/>
    <n v="1719900885.444"/>
    <x v="206"/>
    <n v="2330033"/>
    <n v="38.833883333333333"/>
    <n v="0"/>
    <n v="0"/>
    <n v="0"/>
    <s v="450300000100000001002172D6"/>
    <x v="3"/>
    <n v="22663"/>
    <n v="0"/>
    <n v="0"/>
    <m/>
  </r>
  <r>
    <x v="1"/>
    <n v="28674"/>
    <x v="0"/>
    <s v="DB2ADMIN"/>
    <n v="1719900885444"/>
    <n v="1719900885.444"/>
    <x v="206"/>
    <n v="1457503"/>
    <n v="24.291716666666666"/>
    <n v="0"/>
    <n v="0"/>
    <n v="0"/>
    <s v="450300000100000001002172D6"/>
    <x v="3"/>
    <n v="14902"/>
    <n v="0"/>
    <n v="0"/>
    <m/>
  </r>
  <r>
    <x v="0"/>
    <n v="28674"/>
    <x v="0"/>
    <s v="DB2ADMIN"/>
    <n v="1719900872431"/>
    <n v="1719900872.431"/>
    <x v="207"/>
    <n v="1453082"/>
    <n v="24.218033333333334"/>
    <n v="4366788"/>
    <n v="72.779799999999994"/>
    <n v="0"/>
    <s v="AB020000010000000100A158D6"/>
    <x v="0"/>
    <n v="14873"/>
    <n v="0"/>
    <n v="0"/>
    <m/>
  </r>
  <r>
    <x v="1"/>
    <n v="693"/>
    <x v="0"/>
    <s v="DB2ADMIN"/>
    <n v="1719900872431"/>
    <n v="1719900872.431"/>
    <x v="207"/>
    <n v="2042483"/>
    <n v="34.041383333333336"/>
    <n v="0"/>
    <n v="0"/>
    <n v="0"/>
    <s v="AB020000010000000100A158D6"/>
    <x v="3"/>
    <n v="20449"/>
    <n v="0"/>
    <n v="0"/>
    <m/>
  </r>
  <r>
    <x v="1"/>
    <n v="697"/>
    <x v="0"/>
    <s v="DB2ADMIN"/>
    <n v="1719900872431"/>
    <n v="1719900872.431"/>
    <x v="207"/>
    <n v="2324305"/>
    <n v="38.738416666666666"/>
    <n v="0"/>
    <n v="0"/>
    <n v="0"/>
    <s v="AB020000010000000100A158D6"/>
    <x v="3"/>
    <n v="22624"/>
    <n v="0"/>
    <n v="0"/>
    <m/>
  </r>
  <r>
    <x v="0"/>
    <n v="693"/>
    <x v="0"/>
    <s v="DB2ADMIN"/>
    <n v="1719900795314"/>
    <n v="1719900795.3139999"/>
    <x v="208"/>
    <n v="2007938"/>
    <n v="33.465633333333336"/>
    <n v="3700178"/>
    <n v="61.66963333333333"/>
    <n v="0"/>
    <s v="260200000100000001008178D6"/>
    <x v="0"/>
    <n v="20101"/>
    <n v="0"/>
    <n v="8.05042710589474E+18"/>
    <s v="SELECT ITXVIEWKK.DELIVERYDATE,ITXVIEWKK.PRODUCTIONORDERCODE FROM DB2ADMIN.ITXVIEWKK ITXVIEWKK WHERE (ITXVIEWKK.PRODUCTIONORDERCODE = ?)"/>
  </r>
  <r>
    <x v="1"/>
    <n v="697"/>
    <x v="0"/>
    <s v="DB2ADMIN"/>
    <n v="1719900795314"/>
    <n v="1719900795.3139999"/>
    <x v="208"/>
    <n v="2284688"/>
    <n v="38.078133333333334"/>
    <n v="0"/>
    <n v="0"/>
    <n v="0"/>
    <s v="260200000100000001008178D6"/>
    <x v="3"/>
    <n v="22233"/>
    <n v="0"/>
    <n v="0"/>
    <m/>
  </r>
  <r>
    <x v="1"/>
    <n v="28674"/>
    <x v="0"/>
    <s v="DB2ADMIN"/>
    <n v="1719900795314"/>
    <n v="1719900795.3139999"/>
    <x v="208"/>
    <n v="1415490"/>
    <n v="23.5915"/>
    <n v="0"/>
    <n v="0"/>
    <n v="0"/>
    <s v="260200000100000001008178D6"/>
    <x v="3"/>
    <n v="14513"/>
    <n v="0"/>
    <n v="0"/>
    <m/>
  </r>
  <r>
    <x v="0"/>
    <n v="693"/>
    <x v="0"/>
    <s v="DB2ADMIN"/>
    <n v="1719900787306"/>
    <n v="1719900787.306"/>
    <x v="209"/>
    <n v="2005280"/>
    <n v="33.42133333333333"/>
    <n v="3696971"/>
    <n v="61.616183333333332"/>
    <n v="0"/>
    <s v="F0020000010000000100C150D6"/>
    <x v="0"/>
    <n v="20075"/>
    <n v="0"/>
    <n v="0"/>
    <m/>
  </r>
  <r>
    <x v="1"/>
    <n v="697"/>
    <x v="0"/>
    <s v="DB2ADMIN"/>
    <n v="1719900787306"/>
    <n v="1719900787.306"/>
    <x v="209"/>
    <n v="2281481"/>
    <n v="38.024683333333336"/>
    <n v="0"/>
    <n v="0"/>
    <n v="0"/>
    <s v="F0020000010000000100C150D6"/>
    <x v="3"/>
    <n v="22205"/>
    <n v="0"/>
    <n v="0"/>
    <m/>
  </r>
  <r>
    <x v="1"/>
    <n v="28674"/>
    <x v="0"/>
    <s v="DB2ADMIN"/>
    <n v="1719900787306"/>
    <n v="1719900787.306"/>
    <x v="209"/>
    <n v="1415490"/>
    <n v="23.5915"/>
    <n v="0"/>
    <n v="0"/>
    <n v="0"/>
    <s v="F0020000010000000100C150D6"/>
    <x v="3"/>
    <n v="14513"/>
    <n v="0"/>
    <n v="0"/>
    <m/>
  </r>
  <r>
    <x v="0"/>
    <n v="697"/>
    <x v="0"/>
    <s v="DB2ADMIN"/>
    <n v="1719900657056"/>
    <n v="1719900657.056"/>
    <x v="210"/>
    <n v="2239932"/>
    <n v="37.332199999999993"/>
    <n v="3327314"/>
    <n v="55.455233333333332"/>
    <n v="0"/>
    <s v="800200000100000001002175D6"/>
    <x v="0"/>
    <n v="21813"/>
    <n v="0"/>
    <n v="0"/>
    <m/>
  </r>
  <r>
    <x v="1"/>
    <n v="693"/>
    <x v="0"/>
    <s v="DB2ADMIN"/>
    <n v="1719900657056"/>
    <n v="1719900657.056"/>
    <x v="210"/>
    <n v="1956226"/>
    <n v="32.603766666666665"/>
    <n v="0"/>
    <n v="0"/>
    <n v="0"/>
    <s v="800200000100000001002175D6"/>
    <x v="3"/>
    <n v="19723"/>
    <n v="0"/>
    <n v="0"/>
    <m/>
  </r>
  <r>
    <x v="1"/>
    <n v="28674"/>
    <x v="0"/>
    <s v="DB2ADMIN"/>
    <n v="1719900657056"/>
    <n v="1719900657.056"/>
    <x v="210"/>
    <n v="1371088"/>
    <n v="22.851466666666667"/>
    <n v="0"/>
    <n v="0"/>
    <n v="0"/>
    <s v="800200000100000001002175D6"/>
    <x v="3"/>
    <n v="14159"/>
    <n v="0"/>
    <n v="0"/>
    <m/>
  </r>
  <r>
    <x v="0"/>
    <n v="28674"/>
    <x v="0"/>
    <s v="DB2ADMIN"/>
    <n v="1719900356556"/>
    <n v="1719900356.556"/>
    <x v="211"/>
    <n v="1249042"/>
    <n v="20.817366666666665"/>
    <n v="3880659"/>
    <n v="64.67765"/>
    <n v="0"/>
    <s v="A1060000010000000100410BD6"/>
    <x v="0"/>
    <n v="13056"/>
    <n v="0"/>
    <n v="0"/>
    <m/>
  </r>
  <r>
    <x v="1"/>
    <n v="693"/>
    <x v="0"/>
    <s v="DB2ADMIN"/>
    <n v="1719900356556"/>
    <n v="1719900356.556"/>
    <x v="211"/>
    <n v="1813793"/>
    <n v="30.22988333333333"/>
    <n v="0"/>
    <n v="0"/>
    <n v="0"/>
    <s v="A1060000010000000100410BD6"/>
    <x v="3"/>
    <n v="18554"/>
    <n v="0"/>
    <n v="0"/>
    <m/>
  </r>
  <r>
    <x v="1"/>
    <n v="697"/>
    <x v="0"/>
    <s v="DB2ADMIN"/>
    <n v="1719900356556"/>
    <n v="1719900356.556"/>
    <x v="211"/>
    <n v="2066866"/>
    <n v="34.447766666666666"/>
    <n v="0"/>
    <n v="0"/>
    <n v="0"/>
    <s v="A1060000010000000100410BD6"/>
    <x v="3"/>
    <n v="20520"/>
    <n v="0"/>
    <n v="0"/>
    <m/>
  </r>
  <r>
    <x v="0"/>
    <n v="28674"/>
    <x v="0"/>
    <s v="DB2ADMIN"/>
    <n v="1719900055055"/>
    <n v="1719900055.0550001"/>
    <x v="212"/>
    <n v="1116608"/>
    <n v="18.610133333333334"/>
    <n v="3588628"/>
    <n v="59.81046666666667"/>
    <n v="0"/>
    <s v="24020000010000000100E13ED6"/>
    <x v="0"/>
    <n v="12132"/>
    <n v="0"/>
    <n v="0"/>
    <m/>
  </r>
  <r>
    <x v="1"/>
    <n v="693"/>
    <x v="0"/>
    <s v="DB2ADMIN"/>
    <n v="1719900055055"/>
    <n v="1719900055.0550001"/>
    <x v="212"/>
    <n v="1677644"/>
    <n v="27.960733333333334"/>
    <n v="0"/>
    <n v="0"/>
    <n v="0"/>
    <s v="24020000010000000100E13ED6"/>
    <x v="3"/>
    <n v="17522"/>
    <n v="0"/>
    <n v="0"/>
    <m/>
  </r>
  <r>
    <x v="1"/>
    <n v="697"/>
    <x v="0"/>
    <s v="DB2ADMIN"/>
    <n v="1719900055055"/>
    <n v="1719900055.0550001"/>
    <x v="212"/>
    <n v="1910984"/>
    <n v="31.849733333333333"/>
    <n v="0"/>
    <n v="0"/>
    <n v="0"/>
    <s v="24020000010000000100E13ED6"/>
    <x v="3"/>
    <n v="19427"/>
    <n v="0"/>
    <n v="0"/>
    <m/>
  </r>
  <r>
    <x v="0"/>
    <n v="697"/>
    <x v="0"/>
    <s v="DB2ADMIN"/>
    <n v="1719899760555"/>
    <n v="1719899760.5550001"/>
    <x v="213"/>
    <n v="1836389"/>
    <n v="30.606483333333333"/>
    <n v="2665848"/>
    <n v="44.430799999999998"/>
    <n v="0"/>
    <s v="370200000100000001002175D6"/>
    <x v="0"/>
    <n v="18882"/>
    <n v="0"/>
    <n v="0"/>
    <m/>
  </r>
  <r>
    <x v="1"/>
    <n v="693"/>
    <x v="0"/>
    <s v="DB2ADMIN"/>
    <n v="1719899760555"/>
    <n v="1719899760.5550001"/>
    <x v="213"/>
    <n v="1604940"/>
    <n v="26.749000000000002"/>
    <n v="0"/>
    <n v="0"/>
    <n v="0"/>
    <s v="370200000100000001002175D6"/>
    <x v="3"/>
    <n v="16970"/>
    <n v="0"/>
    <n v="0"/>
    <m/>
  </r>
  <r>
    <x v="1"/>
    <n v="28674"/>
    <x v="0"/>
    <s v="DB2ADMIN"/>
    <n v="1719899760555"/>
    <n v="1719899760.5550001"/>
    <x v="213"/>
    <n v="1060908"/>
    <n v="17.681799999999999"/>
    <n v="0"/>
    <n v="0"/>
    <n v="0"/>
    <s v="370200000100000001002175D6"/>
    <x v="3"/>
    <n v="11684"/>
    <n v="0"/>
    <n v="0"/>
    <m/>
  </r>
  <r>
    <x v="0"/>
    <n v="693"/>
    <x v="0"/>
    <s v="DB2ADMIN"/>
    <n v="1719899573248"/>
    <n v="1719899573.2479999"/>
    <x v="214"/>
    <n v="1560208"/>
    <n v="26.003466666666668"/>
    <n v="2817363"/>
    <n v="46.956049999999998"/>
    <n v="0"/>
    <s v="57020000010000000100C126D6"/>
    <x v="0"/>
    <n v="16514"/>
    <n v="0"/>
    <n v="0"/>
    <m/>
  </r>
  <r>
    <x v="1"/>
    <n v="697"/>
    <x v="0"/>
    <s v="DB2ADMIN"/>
    <n v="1719899573248"/>
    <n v="1719899573.2479999"/>
    <x v="214"/>
    <n v="1793054"/>
    <n v="29.884233333333334"/>
    <n v="0"/>
    <n v="0"/>
    <n v="0"/>
    <s v="57020000010000000100C126D6"/>
    <x v="3"/>
    <n v="18428"/>
    <n v="0"/>
    <n v="0"/>
    <m/>
  </r>
  <r>
    <x v="1"/>
    <n v="28674"/>
    <x v="0"/>
    <s v="DB2ADMIN"/>
    <n v="1719899573248"/>
    <n v="1719899573.2479999"/>
    <x v="214"/>
    <n v="1024309"/>
    <n v="17.071816666666667"/>
    <n v="0"/>
    <n v="0"/>
    <n v="0"/>
    <s v="57020000010000000100C126D6"/>
    <x v="3"/>
    <n v="11299"/>
    <n v="0"/>
    <n v="0"/>
    <m/>
  </r>
  <r>
    <x v="0"/>
    <n v="693"/>
    <x v="0"/>
    <s v="DB2ADMIN"/>
    <n v="1719899560235"/>
    <n v="1719899560.2349999"/>
    <x v="215"/>
    <n v="1558758"/>
    <n v="25.979300000000002"/>
    <n v="2814308"/>
    <n v="46.905133333333332"/>
    <n v="0"/>
    <s v="7B030000010000000100C165D6"/>
    <x v="0"/>
    <n v="16503"/>
    <n v="0"/>
    <n v="-1.6797470900976399E+18"/>
    <s v="SELECT ITXVIEWSTATUSKAIN_GKJ.ITEMELEMENTCODE,ITXVIEWSTATUSKAIN_GKJ.QUALITYREASONCODE,ITXVIEWSTATUSKAIN_GKJ.PROJECTCODE FROM DB2ADMIN.ITXVIEWSTATUSKAIN_GKJ ITXVIEWSTATUSKAIN_GKJ WHERE (ITXVIEWSTATUSKAIN_GKJ.ITEMELEMENTCODE = ?)"/>
  </r>
  <r>
    <x v="1"/>
    <n v="697"/>
    <x v="0"/>
    <s v="DB2ADMIN"/>
    <n v="1719899560235"/>
    <n v="1719899560.2349999"/>
    <x v="215"/>
    <n v="1792349"/>
    <n v="29.872483333333332"/>
    <n v="0"/>
    <n v="0"/>
    <n v="0"/>
    <s v="7B030000010000000100C165D6"/>
    <x v="3"/>
    <n v="18422"/>
    <n v="0"/>
    <n v="0"/>
    <m/>
  </r>
  <r>
    <x v="1"/>
    <n v="28674"/>
    <x v="0"/>
    <s v="DB2ADMIN"/>
    <n v="1719899560235"/>
    <n v="1719899560.2349999"/>
    <x v="215"/>
    <n v="1021959"/>
    <n v="17.03265"/>
    <n v="0"/>
    <n v="0"/>
    <n v="0"/>
    <s v="7B030000010000000100C165D6"/>
    <x v="3"/>
    <n v="11287"/>
    <n v="0"/>
    <n v="0"/>
    <m/>
  </r>
  <r>
    <x v="0"/>
    <n v="28674"/>
    <x v="0"/>
    <s v="DB2ADMIN"/>
    <n v="1719899159555"/>
    <n v="1719899159.5550001"/>
    <x v="216"/>
    <n v="930628"/>
    <n v="15.510466666666668"/>
    <n v="3079353"/>
    <n v="51.32255"/>
    <n v="0"/>
    <s v="67040000010000000100815AD6"/>
    <x v="0"/>
    <n v="10284"/>
    <n v="0"/>
    <n v="0"/>
    <m/>
  </r>
  <r>
    <x v="1"/>
    <n v="693"/>
    <x v="0"/>
    <s v="DB2ADMIN"/>
    <n v="1719899159555"/>
    <n v="1719899159.5550001"/>
    <x v="216"/>
    <n v="1429283"/>
    <n v="23.821383333333333"/>
    <n v="0"/>
    <n v="0"/>
    <n v="0"/>
    <s v="67040000010000000100815AD6"/>
    <x v="3"/>
    <n v="15342"/>
    <n v="0"/>
    <n v="0"/>
    <m/>
  </r>
  <r>
    <x v="1"/>
    <n v="697"/>
    <x v="0"/>
    <s v="DB2ADMIN"/>
    <n v="1719899159555"/>
    <n v="1719899159.5550001"/>
    <x v="216"/>
    <n v="1650070"/>
    <n v="27.501166666666666"/>
    <n v="0"/>
    <n v="0"/>
    <n v="0"/>
    <s v="67040000010000000100815AD6"/>
    <x v="3"/>
    <n v="17089"/>
    <n v="0"/>
    <n v="0"/>
    <m/>
  </r>
  <r>
    <x v="0"/>
    <n v="697"/>
    <x v="0"/>
    <s v="DB2ADMIN"/>
    <n v="1719898858054"/>
    <n v="1719898858.0539999"/>
    <x v="217"/>
    <n v="1492811"/>
    <n v="24.880183333333331"/>
    <n v="2085779"/>
    <n v="34.762983333333331"/>
    <n v="0"/>
    <s v="D40200000100000001008133D6"/>
    <x v="0"/>
    <n v="15569"/>
    <n v="0"/>
    <n v="0"/>
    <m/>
  </r>
  <r>
    <x v="1"/>
    <n v="693"/>
    <x v="0"/>
    <s v="DB2ADMIN"/>
    <n v="1719898858054"/>
    <n v="1719898858.0539999"/>
    <x v="217"/>
    <n v="1283896"/>
    <n v="21.398266666666665"/>
    <n v="0"/>
    <n v="0"/>
    <n v="0"/>
    <s v="D40200000100000001008133D6"/>
    <x v="3"/>
    <n v="13945"/>
    <n v="0"/>
    <n v="0"/>
    <m/>
  </r>
  <r>
    <x v="1"/>
    <n v="28674"/>
    <x v="0"/>
    <s v="DB2ADMIN"/>
    <n v="1719898858054"/>
    <n v="1719898858.0539999"/>
    <x v="217"/>
    <n v="801883"/>
    <n v="13.364716666666668"/>
    <n v="0"/>
    <n v="0"/>
    <n v="0"/>
    <s v="D40200000100000001008133D6"/>
    <x v="3"/>
    <n v="8988"/>
    <n v="0"/>
    <n v="0"/>
    <m/>
  </r>
  <r>
    <x v="0"/>
    <n v="697"/>
    <x v="0"/>
    <s v="DB2ADMIN"/>
    <n v="1719897655053"/>
    <n v="1719897655.053"/>
    <x v="218"/>
    <n v="1056314"/>
    <n v="17.605233333333334"/>
    <n v="1331551"/>
    <n v="22.192516666666666"/>
    <n v="0"/>
    <s v="3D0200000100000001006176D6"/>
    <x v="0"/>
    <n v="11050"/>
    <n v="0"/>
    <n v="0"/>
    <m/>
  </r>
  <r>
    <x v="1"/>
    <n v="693"/>
    <x v="0"/>
    <s v="DB2ADMIN"/>
    <n v="1719897655053"/>
    <n v="1719897655.053"/>
    <x v="218"/>
    <n v="871271"/>
    <n v="14.521183333333333"/>
    <n v="0"/>
    <n v="0"/>
    <n v="0"/>
    <s v="3D0200000100000001006176D6"/>
    <x v="3"/>
    <n v="9708"/>
    <n v="0"/>
    <n v="0"/>
    <m/>
  </r>
  <r>
    <x v="1"/>
    <n v="28674"/>
    <x v="0"/>
    <s v="DB2ADMIN"/>
    <n v="1719897655053"/>
    <n v="1719897655.053"/>
    <x v="218"/>
    <n v="460280"/>
    <n v="7.6713333333333331"/>
    <n v="0"/>
    <n v="0"/>
    <n v="0"/>
    <s v="3D0200000100000001006176D6"/>
    <x v="3"/>
    <n v="5216"/>
    <n v="0"/>
    <n v="0"/>
    <m/>
  </r>
  <r>
    <x v="0"/>
    <n v="693"/>
    <x v="0"/>
    <s v="DB2ADMIN"/>
    <n v="1719896752552"/>
    <n v="1719896752.552"/>
    <x v="219"/>
    <n v="529043"/>
    <n v="8.8173833333333338"/>
    <n v="859714"/>
    <n v="14.328566666666667"/>
    <n v="0"/>
    <s v="92010000010000000100A118D6"/>
    <x v="0"/>
    <n v="6149"/>
    <n v="0"/>
    <n v="0"/>
    <m/>
  </r>
  <r>
    <x v="1"/>
    <n v="697"/>
    <x v="0"/>
    <s v="DB2ADMIN"/>
    <n v="1719896752552"/>
    <n v="1719896752.552"/>
    <x v="219"/>
    <n v="690659"/>
    <n v="11.510983333333334"/>
    <n v="0"/>
    <n v="0"/>
    <n v="0"/>
    <s v="92010000010000000100A118D6"/>
    <x v="3"/>
    <n v="7314"/>
    <n v="0"/>
    <n v="0"/>
    <m/>
  </r>
  <r>
    <x v="1"/>
    <n v="28674"/>
    <x v="0"/>
    <s v="DB2ADMIN"/>
    <n v="1719896752552"/>
    <n v="1719896752.552"/>
    <x v="219"/>
    <n v="169055"/>
    <n v="2.8175833333333333"/>
    <n v="0"/>
    <n v="0"/>
    <n v="0"/>
    <s v="92010000010000000100A118D6"/>
    <x v="3"/>
    <n v="2024"/>
    <n v="0"/>
    <n v="0"/>
    <m/>
  </r>
  <r>
    <x v="0"/>
    <n v="5703"/>
    <x v="1"/>
    <s v="DB2ADMIN"/>
    <n v="1719894053051"/>
    <n v="1719894053.0510001"/>
    <x v="220"/>
    <n v="3151"/>
    <n v="5.2516666666666663E-2"/>
    <n v="5617"/>
    <n v="9.3616666666666667E-2"/>
    <n v="8"/>
    <s v="5F020000010000000100E150D6"/>
    <x v="0"/>
    <n v="216"/>
    <n v="0"/>
    <n v="0"/>
    <m/>
  </r>
  <r>
    <x v="1"/>
    <n v="12026"/>
    <x v="1"/>
    <s v="DB2ADMIN"/>
    <n v="1719894053051"/>
    <n v="1719894053.0510001"/>
    <x v="220"/>
    <n v="2667"/>
    <n v="4.4449999999999996E-2"/>
    <n v="0"/>
    <n v="0"/>
    <n v="1"/>
    <s v="5F020000010000000100E150D6"/>
    <x v="3"/>
    <n v="172"/>
    <n v="0"/>
    <n v="0"/>
    <m/>
  </r>
  <r>
    <x v="1"/>
    <n v="16811"/>
    <x v="1"/>
    <s v="DB2ADMIN"/>
    <n v="1719894053051"/>
    <n v="1719894053.0510001"/>
    <x v="220"/>
    <n v="2950"/>
    <n v="4.9166666666666671E-2"/>
    <n v="0"/>
    <n v="0"/>
    <n v="1"/>
    <s v="5F020000010000000100E150D6"/>
    <x v="3"/>
    <n v="247"/>
    <n v="0"/>
    <n v="0"/>
    <m/>
  </r>
  <r>
    <x v="0"/>
    <n v="19715"/>
    <x v="0"/>
    <s v="DB2ADMIN"/>
    <n v="1719889588628"/>
    <n v="1719889588.628"/>
    <x v="221"/>
    <n v="25804"/>
    <n v="0.43006666666666665"/>
    <n v="508166"/>
    <n v="8.4694333333333329"/>
    <n v="0"/>
    <s v="0200B30701005B590000000052"/>
    <x v="5"/>
    <n v="116"/>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3167"/>
    <x v="1"/>
    <s v="DB2ADMIN"/>
    <n v="1719889588628"/>
    <n v="1719889588.628"/>
    <x v="221"/>
    <n v="254073"/>
    <n v="4.2345500000000005"/>
    <n v="0"/>
    <n v="0"/>
    <n v="3"/>
    <s v="0200B30701005B590000000052"/>
    <x v="5"/>
    <n v="0"/>
    <n v="0"/>
    <n v="-1.7663079089697901E+17"/>
    <s v="SELECT p.DESCRIPTION FROM PRODUCTIONDEMAND p WHERE p.CODE = ? FOR UPDATE"/>
  </r>
  <r>
    <x v="1"/>
    <n v="54442"/>
    <x v="1"/>
    <s v="DB2ADMIN"/>
    <n v="1719889591631"/>
    <n v="1719889591.631"/>
    <x v="222"/>
    <n v="254093"/>
    <n v="4.2348833333333333"/>
    <n v="0"/>
    <n v="0"/>
    <n v="3"/>
    <s v="0200B30701005B590000000052"/>
    <x v="5"/>
    <n v="0"/>
    <n v="0"/>
    <n v="-1.7663079089697901E+17"/>
    <s v="SELECT p.DESCRIPTION FROM PRODUCTIONDEMAND p WHERE p.CODE = ? FOR UPDATE"/>
  </r>
  <r>
    <x v="0"/>
    <n v="1742"/>
    <x v="1"/>
    <s v="DB2ADMIN"/>
    <n v="1719884748544"/>
    <n v="1719884748.5439999"/>
    <x v="223"/>
    <n v="47972"/>
    <n v="0.79953333333333332"/>
    <n v="4537"/>
    <n v="7.5616666666666665E-2"/>
    <n v="8"/>
    <s v="953400000100000001008109D6"/>
    <x v="0"/>
    <n v="4127"/>
    <n v="0"/>
    <n v="0"/>
    <m/>
  </r>
  <r>
    <x v="1"/>
    <n v="3201"/>
    <x v="1"/>
    <s v="DB2ADMIN"/>
    <n v="1719884748544"/>
    <n v="1719884748.5439999"/>
    <x v="223"/>
    <n v="922"/>
    <n v="1.5366666666666667E-2"/>
    <n v="0"/>
    <n v="0"/>
    <n v="1"/>
    <s v="953400000100000001008109D6"/>
    <x v="3"/>
    <n v="66"/>
    <n v="0"/>
    <n v="0"/>
    <m/>
  </r>
  <r>
    <x v="1"/>
    <n v="6838"/>
    <x v="1"/>
    <s v="DB2ADMIN"/>
    <n v="1719884748544"/>
    <n v="1719884748.5439999"/>
    <x v="223"/>
    <n v="3615"/>
    <n v="6.0250000000000005E-2"/>
    <n v="0"/>
    <n v="0"/>
    <n v="1"/>
    <s v="953400000100000001008109D6"/>
    <x v="3"/>
    <n v="223"/>
    <n v="0"/>
    <n v="0"/>
    <m/>
  </r>
  <r>
    <x v="0"/>
    <n v="2853"/>
    <x v="1"/>
    <s v="DB2ADMIN"/>
    <n v="1719864925524"/>
    <n v="1719864925.5239999"/>
    <x v="224"/>
    <n v="124216"/>
    <n v="2.0702666666666665"/>
    <n v="80961"/>
    <n v="1.34935"/>
    <n v="8"/>
    <s v="8B1F0000010000000100A111D6"/>
    <x v="0"/>
    <n v="9577"/>
    <n v="0"/>
    <n v="0"/>
    <m/>
  </r>
  <r>
    <x v="1"/>
    <n v="3199"/>
    <x v="1"/>
    <s v="DB2ADMIN"/>
    <n v="1719864925524"/>
    <n v="1719864925.5239999"/>
    <x v="224"/>
    <n v="35125"/>
    <n v="0.5854166666666667"/>
    <n v="0"/>
    <n v="0"/>
    <n v="1"/>
    <s v="8B1F0000010000000100A111D6"/>
    <x v="3"/>
    <n v="3491"/>
    <n v="0"/>
    <n v="0"/>
    <m/>
  </r>
  <r>
    <x v="1"/>
    <n v="12099"/>
    <x v="1"/>
    <s v="DB2ADMIN"/>
    <n v="1719864925524"/>
    <n v="1719864925.5239999"/>
    <x v="224"/>
    <n v="45836"/>
    <n v="0.76393333333333335"/>
    <n v="0"/>
    <n v="0"/>
    <n v="0"/>
    <s v="8B1F0000010000000100A111D6"/>
    <x v="3"/>
    <n v="3584"/>
    <n v="0"/>
    <n v="0"/>
    <m/>
  </r>
  <r>
    <x v="0"/>
    <n v="18755"/>
    <x v="0"/>
    <s v="DB2ADMIN"/>
    <n v="1719838186942"/>
    <n v="1719838186.9419999"/>
    <x v="225"/>
    <n v="9392"/>
    <n v="0.15653333333333333"/>
    <n v="21662"/>
    <n v="0.36103333333333332"/>
    <n v="171"/>
    <s v="02004A000C000E000000000052"/>
    <x v="5"/>
    <n v="81"/>
    <n v="0"/>
    <n v="0"/>
    <m/>
  </r>
  <r>
    <x v="1"/>
    <n v="8403"/>
    <x v="0"/>
    <s v="DB2ADMIN"/>
    <n v="1719838189945"/>
    <n v="1719838189.9449999"/>
    <x v="226"/>
    <n v="11124"/>
    <n v="0.18540000000000001"/>
    <n v="0"/>
    <n v="0"/>
    <n v="0"/>
    <s v="02004A000C000E000000000052"/>
    <x v="5"/>
    <n v="155"/>
    <n v="0"/>
    <n v="-1.61723288674208E+18"/>
    <s v="select abspolicyi0_.ABSPOLICYTYPECODE as ABSPOLIC1_55_0_, abspolicyi0_.CODE as CODE2_55_0_, abspolicyi0_.ABSUNIQUEID as ABSUNIQU3_55_0_, abspolicyi0_.DESCRIPTION as DESCRIPT4_55_0_, abspolicyi0_.NAME as NAME5_55_0_, abspolicyi0_.TECHDESCRIPTION as TECHDESC6_55_0_, abspolicyi0_.TOKEN as TOKEN7_55_0_ from ABSPOLICYIMPL abspolicyi0_ where abspolicyi0_.ABSPOLICYTYPECODE=? and abspolicyi0_.CODE=? with rs use and keep update locks"/>
  </r>
  <r>
    <x v="1"/>
    <n v="52835"/>
    <x v="0"/>
    <s v="DB2ADMIN"/>
    <n v="1719838186942"/>
    <n v="1719838186.9419999"/>
    <x v="225"/>
    <n v="10538"/>
    <n v="0.17563333333333334"/>
    <n v="0"/>
    <n v="0"/>
    <n v="0"/>
    <s v="02004A000C000E000000000052"/>
    <x v="5"/>
    <n v="111"/>
    <n v="0"/>
    <n v="-1.61723288674208E+18"/>
    <s v="select abspolicyi0_.ABSPOLICYTYPECODE as ABSPOLIC1_55_0_, abspolicyi0_.CODE as CODE2_55_0_, abspolicyi0_.ABSUNIQUEID as ABSUNIQU3_55_0_, abspolicyi0_.DESCRIPTION as DESCRIPT4_55_0_, abspolicyi0_.NAME as NAME5_55_0_, abspolicyi0_.TECHDESCRIPTION as TECHDESC6_55_0_, abspolicyi0_.TOKEN as TOKEN7_55_0_ from ABSPOLICYIMPL abspolicyi0_ where abspolicyi0_.ABSPOLICYTYPECODE=? and abspolicyi0_.CODE=? with rs use and keep update locks"/>
  </r>
  <r>
    <x v="0"/>
    <n v="58554"/>
    <x v="1"/>
    <s v="DB2ADMIN"/>
    <n v="1719551985944"/>
    <n v="1719551985.944"/>
    <x v="227"/>
    <n v="216227"/>
    <n v="3.6037833333333333"/>
    <n v="288187"/>
    <n v="4.8031166666666669"/>
    <n v="7"/>
    <s v="B34400000100000001008112D6"/>
    <x v="0"/>
    <n v="18247"/>
    <n v="0"/>
    <n v="0"/>
    <m/>
  </r>
  <r>
    <x v="1"/>
    <n v="16050"/>
    <x v="1"/>
    <s v="DB2ADMIN"/>
    <n v="1719551985944"/>
    <n v="1719551985.944"/>
    <x v="227"/>
    <n v="186380"/>
    <n v="3.1063333333333332"/>
    <n v="0"/>
    <n v="0"/>
    <n v="4"/>
    <s v="B34400000100000001008112D6"/>
    <x v="3"/>
    <n v="15939"/>
    <n v="0"/>
    <n v="0"/>
    <m/>
  </r>
  <r>
    <x v="1"/>
    <n v="27302"/>
    <x v="1"/>
    <s v="DB2ADMIN"/>
    <n v="1719551985944"/>
    <n v="1719551985.944"/>
    <x v="227"/>
    <n v="101807"/>
    <n v="1.6967833333333333"/>
    <n v="0"/>
    <n v="0"/>
    <n v="1"/>
    <s v="B34400000100000001008112D6"/>
    <x v="3"/>
    <n v="8048"/>
    <n v="0"/>
    <n v="0"/>
    <m/>
  </r>
  <r>
    <x v="0"/>
    <n v="52865"/>
    <x v="1"/>
    <s v="DB2ADMIN"/>
    <n v="1719536972932"/>
    <n v="1719536972.9319999"/>
    <x v="228"/>
    <n v="9768"/>
    <n v="0.1628"/>
    <n v="134654"/>
    <n v="2.2442333333333333"/>
    <n v="11"/>
    <s v="B0220000010000000100E12CD6"/>
    <x v="0"/>
    <n v="621"/>
    <n v="0"/>
    <n v="0"/>
    <m/>
  </r>
  <r>
    <x v="1"/>
    <n v="22045"/>
    <x v="1"/>
    <s v="DB2ADMIN"/>
    <n v="1719536972932"/>
    <n v="1719536972.9319999"/>
    <x v="228"/>
    <n v="8643"/>
    <n v="0.14405000000000001"/>
    <n v="0"/>
    <n v="0"/>
    <n v="8"/>
    <s v="B0220000010000000100E12CD6"/>
    <x v="3"/>
    <n v="633"/>
    <n v="0"/>
    <n v="0"/>
    <m/>
  </r>
  <r>
    <x v="1"/>
    <n v="61520"/>
    <x v="1"/>
    <s v="DB2ADMIN"/>
    <n v="1719536972932"/>
    <n v="1719536972.9319999"/>
    <x v="228"/>
    <n v="126011"/>
    <n v="2.1001833333333333"/>
    <n v="0"/>
    <n v="0"/>
    <n v="8"/>
    <s v="B0220000010000000100E12CD6"/>
    <x v="3"/>
    <n v="9667"/>
    <n v="0"/>
    <n v="0"/>
    <m/>
  </r>
  <r>
    <x v="0"/>
    <n v="61533"/>
    <x v="1"/>
    <s v="DB2ADMIN"/>
    <n v="1719481435351"/>
    <n v="1719481435.3510001"/>
    <x v="229"/>
    <n v="252414"/>
    <n v="4.2069000000000001"/>
    <n v="137680"/>
    <n v="2.2946666666666666"/>
    <n v="8"/>
    <s v="304E0000010000000100E159D6"/>
    <x v="0"/>
    <n v="21761"/>
    <n v="0"/>
    <n v="0"/>
    <m/>
  </r>
  <r>
    <x v="1"/>
    <n v="22419"/>
    <x v="1"/>
    <s v="DB2ADMIN"/>
    <n v="1719481435351"/>
    <n v="1719481435.3510001"/>
    <x v="229"/>
    <n v="101105"/>
    <n v="1.6850833333333335"/>
    <n v="0"/>
    <n v="0"/>
    <n v="8"/>
    <s v="304E0000010000000100E159D6"/>
    <x v="3"/>
    <n v="7400"/>
    <n v="0"/>
    <n v="0"/>
    <m/>
  </r>
  <r>
    <x v="1"/>
    <n v="27302"/>
    <x v="1"/>
    <s v="DB2ADMIN"/>
    <n v="1719481435351"/>
    <n v="1719481435.3510001"/>
    <x v="229"/>
    <n v="36575"/>
    <n v="0.60958333333333337"/>
    <n v="0"/>
    <n v="0"/>
    <n v="1"/>
    <s v="304E0000010000000100E159D6"/>
    <x v="3"/>
    <n v="2841"/>
    <n v="0"/>
    <n v="0"/>
    <m/>
  </r>
  <r>
    <x v="0"/>
    <n v="24597"/>
    <x v="1"/>
    <s v="DB2ADMIN"/>
    <n v="1719479029349"/>
    <n v="1719479029.349"/>
    <x v="230"/>
    <n v="37727"/>
    <n v="0.62878333333333325"/>
    <n v="176033"/>
    <n v="2.9338833333333332"/>
    <n v="8"/>
    <s v="B0C80000010000000100612CD6"/>
    <x v="0"/>
    <n v="3009"/>
    <n v="0"/>
    <n v="0"/>
    <m/>
  </r>
  <r>
    <x v="1"/>
    <n v="1899"/>
    <x v="1"/>
    <s v="DB2ADMIN"/>
    <n v="1719479029349"/>
    <n v="1719479029.349"/>
    <x v="230"/>
    <n v="89457"/>
    <n v="1.49095"/>
    <n v="0"/>
    <n v="0"/>
    <n v="7"/>
    <s v="B0C80000010000000100612CD6"/>
    <x v="3"/>
    <n v="6678"/>
    <n v="0"/>
    <n v="0"/>
    <m/>
  </r>
  <r>
    <x v="1"/>
    <n v="58203"/>
    <x v="1"/>
    <s v="DB2ADMIN"/>
    <n v="1719479029349"/>
    <n v="1719479029.349"/>
    <x v="230"/>
    <n v="86576"/>
    <n v="1.4429333333333332"/>
    <n v="0"/>
    <n v="0"/>
    <n v="1"/>
    <s v="B0C80000010000000100612CD6"/>
    <x v="3"/>
    <n v="7784"/>
    <n v="0"/>
    <n v="0"/>
    <m/>
  </r>
  <r>
    <x v="0"/>
    <n v="28882"/>
    <x v="0"/>
    <s v="DB2ADMIN"/>
    <n v="1719470603319"/>
    <n v="1719470603.319"/>
    <x v="231"/>
    <n v="11797"/>
    <n v="0.19661666666666669"/>
    <n v="17501"/>
    <n v="0.29168333333333335"/>
    <n v="781"/>
    <s v="02009A080C0004000000000052"/>
    <x v="5"/>
    <n v="162"/>
    <n v="0"/>
    <n v="0"/>
    <m/>
  </r>
  <r>
    <x v="1"/>
    <n v="26496"/>
    <x v="0"/>
    <s v="DB2ADMIN"/>
    <n v="1719470603319"/>
    <n v="1719470603.319"/>
    <x v="231"/>
    <n v="14514"/>
    <n v="0.24189999999999998"/>
    <n v="0"/>
    <n v="0"/>
    <n v="0"/>
    <s v="02009A080C0004000000000052"/>
    <x v="5"/>
    <n v="127"/>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1"/>
    <n v="48256"/>
    <x v="0"/>
    <s v="DB2ADMIN"/>
    <n v="1719470621337"/>
    <n v="1719470621.3369999"/>
    <x v="232"/>
    <n v="2987"/>
    <n v="4.9783333333333332E-2"/>
    <n v="0"/>
    <n v="0"/>
    <n v="0"/>
    <s v="02009A080C0004000000000052"/>
    <x v="5"/>
    <n v="20"/>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61723"/>
    <x v="1"/>
    <s v="DB2ADMIN"/>
    <n v="1719460418333"/>
    <n v="1719460418.3329999"/>
    <x v="233"/>
    <n v="78356"/>
    <n v="1.3059333333333332"/>
    <n v="127699"/>
    <n v="2.1283166666666666"/>
    <n v="8"/>
    <s v="4AC50000010000000100C14BD6"/>
    <x v="0"/>
    <n v="5524"/>
    <n v="0"/>
    <n v="0"/>
    <m/>
  </r>
  <r>
    <x v="1"/>
    <n v="1211"/>
    <x v="1"/>
    <s v="DB2ADMIN"/>
    <n v="1719460418333"/>
    <n v="1719460418.3329999"/>
    <x v="233"/>
    <n v="23944"/>
    <n v="0.39906666666666663"/>
    <n v="0"/>
    <n v="0"/>
    <n v="8"/>
    <s v="4AC50000010000000100C14BD6"/>
    <x v="3"/>
    <n v="1894"/>
    <n v="0"/>
    <n v="0"/>
    <m/>
  </r>
  <r>
    <x v="1"/>
    <n v="49072"/>
    <x v="1"/>
    <s v="DB2ADMIN"/>
    <n v="1719460418333"/>
    <n v="1719460418.3329999"/>
    <x v="233"/>
    <n v="103755"/>
    <n v="1.72925"/>
    <n v="0"/>
    <n v="0"/>
    <n v="1"/>
    <s v="4AC50000010000000100C14BD6"/>
    <x v="3"/>
    <n v="9533"/>
    <n v="0"/>
    <n v="0"/>
    <m/>
  </r>
  <r>
    <x v="0"/>
    <n v="50084"/>
    <x v="0"/>
    <s v="DB2ADMIN"/>
    <n v="1719459378615"/>
    <n v="1719459378.615"/>
    <x v="234"/>
    <n v="565080"/>
    <n v="9.418000000000001"/>
    <n v="794510"/>
    <n v="13.241833333333334"/>
    <n v="876901"/>
    <n v="2.00440104009929E+24"/>
    <x v="0"/>
    <n v="157"/>
    <n v="0"/>
    <n v="3.1763300696342999E+18"/>
    <s v="delete from STOCKTRANSACTION where COMPANYCODE=? and TRANSACTIONDETAILNUMBER=? and TRANSACTIONNUMBER=?"/>
  </r>
  <r>
    <x v="1"/>
    <n v="10632"/>
    <x v="1"/>
    <s v="DB2ADMIN"/>
    <n v="1719459378615"/>
    <n v="1719459378.615"/>
    <x v="234"/>
    <n v="430070"/>
    <n v="7.1678333333333333"/>
    <n v="0"/>
    <n v="0"/>
    <n v="3"/>
    <n v="2.00440104009929E+24"/>
    <x v="5"/>
    <n v="0"/>
    <n v="0"/>
    <n v="2.3775692786876001E+18"/>
    <s v="SELECT A.* FROM BALANCE A WHERE A.LOTCODE=? AND A.LOGICALWAREHOUSECODE =? AND NOT (A.WHSLOCATIONWAREHOUSEZONECODE=? OR A.WHSLOCATIONWAREHOUSEZONECODE=?) ORDER BY A.ELEMENTSCODE ASC FOR UPDATE"/>
  </r>
  <r>
    <x v="1"/>
    <n v="60115"/>
    <x v="1"/>
    <s v="DB2ADMIN"/>
    <n v="1719459443720"/>
    <n v="1719459443.72"/>
    <x v="235"/>
    <n v="364440"/>
    <n v="6.0739999999999998"/>
    <n v="0"/>
    <n v="0"/>
    <n v="9"/>
    <n v="2.00440104009929E+24"/>
    <x v="5"/>
    <n v="0"/>
    <n v="0"/>
    <n v="2.3775692786876001E+18"/>
    <s v="SELECT A.* FROM BALANCE A WHERE A.LOTCODE=? AND A.LOGICALWAREHOUSECODE =? AND NOT (A.WHSLOCATIONWAREHOUSEZONECODE=? OR A.WHSLOCATIONWAREHOUSEZONECODE=?) ORDER BY A.ELEMENTSCODE ASC FOR UPDATE"/>
  </r>
  <r>
    <x v="0"/>
    <n v="12172"/>
    <x v="1"/>
    <s v="DB2ADMIN"/>
    <n v="1719394967243"/>
    <n v="1719394967.243"/>
    <x v="236"/>
    <n v="119853"/>
    <n v="1.9975499999999999"/>
    <n v="74020"/>
    <n v="1.2336666666666667"/>
    <n v="8"/>
    <s v="D4B000000100000001006129D6"/>
    <x v="0"/>
    <n v="9676"/>
    <n v="0"/>
    <n v="0"/>
    <m/>
  </r>
  <r>
    <x v="1"/>
    <n v="1219"/>
    <x v="1"/>
    <s v="DB2ADMIN"/>
    <n v="1719394967243"/>
    <n v="1719394967.243"/>
    <x v="236"/>
    <n v="46149"/>
    <n v="0.76915"/>
    <n v="0"/>
    <n v="0"/>
    <n v="1"/>
    <s v="D4B000000100000001006129D6"/>
    <x v="3"/>
    <n v="4084"/>
    <n v="0"/>
    <n v="0"/>
    <m/>
  </r>
  <r>
    <x v="1"/>
    <n v="29603"/>
    <x v="1"/>
    <s v="DB2ADMIN"/>
    <n v="1719394967243"/>
    <n v="1719394967.243"/>
    <x v="236"/>
    <n v="27871"/>
    <n v="0.46451666666666663"/>
    <n v="0"/>
    <n v="0"/>
    <n v="1"/>
    <s v="D4B000000100000001006129D6"/>
    <x v="3"/>
    <n v="1877"/>
    <n v="0"/>
    <n v="0"/>
    <m/>
  </r>
  <r>
    <x v="0"/>
    <n v="30303"/>
    <x v="0"/>
    <s v="DB2ADMIN"/>
    <n v="1719387903459"/>
    <n v="1719387903.4590001"/>
    <x v="237"/>
    <n v="36185"/>
    <n v="0.60308333333333342"/>
    <n v="280892"/>
    <n v="4.6815333333333333"/>
    <n v="219"/>
    <s v="0200B3070200DF5A0000000052"/>
    <x v="0"/>
    <n v="15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7965"/>
    <x v="0"/>
    <s v="DB2ADMIN"/>
    <n v="1719387903459"/>
    <n v="1719387903.4590001"/>
    <x v="237"/>
    <n v="159456"/>
    <n v="2.6576"/>
    <n v="0"/>
    <n v="0"/>
    <n v="0"/>
    <s v="0200B3070200DF5A0000000052"/>
    <x v="5"/>
    <n v="466"/>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1"/>
    <n v="47677"/>
    <x v="0"/>
    <s v="DB2ADMIN"/>
    <n v="1719387939535"/>
    <n v="1719387939.5350001"/>
    <x v="238"/>
    <n v="121436"/>
    <n v="2.0239333333333334"/>
    <n v="0"/>
    <n v="0"/>
    <n v="0"/>
    <s v="0200B3070200DF5A0000000052"/>
    <x v="5"/>
    <n v="250"/>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9927"/>
    <x v="0"/>
    <s v="DB2ADMIN"/>
    <n v="1720617095134"/>
    <n v="1720617095.1340001"/>
    <x v="239"/>
    <n v="11735"/>
    <n v="0.19558333333333333"/>
    <n v="484175"/>
    <n v="8.069583333333334"/>
    <n v="86"/>
    <s v="0200D10711003D190000000052"/>
    <x v="0"/>
    <n v="159"/>
    <n v="0"/>
    <n v="0"/>
    <m/>
  </r>
  <r>
    <x v="1"/>
    <n v="113"/>
    <x v="0"/>
    <s v="DB2ADMIN"/>
    <n v="1720617095134"/>
    <n v="1720617095.1340001"/>
    <x v="239"/>
    <n v="484175"/>
    <n v="8.069583333333334"/>
    <n v="0"/>
    <n v="0"/>
    <n v="0"/>
    <s v="0200D10711003D190000000052"/>
    <x v="5"/>
    <n v="445"/>
    <n v="0"/>
    <n v="4.6528182472893E+18"/>
    <s v="select production0_.CODE as CODE1_1681_0_, production0_.COMPANYCODE as COMPANYC2_1681_0_, production0_.ABSUNIQUEID as ABSUNIQU3_1681_0_, production0_.ABSVERSIONNUMBER as ABSVERSI4_1681_0_, production0_.ALLOWEDDIVISIONS as ALLOWEDD5_1681_0_, production0_.AUTOMATICCREATIONDEMAND as AUTOMATI6_1681_0_, production0_.CREATIONDATETIME as CREATION7_1681_0_, production0_.CREATIONDATETIMEUTC as CREATION8_1681_0_, production0_.CREATIONUSER as CREATION9_1681_0_, production0_.DEMANDLIST as DEMANDL10_1681_0_, production0_.DIVISIONCODE as DIVISIO11_1681_0_, production0_.ENTRY as ENTRY12_1681_0_, production0_.HANDLEDYELOTUOM as HANDLED13_1681_0_, production0_.ISSUE as ISSUE14_1681_0_, production0_.LASTUPDATEDATETIME as LASTUPD15_1681_0_, production0_.LASTUPDATEDATETIMEUTC as LASTUPD16_1681_0_, production0_.LASTUPDATEUSER as LASTUPD17_1681_0_, production0_.ORDERDATE as ORDERDA18_1681_0_, production0_.PACKAGINGUNITOFMEASURECODE as PACKAGI19_1681_0_, production0_.PRIMARYUNITOFMEASURECODE as PRIMARY20_1681_0_, production0_.PRODUCTIONORDERCOUNTERCODE as PRODUCT21_1681_0_, production0_.PROORDERCOUNTERCOMPANYCODE as PROORDE22_1681_0_, production0_.PROGRESSSTATUS as PROGRES23_1681_0_, production0_.SECONDARYUNITOFMEASURECODE as SECONDA24_1681_0_, production0_.STATUS as STATUS25_1681_0_, production0_.STDPRODUCTIONBATCH as STDPROD26_1681_0_, production0_.STDPRODUCTIONBATCHUOMCODE as STDPROD27_1681_0_, production0_.TOTALPACKAGINGQUANTITY as TOTALPA28_1681_0_, production0_.TOTALPRIMARYQUANTITY as TOTALPR29_1681_0_, production0_.TOTALSECONDARYQUANTITY as TOTALSE30_1681_0_ from PRODUCTIONORDER production0_ where production0_.CODE=? and production0_.COMPANYCODE=? with rs use and keep update locks"/>
  </r>
  <r>
    <x v="0"/>
    <n v="49927"/>
    <x v="0"/>
    <s v="DB2ADMIN"/>
    <n v="1720617097136"/>
    <n v="1720617097.1359999"/>
    <x v="240"/>
    <n v="11735"/>
    <n v="0.19558333333333333"/>
    <n v="26998"/>
    <n v="0.44996666666666668"/>
    <n v="86"/>
    <s v="0200F00A070047000000000052"/>
    <x v="0"/>
    <n v="159"/>
    <n v="0"/>
    <n v="0"/>
    <m/>
  </r>
  <r>
    <x v="1"/>
    <n v="1486"/>
    <x v="0"/>
    <s v="DB2ADMIN"/>
    <n v="1720617097136"/>
    <n v="1720617097.1359999"/>
    <x v="240"/>
    <n v="26998"/>
    <n v="0.44996666666666668"/>
    <n v="0"/>
    <n v="0"/>
    <n v="0"/>
    <s v="0200F00A070047000000000052"/>
    <x v="5"/>
    <n v="474"/>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48569"/>
    <x v="0"/>
    <s v="DB2ADMIN"/>
    <n v="1720610797635"/>
    <n v="1720610797.635"/>
    <x v="241"/>
    <n v="3855"/>
    <n v="6.4250000000000002E-2"/>
    <n v="4731"/>
    <n v="7.8850000000000003E-2"/>
    <n v="0"/>
    <s v="020200000100000001002160D6"/>
    <x v="0"/>
    <n v="63"/>
    <n v="0"/>
    <n v="0"/>
    <m/>
  </r>
  <r>
    <x v="1"/>
    <n v="6169"/>
    <x v="0"/>
    <s v="DB2ADMIN"/>
    <n v="1720610797635"/>
    <n v="1720610797.635"/>
    <x v="241"/>
    <n v="4731"/>
    <n v="7.8850000000000003E-2"/>
    <n v="0"/>
    <n v="0"/>
    <n v="0"/>
    <s v="020200000100000001002160D6"/>
    <x v="3"/>
    <n v="94"/>
    <n v="0"/>
    <n v="0"/>
    <m/>
  </r>
  <r>
    <x v="0"/>
    <n v="356"/>
    <x v="1"/>
    <s v="DB2ADMIN"/>
    <n v="1720604493129"/>
    <n v="1720604493.1289999"/>
    <x v="242"/>
    <n v="5432"/>
    <n v="9.0533333333333341E-2"/>
    <n v="12895"/>
    <n v="0.21491666666666667"/>
    <n v="8"/>
    <s v="8B0900000100000001006129D6"/>
    <x v="0"/>
    <n v="386"/>
    <n v="0"/>
    <n v="0"/>
    <m/>
  </r>
  <r>
    <x v="1"/>
    <n v="2551"/>
    <x v="1"/>
    <s v="DB2ADMIN"/>
    <n v="1720604493129"/>
    <n v="1720604493.1289999"/>
    <x v="242"/>
    <n v="12895"/>
    <n v="0.21491666666666667"/>
    <n v="0"/>
    <n v="0"/>
    <n v="1"/>
    <s v="8B0900000100000001006129D6"/>
    <x v="3"/>
    <n v="772"/>
    <n v="0"/>
    <n v="0"/>
    <m/>
  </r>
  <r>
    <x v="0"/>
    <n v="1500"/>
    <x v="0"/>
    <s v="DB2ADMIN"/>
    <n v="1720600844040"/>
    <n v="1720600844.04"/>
    <x v="243"/>
    <n v="268"/>
    <n v="4.4666666666666665E-3"/>
    <n v="44519"/>
    <n v="0.74198333333333333"/>
    <n v="105"/>
    <s v="0200F00A010005020000000052"/>
    <x v="0"/>
    <n v="5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489"/>
    <x v="0"/>
    <s v="DB2ADMIN"/>
    <n v="1720600844040"/>
    <n v="1720600844.04"/>
    <x v="243"/>
    <n v="44519"/>
    <n v="0.74198333333333333"/>
    <n v="0"/>
    <n v="0"/>
    <n v="0"/>
    <s v="0200F00A010005020000000052"/>
    <x v="5"/>
    <n v="64"/>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17103"/>
    <x v="0"/>
    <s v="DB2ADMIN"/>
    <n v="1720599156235"/>
    <n v="1720599156.2349999"/>
    <x v="244"/>
    <n v="894"/>
    <n v="1.49E-2"/>
    <n v="866883"/>
    <n v="14.44805"/>
    <n v="48"/>
    <s v="0200F00A1000D8010000000052"/>
    <x v="0"/>
    <n v="24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9413"/>
    <x v="0"/>
    <s v="DB2ADMIN"/>
    <n v="1720599156235"/>
    <n v="1720599156.2349999"/>
    <x v="244"/>
    <n v="866883"/>
    <n v="14.44805"/>
    <n v="0"/>
    <n v="0"/>
    <n v="0"/>
    <s v="0200F00A1000D8010000000052"/>
    <x v="5"/>
    <n v="227"/>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9416"/>
    <x v="0"/>
    <s v="DB2ADMIN"/>
    <n v="1720597802958"/>
    <n v="1720597802.9579999"/>
    <x v="245"/>
    <n v="349"/>
    <n v="5.8166666666666662E-3"/>
    <n v="76627"/>
    <n v="1.2771166666666667"/>
    <n v="165"/>
    <s v="0200B3070700105F0000000052"/>
    <x v="5"/>
    <n v="8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7053"/>
    <x v="0"/>
    <s v="DB2ADMIN"/>
    <n v="1720597802958"/>
    <n v="1720597802.9579999"/>
    <x v="245"/>
    <n v="76627"/>
    <n v="1.2771166666666667"/>
    <n v="0"/>
    <n v="0"/>
    <n v="0"/>
    <s v="0200B3070700105F0000000052"/>
    <x v="5"/>
    <n v="60"/>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9416"/>
    <x v="0"/>
    <s v="DB2ADMIN"/>
    <n v="1720597660736"/>
    <n v="1720597660.7360001"/>
    <x v="246"/>
    <n v="349"/>
    <n v="5.8166666666666662E-3"/>
    <n v="221083"/>
    <n v="3.6847166666666666"/>
    <n v="165"/>
    <s v="0200F00A1E00A2010000000052"/>
    <x v="0"/>
    <n v="8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9413"/>
    <x v="0"/>
    <s v="DB2ADMIN"/>
    <n v="1720597660736"/>
    <n v="1720597660.7360001"/>
    <x v="246"/>
    <n v="221083"/>
    <n v="3.6847166666666666"/>
    <n v="0"/>
    <n v="0"/>
    <n v="3"/>
    <s v="0200F00A1E00A2010000000052"/>
    <x v="5"/>
    <n v="26"/>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52391"/>
    <x v="0"/>
    <s v="DB2ADMIN"/>
    <n v="1720597208004"/>
    <n v="1720597208.0039999"/>
    <x v="247"/>
    <n v="2793"/>
    <n v="4.6550000000000001E-2"/>
    <n v="133359"/>
    <n v="2.2226500000000002"/>
    <n v="0"/>
    <s v="0200F00A1E00A2010000000052"/>
    <x v="0"/>
    <n v="36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9905"/>
    <x v="0"/>
    <s v="DB2ADMIN"/>
    <n v="1720597208004"/>
    <n v="1720597208.0039999"/>
    <x v="247"/>
    <n v="133359"/>
    <n v="2.2226500000000002"/>
    <n v="0"/>
    <n v="0"/>
    <n v="0"/>
    <s v="0200F00A1E00A2010000000052"/>
    <x v="5"/>
    <n v="610"/>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9418"/>
    <x v="0"/>
    <s v="DB2ADMIN"/>
    <n v="1720597041718"/>
    <n v="1720597041.7179999"/>
    <x v="248"/>
    <n v="126"/>
    <n v="2.0999999999999999E-3"/>
    <n v="113047"/>
    <n v="1.8841166666666667"/>
    <n v="0"/>
    <s v="0200F00A1E00A2010000000052"/>
    <x v="0"/>
    <n v="33"/>
    <n v="0"/>
    <n v="0"/>
    <m/>
  </r>
  <r>
    <x v="1"/>
    <n v="29905"/>
    <x v="0"/>
    <s v="DB2ADMIN"/>
    <n v="1720597041718"/>
    <n v="1720597041.7179999"/>
    <x v="248"/>
    <n v="113047"/>
    <n v="1.8841166666666667"/>
    <n v="0"/>
    <n v="0"/>
    <n v="0"/>
    <s v="0200F00A1E00A2010000000052"/>
    <x v="5"/>
    <n v="608"/>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54427"/>
    <x v="0"/>
    <s v="DB2ADMIN"/>
    <n v="1720595095455"/>
    <n v="1720595095.4549999"/>
    <x v="249"/>
    <n v="1279"/>
    <n v="2.1316666666666664E-2"/>
    <n v="78484"/>
    <n v="1.3080666666666665"/>
    <n v="48"/>
    <s v="0200B30701009E600000000052"/>
    <x v="0"/>
    <n v="21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2694"/>
    <x v="0"/>
    <s v="DB2ADMIN"/>
    <n v="1720595095455"/>
    <n v="1720595095.4549999"/>
    <x v="249"/>
    <n v="78484"/>
    <n v="1.3080666666666665"/>
    <n v="0"/>
    <n v="0"/>
    <n v="0"/>
    <s v="0200B30701009E600000000052"/>
    <x v="5"/>
    <n v="197"/>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23473"/>
    <x v="0"/>
    <s v="DB2ADMIN"/>
    <n v="1720593629025"/>
    <n v="1720593629.0250001"/>
    <x v="250"/>
    <n v="771568"/>
    <n v="12.859466666666666"/>
    <n v="750038"/>
    <n v="12.500633333333333"/>
    <n v="65"/>
    <s v="0200B307060061610000000052"/>
    <x v="5"/>
    <n v="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4428"/>
    <x v="0"/>
    <s v="DB2ADMIN"/>
    <n v="1720593629025"/>
    <n v="1720593629.0250001"/>
    <x v="250"/>
    <n v="750038"/>
    <n v="12.500633333333333"/>
    <n v="0"/>
    <n v="0"/>
    <n v="0"/>
    <s v="0200B307060061610000000052"/>
    <x v="5"/>
    <n v="168"/>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23473"/>
    <x v="0"/>
    <s v="DB2ADMIN"/>
    <n v="1720593431708"/>
    <n v="1720593431.7079999"/>
    <x v="251"/>
    <n v="771568"/>
    <n v="12.859466666666666"/>
    <n v="1188356"/>
    <n v="19.805933333333332"/>
    <n v="65"/>
    <s v="0200B3070700C7600000000052"/>
    <x v="0"/>
    <n v="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624"/>
    <x v="0"/>
    <s v="DB2ADMIN"/>
    <n v="1720593431708"/>
    <n v="1720593431.7079999"/>
    <x v="251"/>
    <n v="1188356"/>
    <n v="19.805933333333332"/>
    <n v="0"/>
    <n v="0"/>
    <n v="0"/>
    <s v="0200B3070700C7600000000052"/>
    <x v="5"/>
    <n v="42"/>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29904"/>
    <x v="0"/>
    <s v="DB2ADMIN"/>
    <n v="1720594207002"/>
    <n v="1720594207.0020001"/>
    <x v="148"/>
    <n v="463235"/>
    <n v="7.7205833333333338"/>
    <n v="73393"/>
    <n v="1.2232166666666666"/>
    <n v="26"/>
    <s v="0200C9070100FC1A0600000052"/>
    <x v="5"/>
    <n v="26"/>
    <n v="0"/>
    <n v="6.4148435857043599E+18"/>
    <s v="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STEPNUMBER=? or production0_.COMPANYCODE=? and production0_.ORDERCOUNTERCODE=? and production0_.ORDERCODE=? and production0_.STEPNUMBER=? fetch first 1 rows only with rs use and keep update locks"/>
  </r>
  <r>
    <x v="1"/>
    <n v="33532"/>
    <x v="0"/>
    <s v="DB2ADMIN"/>
    <n v="1720594207002"/>
    <n v="1720594207.0020001"/>
    <x v="148"/>
    <n v="73393"/>
    <n v="1.2232166666666666"/>
    <n v="0"/>
    <n v="0"/>
    <n v="0"/>
    <s v="0200C9070100FC1A0600000052"/>
    <x v="5"/>
    <n v="54"/>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54430"/>
    <x v="0"/>
    <s v="DB2ADMIN"/>
    <n v="1720593780256"/>
    <n v="1720593780.256"/>
    <x v="252"/>
    <n v="655854"/>
    <n v="10.930900000000001"/>
    <n v="514736"/>
    <n v="8.5789333333333335"/>
    <n v="48"/>
    <s v="0200B30701009E600000000052"/>
    <x v="0"/>
    <n v="13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4431"/>
    <x v="0"/>
    <s v="DB2ADMIN"/>
    <n v="1720593780256"/>
    <n v="1720593780.256"/>
    <x v="252"/>
    <n v="514736"/>
    <n v="8.5789333333333335"/>
    <n v="0"/>
    <n v="0"/>
    <n v="0"/>
    <s v="0200B30701009E600000000052"/>
    <x v="5"/>
    <n v="250"/>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52392"/>
    <x v="0"/>
    <s v="DB2ADMIN"/>
    <n v="1720593337534"/>
    <n v="1720593337.5339999"/>
    <x v="253"/>
    <n v="51494"/>
    <n v="0.85823333333333329"/>
    <n v="640196"/>
    <n v="10.669933333333335"/>
    <n v="254"/>
    <s v="0200C907020026640600000052"/>
    <x v="0"/>
    <n v="21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623"/>
    <x v="0"/>
    <s v="DB2ADMIN"/>
    <n v="1720593337534"/>
    <n v="1720593337.5339999"/>
    <x v="253"/>
    <n v="640196"/>
    <n v="10.669933333333335"/>
    <n v="0"/>
    <n v="0"/>
    <n v="13"/>
    <s v="0200C907020026640600000052"/>
    <x v="5"/>
    <n v="38"/>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52392"/>
    <x v="0"/>
    <s v="DB2ADMIN"/>
    <n v="1720593540857"/>
    <n v="1720593540.8570001"/>
    <x v="254"/>
    <n v="51494"/>
    <n v="0.85823333333333329"/>
    <n v="547388"/>
    <n v="9.1231333333333335"/>
    <n v="254"/>
    <s v="0200D4070000F3910500000052"/>
    <x v="0"/>
    <n v="21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4430"/>
    <x v="0"/>
    <s v="DB2ADMIN"/>
    <n v="1720593540857"/>
    <n v="1720593540.8570001"/>
    <x v="254"/>
    <n v="547388"/>
    <n v="9.1231333333333335"/>
    <n v="0"/>
    <n v="0"/>
    <n v="0"/>
    <s v="0200D4070000F3910500000052"/>
    <x v="5"/>
    <n v="13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52392"/>
    <x v="0"/>
    <s v="DB2ADMIN"/>
    <n v="1720593468745"/>
    <n v="1720593468.7449999"/>
    <x v="255"/>
    <n v="51494"/>
    <n v="0.85823333333333329"/>
    <n v="669713"/>
    <n v="11.161883333333332"/>
    <n v="254"/>
    <s v="0200D4070100F3910500000052"/>
    <x v="0"/>
    <n v="21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3473"/>
    <x v="0"/>
    <s v="DB2ADMIN"/>
    <n v="1720593468745"/>
    <n v="1720593468.7449999"/>
    <x v="255"/>
    <n v="669713"/>
    <n v="11.161883333333332"/>
    <n v="0"/>
    <n v="0"/>
    <n v="29"/>
    <s v="0200D4070100F3910500000052"/>
    <x v="5"/>
    <n v="2"/>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4540"/>
    <x v="0"/>
    <s v="DB2ADMIN"/>
    <n v="1720593095132"/>
    <n v="1720593095.132"/>
    <x v="256"/>
    <n v="2767"/>
    <n v="4.6116666666666667E-2"/>
    <n v="282468"/>
    <n v="4.7078000000000007"/>
    <n v="48"/>
    <s v="0200B30701009E600000000052"/>
    <x v="0"/>
    <n v="27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624"/>
    <x v="0"/>
    <s v="DB2ADMIN"/>
    <n v="1720593095132"/>
    <n v="1720593095.132"/>
    <x v="256"/>
    <n v="282468"/>
    <n v="4.7078000000000007"/>
    <n v="0"/>
    <n v="0"/>
    <n v="0"/>
    <s v="0200B30701009E600000000052"/>
    <x v="5"/>
    <n v="41"/>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540"/>
    <x v="0"/>
    <s v="DB2ADMIN"/>
    <n v="1720593122159"/>
    <n v="1720593122.1589999"/>
    <x v="257"/>
    <n v="2767"/>
    <n v="4.6116666666666667E-2"/>
    <n v="255155"/>
    <n v="4.2525833333333329"/>
    <n v="48"/>
    <s v="0200B307030061610000000052"/>
    <x v="5"/>
    <n v="27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537"/>
    <x v="0"/>
    <s v="DB2ADMIN"/>
    <n v="1720593122159"/>
    <n v="1720593122.1589999"/>
    <x v="257"/>
    <n v="255155"/>
    <n v="4.2525833333333329"/>
    <n v="0"/>
    <n v="0"/>
    <n v="0"/>
    <s v="0200B307030061610000000052"/>
    <x v="5"/>
    <n v="20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540"/>
    <x v="0"/>
    <s v="DB2ADMIN"/>
    <n v="1720593277434"/>
    <n v="1720593277.434"/>
    <x v="258"/>
    <n v="2767"/>
    <n v="4.6116666666666667E-2"/>
    <n v="98208"/>
    <n v="1.6368"/>
    <n v="48"/>
    <s v="0200D40703004DAF0700000052"/>
    <x v="0"/>
    <n v="27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3473"/>
    <x v="0"/>
    <s v="DB2ADMIN"/>
    <n v="1720593277434"/>
    <n v="1720593277.434"/>
    <x v="258"/>
    <n v="98208"/>
    <n v="1.6368"/>
    <n v="0"/>
    <n v="0"/>
    <n v="25"/>
    <s v="0200D40703004DAF0700000052"/>
    <x v="5"/>
    <n v="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31640"/>
    <x v="0"/>
    <s v="DB2ADMIN"/>
    <n v="1720592878756"/>
    <n v="1720592878.756"/>
    <x v="259"/>
    <n v="8239"/>
    <n v="0.13731666666666667"/>
    <n v="198837"/>
    <n v="3.3139499999999997"/>
    <n v="0"/>
    <s v="0200B3070200EF5F0000000052"/>
    <x v="5"/>
    <n v="16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5186"/>
    <x v="1"/>
    <s v="DB2ADMIN"/>
    <n v="1720592878756"/>
    <n v="1720592878.756"/>
    <x v="259"/>
    <n v="198837"/>
    <n v="3.3139499999999997"/>
    <n v="0"/>
    <n v="0"/>
    <n v="26"/>
    <s v="0200B3070200EF5F0000000052"/>
    <x v="5"/>
    <n v="0"/>
    <n v="0"/>
    <n v="-4.3861405892961398E+18"/>
    <s v="SELECT LASTUPDATEDATETIME FROM PRODUCTIONDEMAND WHERE CODE =? AND ITEMTYPEAFICODE=? AND COMPANYCODE =? ORDER BY LASTUPDATEDATETIME ASC FOR UPDATE"/>
  </r>
  <r>
    <x v="0"/>
    <n v="31640"/>
    <x v="0"/>
    <s v="DB2ADMIN"/>
    <n v="1720592916834"/>
    <n v="1720592916.8340001"/>
    <x v="260"/>
    <n v="8239"/>
    <n v="0.13731666666666667"/>
    <n v="173776"/>
    <n v="2.896266666666667"/>
    <n v="0"/>
    <s v="0200C90700002D640600000052"/>
    <x v="0"/>
    <n v="16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560"/>
    <x v="0"/>
    <s v="DB2ADMIN"/>
    <n v="1720592916834"/>
    <n v="1720592916.8340001"/>
    <x v="260"/>
    <n v="173776"/>
    <n v="2.896266666666667"/>
    <n v="0"/>
    <n v="0"/>
    <n v="0"/>
    <s v="0200C90700002D640600000052"/>
    <x v="5"/>
    <n v="379"/>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4548"/>
    <x v="0"/>
    <s v="DB2ADMIN"/>
    <n v="1720592754552"/>
    <n v="1720592754.552"/>
    <x v="261"/>
    <n v="504775"/>
    <n v="8.4129166666666659"/>
    <n v="23463"/>
    <n v="0.39105000000000001"/>
    <n v="0"/>
    <s v="0200B307020060610000000052"/>
    <x v="5"/>
    <n v="33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2392"/>
    <x v="0"/>
    <s v="DB2ADMIN"/>
    <n v="1720592754552"/>
    <n v="1720592754.552"/>
    <x v="261"/>
    <n v="23463"/>
    <n v="0.39105000000000001"/>
    <n v="0"/>
    <n v="0"/>
    <n v="0"/>
    <s v="0200B307020060610000000052"/>
    <x v="5"/>
    <n v="180"/>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31499"/>
    <x v="0"/>
    <s v="DB2ADMIN"/>
    <n v="1720592132531"/>
    <n v="1720592132.5309999"/>
    <x v="262"/>
    <n v="1020"/>
    <n v="1.7000000000000001E-2"/>
    <n v="494292"/>
    <n v="8.2381999999999991"/>
    <n v="231"/>
    <s v="0200F00A28002E000000000052"/>
    <x v="0"/>
    <n v="112"/>
    <n v="0"/>
    <n v="0"/>
    <m/>
  </r>
  <r>
    <x v="1"/>
    <n v="4548"/>
    <x v="0"/>
    <s v="DB2ADMIN"/>
    <n v="1720592132531"/>
    <n v="1720592132.5309999"/>
    <x v="262"/>
    <n v="494292"/>
    <n v="8.2381999999999991"/>
    <n v="0"/>
    <n v="0"/>
    <n v="0"/>
    <s v="0200F00A28002E000000000052"/>
    <x v="5"/>
    <n v="317"/>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3765"/>
    <x v="0"/>
    <s v="DB2ADMIN"/>
    <n v="1720591879118"/>
    <n v="1720591879.118"/>
    <x v="263"/>
    <n v="103783"/>
    <n v="1.7297166666666668"/>
    <n v="0"/>
    <n v="0"/>
    <n v="567"/>
    <s v="0200B3070B005C610000000052"/>
    <x v="0"/>
    <n v="231"/>
    <n v="0"/>
    <n v="0"/>
    <m/>
  </r>
  <r>
    <x v="1"/>
    <n v="350"/>
    <x v="2"/>
    <s v="DB2ADMIN"/>
    <n v="1720591879118"/>
    <n v="1720591879.118"/>
    <x v="263"/>
    <n v="0"/>
    <n v="0"/>
    <n v="0"/>
    <n v="0"/>
    <n v="46"/>
    <s v="0200B3070B005C610000000052"/>
    <x v="1"/>
    <n v="0"/>
    <n v="0"/>
    <n v="-6.1721384997183898E+18"/>
    <s v="SELECT a.EXPCOMPANYCODE,a.EXPCOUNTERCODE,a.EXPCODE, b.* from PRODUCTIONDEMANDEXP a LEFT OUTER JOIN PRODUCTIONDEMAND b ON a.EXPCOMPANYCODE=b.COMPANYCODE AND a.EXPCOUNTERCODE=b.COUNTERCODE AND a.EXPCODE=b.CODE WHERE a.ENVIRONMENTCODE=? Order By UNIQUEIDPK FOR READ ONLY"/>
  </r>
  <r>
    <x v="0"/>
    <n v="54428"/>
    <x v="0"/>
    <s v="DB2ADMIN"/>
    <n v="1720591860059"/>
    <n v="1720591860.059"/>
    <x v="264"/>
    <n v="68551"/>
    <n v="1.1425166666666666"/>
    <n v="217942"/>
    <n v="3.632366666666667"/>
    <n v="0"/>
    <s v="0200B307070001600000000052"/>
    <x v="0"/>
    <n v="53"/>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1"/>
    <n v="4548"/>
    <x v="0"/>
    <s v="DB2ADMIN"/>
    <n v="1720591860059"/>
    <n v="1720591860.059"/>
    <x v="264"/>
    <n v="217942"/>
    <n v="3.632366666666667"/>
    <n v="0"/>
    <n v="0"/>
    <n v="0"/>
    <s v="0200B307070001600000000052"/>
    <x v="5"/>
    <n v="310"/>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548"/>
    <x v="0"/>
    <s v="DB2ADMIN"/>
    <n v="1720586479115"/>
    <n v="1720586479.115"/>
    <x v="101"/>
    <n v="15987"/>
    <n v="0.26645000000000002"/>
    <n v="44"/>
    <n v="7.3333333333333334E-4"/>
    <n v="0"/>
    <s v="C00000000100000001008166D6"/>
    <x v="0"/>
    <n v="174"/>
    <n v="0"/>
    <n v="-1.79918395124034E+18"/>
    <s v="SELECT ELEMENTSINSPECTION.ELEMENTITEMTYPECODE ,ELEMENTSINSPECTION.ELEMENTSUBCODEKEY ,ELEMENTSINSPECTION.ELEMENTCODE ,ELEMENTSINSPECTION.INSPECTIONINDEX ,ELEMENTSINSPECTION.IMPORTCODE ,ELEMENTSINSPECTION.EVENTSLINK ,ELEMENTSINSPECTION.NUMBERGROUPSHIFT ,ELEMENTSINSPECTION.NUMBERSHIFT ,ELEMENTSINSPECTION.INSPECTIONSTARTDATETIME ,ELEMENTSINSPECTION.INSPECTIONENDDATETIME ,ELEMENTSINSPECTION.LOOMNUMBER ,ELEMENTSINSPECTION.OPERATORCODE ,ELEMENTSINSPECTION.COMPANYCODE FROM ELEMENTSINSPECTION WHERE (ELEMENTSINSPECTION.COMPANYCODE = ?) AND (ELEMENTSINSPECTION.ELEMENTCODE LIKE ?) ORDER BY ELEMENTSINSPECTION.COMPANYCODE ,ELEMENTSINSPECTION.ELEMENTITEMTYPECODE ,ELEMENTSINSPECTION.ELEMENTSUBCODEKEY ,ELEMENTSINSPECTION.ELEMENTCODE ,ELEMENTSINSPECTION.INSPECTIONINDEX OFFSET 60 ROWS FETCH FIRST 20 ROWS ONLY FOR READ ONLY"/>
  </r>
  <r>
    <x v="1"/>
    <n v="4536"/>
    <x v="0"/>
    <s v="DB2ADMIN"/>
    <n v="1720586479115"/>
    <n v="1720586479.115"/>
    <x v="101"/>
    <n v="44"/>
    <n v="7.3333333333333334E-4"/>
    <n v="0"/>
    <n v="0"/>
    <n v="0"/>
    <s v="C00000000100000001008166D6"/>
    <x v="3"/>
    <n v="12"/>
    <n v="0"/>
    <n v="0"/>
    <m/>
  </r>
  <r>
    <x v="0"/>
    <n v="18046"/>
    <x v="0"/>
    <s v="DB2ADMIN"/>
    <n v="1720583697452"/>
    <n v="1720583697.4519999"/>
    <x v="265"/>
    <n v="263"/>
    <n v="4.3833333333333337E-3"/>
    <n v="11039"/>
    <n v="0.18398333333333333"/>
    <n v="888321"/>
    <s v="0200D40703006B1A0700000052"/>
    <x v="0"/>
    <n v="52"/>
    <n v="0"/>
    <n v="3.1763300696342999E+18"/>
    <s v="delete from STOCKTRANSACTION where COMPANYCODE=? and TRANSACTIONDETAILNUMBER=? and TRANSACTIONNUMBER=?"/>
  </r>
  <r>
    <x v="1"/>
    <n v="58017"/>
    <x v="2"/>
    <s v="DB2ADMIN"/>
    <n v="1720583697452"/>
    <n v="1720583697.4519999"/>
    <x v="265"/>
    <n v="11039"/>
    <n v="0.18398333333333333"/>
    <n v="0"/>
    <n v="0"/>
    <n v="269"/>
    <s v="0200D40703006B1A0700000052"/>
    <x v="1"/>
    <n v="0"/>
    <n v="0"/>
    <n v="-8.6812626743113902E+18"/>
    <s v="SELECT a.EXPCOMPANYCODE,a.EXPORDERCOUNTERCODE,a.EXPORDERCODE,a.EXPRESERVATIONLINE, b.* from ProductionOrderReservationEXP a LEFT OUTER JOIN ProductionOrderReservation b ON a.EXPCOMPANYCODE=b.COMPANYCODE AND a.EXPORDERCOUNTERCODE=b.ORDERCOUNTERCODE AND a.EXPORDERCODE=b.ORDERCODE AND a.EXPRESERVATIONLINE=b.RESERVATIONLINE WHERE a.ENVIRONMENTCODE=? Order By UNIQUEIDPK FOR READ ONLY"/>
  </r>
  <r>
    <x v="0"/>
    <n v="25517"/>
    <x v="1"/>
    <s v="DB2ADMIN"/>
    <n v="1720583681436"/>
    <n v="1720583681.4360001"/>
    <x v="103"/>
    <n v="61674"/>
    <n v="1.0279"/>
    <n v="5696"/>
    <n v="9.4933333333333328E-2"/>
    <n v="8"/>
    <s v="044A0000010000000100E13CD6"/>
    <x v="0"/>
    <n v="4771"/>
    <n v="0"/>
    <n v="0"/>
    <m/>
  </r>
  <r>
    <x v="1"/>
    <n v="51478"/>
    <x v="1"/>
    <s v="DB2ADMIN"/>
    <n v="1720583681436"/>
    <n v="1720583681.4360001"/>
    <x v="103"/>
    <n v="5696"/>
    <n v="9.4933333333333328E-2"/>
    <n v="0"/>
    <n v="0"/>
    <n v="1"/>
    <s v="044A0000010000000100E13CD6"/>
    <x v="3"/>
    <n v="345"/>
    <n v="0"/>
    <n v="0"/>
    <m/>
  </r>
  <r>
    <x v="0"/>
    <n v="17811"/>
    <x v="0"/>
    <s v="DB2ADMIN"/>
    <n v="1720583457052"/>
    <n v="1720583457.052"/>
    <x v="266"/>
    <n v="1285"/>
    <n v="2.1416666666666664E-2"/>
    <n v="11039"/>
    <n v="0.18398333333333333"/>
    <n v="649955"/>
    <s v="0200D40703006B1A0700000052"/>
    <x v="0"/>
    <n v="165"/>
    <n v="0"/>
    <n v="3.1763300696342999E+18"/>
    <s v="delete from STOCKTRANSACTION where COMPANYCODE=? and TRANSACTIONDETAILNUMBER=? and TRANSACTIONNUMBER=?"/>
  </r>
  <r>
    <x v="1"/>
    <n v="54083"/>
    <x v="2"/>
    <s v="DB2ADMIN"/>
    <n v="1720583457052"/>
    <n v="1720583457.052"/>
    <x v="266"/>
    <n v="11039"/>
    <n v="0.18398333333333333"/>
    <n v="0"/>
    <n v="0"/>
    <n v="269"/>
    <s v="0200D40703006B1A0700000052"/>
    <x v="1"/>
    <n v="0"/>
    <n v="0"/>
    <n v="-8.6812626743113902E+18"/>
    <s v="SELECT a.EXPCOMPANYCODE,a.EXPORDERCOUNTERCODE,a.EXPORDERCODE,a.EXPRESERVATIONLINE, b.* from ProductionOrderReservationEXP a LEFT OUTER JOIN ProductionOrderReservation b ON a.EXPCOMPANYCODE=b.COMPANYCODE AND a.EXPORDERCOUNTERCODE=b.ORDERCOUNTERCODE AND a.EXPORDERCODE=b.ORDERCODE AND a.EXPRESERVATIONLINE=b.RESERVATIONLINE WHERE a.ENVIRONMENTCODE=? Order By UNIQUEIDPK FOR READ ONLY"/>
  </r>
  <r>
    <x v="0"/>
    <n v="17811"/>
    <x v="0"/>
    <s v="DB2ADMIN"/>
    <n v="1720581969607"/>
    <n v="1720581969.6070001"/>
    <x v="267"/>
    <n v="668"/>
    <n v="1.1133333333333334E-2"/>
    <n v="55"/>
    <n v="9.1666666666666665E-4"/>
    <n v="60"/>
    <s v="0200F00A1100E2010000000052"/>
    <x v="0"/>
    <n v="45"/>
    <n v="0"/>
    <n v="0"/>
    <m/>
  </r>
  <r>
    <x v="1"/>
    <n v="30068"/>
    <x v="0"/>
    <s v="DB2ADMIN"/>
    <n v="1720581969607"/>
    <n v="1720581969.6070001"/>
    <x v="267"/>
    <n v="55"/>
    <n v="9.1666666666666665E-4"/>
    <n v="0"/>
    <n v="0"/>
    <n v="3"/>
    <s v="0200F00A1100E2010000000052"/>
    <x v="5"/>
    <n v="7"/>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19769"/>
    <x v="0"/>
    <s v="DB2ADMIN"/>
    <n v="1720579543539"/>
    <n v="1720579543.539"/>
    <x v="268"/>
    <n v="43189"/>
    <n v="0.71981666666666666"/>
    <n v="24834"/>
    <n v="0.41389999999999999"/>
    <n v="2576989"/>
    <s v="0200D4070700B0D70500000052"/>
    <x v="3"/>
    <n v="250"/>
    <n v="0"/>
    <n v="-5.9290692268668498E+18"/>
    <s v="delete from PRODUCTIONORDER where CODE=? and COMPANYCODE=? and ABSVERSIONNUMBER=?"/>
  </r>
  <r>
    <x v="1"/>
    <n v="15713"/>
    <x v="0"/>
    <s v="DB2ADMIN"/>
    <n v="1720579543539"/>
    <n v="1720579543.539"/>
    <x v="268"/>
    <n v="24834"/>
    <n v="0.41389999999999999"/>
    <n v="0"/>
    <n v="0"/>
    <n v="0"/>
    <s v="0200D4070700B0D70500000052"/>
    <x v="0"/>
    <n v="563"/>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56032"/>
    <x v="0"/>
    <s v="DB2ADMIN"/>
    <n v="1720579539535"/>
    <n v="1720579539.5350001"/>
    <x v="269"/>
    <n v="251"/>
    <n v="4.1833333333333332E-3"/>
    <n v="43189"/>
    <n v="0.71981666666666666"/>
    <n v="1"/>
    <s v="0200D4070300FA870700000052"/>
    <x v="0"/>
    <n v="2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9769"/>
    <x v="0"/>
    <s v="DB2ADMIN"/>
    <n v="1720579539535"/>
    <n v="1720579539.5350001"/>
    <x v="269"/>
    <n v="43189"/>
    <n v="0.71981666666666666"/>
    <n v="0"/>
    <n v="0"/>
    <n v="2576989"/>
    <s v="0200D4070300FA870700000052"/>
    <x v="3"/>
    <n v="250"/>
    <n v="0"/>
    <n v="-5.9290692268668498E+18"/>
    <s v="delete from PRODUCTIONORDER where CODE=? and COMPANYCODE=? and ABSVERSIONNUMBER=?"/>
  </r>
  <r>
    <x v="0"/>
    <n v="56032"/>
    <x v="0"/>
    <s v="DB2ADMIN"/>
    <n v="1720579559555"/>
    <n v="1720579559.5550001"/>
    <x v="270"/>
    <n v="251"/>
    <n v="4.1833333333333332E-3"/>
    <n v="10964"/>
    <n v="0.18273333333333333"/>
    <n v="1"/>
    <s v="0200F00A26000E020000000052"/>
    <x v="0"/>
    <n v="2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6177"/>
    <x v="0"/>
    <s v="DB2ADMIN"/>
    <n v="1720579559555"/>
    <n v="1720579559.5550001"/>
    <x v="270"/>
    <n v="10964"/>
    <n v="0.18273333333333333"/>
    <n v="0"/>
    <n v="0"/>
    <n v="3"/>
    <s v="0200F00A26000E020000000052"/>
    <x v="5"/>
    <n v="4"/>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7107"/>
    <x v="1"/>
    <s v="DB2ADMIN"/>
    <n v="1720577469108"/>
    <n v="1720577469.108"/>
    <x v="271"/>
    <n v="23132"/>
    <n v="0.38553333333333334"/>
    <n v="28232"/>
    <n v="0.4705333333333333"/>
    <n v="8"/>
    <s v="012C0000010000000100A111D6"/>
    <x v="0"/>
    <n v="1908"/>
    <n v="0"/>
    <n v="0"/>
    <m/>
  </r>
  <r>
    <x v="1"/>
    <n v="25424"/>
    <x v="1"/>
    <s v="DB2ADMIN"/>
    <n v="1720577469108"/>
    <n v="1720577469.108"/>
    <x v="271"/>
    <n v="28232"/>
    <n v="0.4705333333333333"/>
    <n v="0"/>
    <n v="0"/>
    <n v="1"/>
    <s v="012C0000010000000100A111D6"/>
    <x v="3"/>
    <n v="1779"/>
    <n v="0"/>
    <n v="0"/>
    <m/>
  </r>
  <r>
    <x v="0"/>
    <n v="8023"/>
    <x v="1"/>
    <s v="DB2ADMIN"/>
    <n v="1720575971607"/>
    <n v="1720575971.6070001"/>
    <x v="272"/>
    <n v="13663"/>
    <n v="0.22771666666666668"/>
    <n v="1182"/>
    <n v="1.9699999999999999E-2"/>
    <n v="11"/>
    <s v="120B0000010000000100811ED6"/>
    <x v="0"/>
    <n v="797"/>
    <n v="0"/>
    <n v="0"/>
    <m/>
  </r>
  <r>
    <x v="1"/>
    <n v="1973"/>
    <x v="1"/>
    <s v="DB2ADMIN"/>
    <n v="1720575971607"/>
    <n v="1720575971.6070001"/>
    <x v="272"/>
    <n v="1182"/>
    <n v="1.9699999999999999E-2"/>
    <n v="0"/>
    <n v="0"/>
    <n v="8"/>
    <s v="120B0000010000000100811ED6"/>
    <x v="3"/>
    <n v="82"/>
    <n v="0"/>
    <n v="0"/>
    <m/>
  </r>
  <r>
    <x v="0"/>
    <n v="43669"/>
    <x v="0"/>
    <s v="DB2ADMIN"/>
    <n v="1720575069106"/>
    <n v="1720575069.1059999"/>
    <x v="273"/>
    <n v="41548"/>
    <n v="0.69246666666666667"/>
    <n v="249"/>
    <n v="4.15E-3"/>
    <n v="0"/>
    <s v="EA080000010000000100C10FD6"/>
    <x v="0"/>
    <n v="333"/>
    <n v="0"/>
    <n v="0"/>
    <m/>
  </r>
  <r>
    <x v="1"/>
    <n v="35252"/>
    <x v="0"/>
    <s v="DB2ADMIN"/>
    <n v="1720575069106"/>
    <n v="1720575069.1059999"/>
    <x v="273"/>
    <n v="249"/>
    <n v="4.15E-3"/>
    <n v="0"/>
    <n v="0"/>
    <n v="0"/>
    <s v="EA080000010000000100C10FD6"/>
    <x v="3"/>
    <n v="40"/>
    <n v="0"/>
    <n v="0"/>
    <m/>
  </r>
  <r>
    <x v="0"/>
    <n v="26608"/>
    <x v="0"/>
    <s v="DB2ADMIN"/>
    <n v="1720574715513"/>
    <n v="1720574715.513"/>
    <x v="274"/>
    <n v="1733"/>
    <n v="2.8883333333333334E-2"/>
    <n v="46112"/>
    <n v="0.7685333333333334"/>
    <n v="0"/>
    <s v="0200F00A27004F020000000052"/>
    <x v="0"/>
    <n v="21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9101"/>
    <x v="0"/>
    <s v="DB2ADMIN"/>
    <n v="1720574715513"/>
    <n v="1720574715.513"/>
    <x v="274"/>
    <n v="46112"/>
    <n v="0.7685333333333334"/>
    <n v="0"/>
    <n v="0"/>
    <n v="0"/>
    <s v="0200F00A27004F020000000052"/>
    <x v="5"/>
    <n v="159"/>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14803"/>
    <x v="0"/>
    <s v="DB2ADMIN"/>
    <n v="1720510345222"/>
    <n v="1720510345.2219999"/>
    <x v="275"/>
    <n v="90"/>
    <n v="1.5E-3"/>
    <n v="66270"/>
    <n v="1.1045"/>
    <n v="436"/>
    <s v="0200B30708008C5D0000000052"/>
    <x v="5"/>
    <n v="1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3070"/>
    <x v="1"/>
    <s v="DB2ADMIN"/>
    <n v="1720510345222"/>
    <n v="1720510345.2219999"/>
    <x v="275"/>
    <n v="66270"/>
    <n v="1.1045"/>
    <n v="0"/>
    <n v="0"/>
    <n v="3"/>
    <s v="0200B30708008C5D0000000052"/>
    <x v="5"/>
    <n v="0"/>
    <n v="0"/>
    <n v="-1.7663079089697901E+17"/>
    <s v="SELECT p.DESCRIPTION FROM PRODUCTIONDEMAND p WHERE p.CODE = ? FOR UPDATE"/>
  </r>
  <r>
    <x v="0"/>
    <n v="5728"/>
    <x v="0"/>
    <s v="DB2ADMIN"/>
    <n v="1720509819337"/>
    <n v="1720509819.3369999"/>
    <x v="276"/>
    <n v="114897"/>
    <n v="1.9149500000000002"/>
    <n v="114006"/>
    <n v="1.9000999999999999"/>
    <n v="445"/>
    <s v="02009A080C0004000000000052"/>
    <x v="5"/>
    <n v="331"/>
    <n v="0"/>
    <n v="0"/>
    <m/>
  </r>
  <r>
    <x v="1"/>
    <n v="6424"/>
    <x v="0"/>
    <s v="DB2ADMIN"/>
    <n v="1720509819337"/>
    <n v="1720509819.3369999"/>
    <x v="276"/>
    <n v="114006"/>
    <n v="1.9000999999999999"/>
    <n v="0"/>
    <n v="0"/>
    <n v="0"/>
    <s v="02009A080C0004000000000052"/>
    <x v="5"/>
    <n v="287"/>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33528"/>
    <x v="0"/>
    <s v="DB2ADMIN"/>
    <n v="1720509212331"/>
    <n v="1720509212.3310001"/>
    <x v="277"/>
    <n v="125388"/>
    <n v="2.0897999999999999"/>
    <n v="0"/>
    <n v="0"/>
    <n v="155"/>
    <s v="0200B3070800B3600000000052"/>
    <x v="5"/>
    <n v="28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2969"/>
    <x v="1"/>
    <s v="DB2ADMIN"/>
    <n v="1720509212331"/>
    <n v="1720509212.3310001"/>
    <x v="277"/>
    <n v="0"/>
    <n v="0"/>
    <n v="0"/>
    <n v="0"/>
    <n v="26"/>
    <s v="0200B3070800B3600000000052"/>
    <x v="5"/>
    <n v="0"/>
    <n v="0"/>
    <n v="-4.3861405892961398E+18"/>
    <s v="SELECT LASTUPDATEDATETIME FROM PRODUCTIONDEMAND WHERE CODE =? AND ITEMTYPEAFICODE=? AND COMPANYCODE =? ORDER BY LASTUPDATEDATETIME ASC FOR UPDATE"/>
  </r>
  <r>
    <x v="0"/>
    <n v="6422"/>
    <x v="0"/>
    <s v="DB2ADMIN"/>
    <n v="1720508790630"/>
    <n v="1720508790.6300001"/>
    <x v="278"/>
    <n v="34609"/>
    <n v="0.57681666666666664"/>
    <n v="145412"/>
    <n v="2.4235333333333333"/>
    <n v="170"/>
    <s v="0200D40700009A2F0500000052"/>
    <x v="0"/>
    <n v="25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6820"/>
    <x v="0"/>
    <s v="DB2ADMIN"/>
    <n v="1720508790630"/>
    <n v="1720508790.6300001"/>
    <x v="278"/>
    <n v="145412"/>
    <n v="2.4235333333333333"/>
    <n v="0"/>
    <n v="0"/>
    <n v="2507544"/>
    <s v="0200D40700009A2F0500000052"/>
    <x v="3"/>
    <n v="162"/>
    <n v="0"/>
    <n v="-5.9290692268668498E+18"/>
    <s v="delete from PRODUCTIONORDER where CODE=? and COMPANYCODE=? and ABSVERSIONNUMBER=?"/>
  </r>
  <r>
    <x v="0"/>
    <n v="6422"/>
    <x v="0"/>
    <s v="DB2ADMIN"/>
    <n v="1720508889809"/>
    <n v="1720508889.809"/>
    <x v="279"/>
    <n v="34609"/>
    <n v="0.57681666666666664"/>
    <n v="56452"/>
    <n v="0.94086666666666663"/>
    <n v="170"/>
    <s v="0200D407010067460500000052"/>
    <x v="0"/>
    <n v="25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3528"/>
    <x v="0"/>
    <s v="DB2ADMIN"/>
    <n v="1720508889809"/>
    <n v="1720508889.809"/>
    <x v="279"/>
    <n v="56452"/>
    <n v="0.94086666666666663"/>
    <n v="0"/>
    <n v="0"/>
    <n v="0"/>
    <s v="0200D407010067460500000052"/>
    <x v="5"/>
    <n v="27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36820"/>
    <x v="0"/>
    <s v="DB2ADMIN"/>
    <n v="1720508861741"/>
    <n v="1720508861.7409999"/>
    <x v="280"/>
    <n v="145412"/>
    <n v="2.4235333333333333"/>
    <n v="68519"/>
    <n v="1.1419833333333334"/>
    <n v="2507544"/>
    <s v="0200B30701000C600000000052"/>
    <x v="0"/>
    <n v="162"/>
    <n v="0"/>
    <n v="-5.9290692268668498E+18"/>
    <s v="delete from PRODUCTIONORDER where CODE=? and COMPANYCODE=? and ABSVERSIONNUMBER=?"/>
  </r>
  <r>
    <x v="1"/>
    <n v="33527"/>
    <x v="0"/>
    <s v="DB2ADMIN"/>
    <n v="1720508861741"/>
    <n v="1720508861.7409999"/>
    <x v="280"/>
    <n v="68519"/>
    <n v="1.1419833333333334"/>
    <n v="0"/>
    <n v="0"/>
    <n v="0"/>
    <s v="0200B30701000C600000000052"/>
    <x v="5"/>
    <n v="199"/>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36820"/>
    <x v="0"/>
    <s v="DB2ADMIN"/>
    <n v="1720508848728"/>
    <n v="1720508848.7279999"/>
    <x v="281"/>
    <n v="145412"/>
    <n v="2.4235333333333333"/>
    <n v="68305"/>
    <n v="1.1384166666666669"/>
    <n v="2507544"/>
    <s v="0200D40704007F2B0700000052"/>
    <x v="3"/>
    <n v="162"/>
    <n v="0"/>
    <n v="-5.9290692268668498E+18"/>
    <s v="delete from PRODUCTIONORDER where CODE=? and COMPANYCODE=? and ABSVERSIONNUMBER=?"/>
  </r>
  <r>
    <x v="1"/>
    <n v="33364"/>
    <x v="0"/>
    <s v="DB2ADMIN"/>
    <n v="1720508848728"/>
    <n v="1720508848.7279999"/>
    <x v="281"/>
    <n v="68305"/>
    <n v="1.1384166666666669"/>
    <n v="0"/>
    <n v="0"/>
    <n v="0"/>
    <s v="0200D40704007F2B0700000052"/>
    <x v="0"/>
    <n v="213"/>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36820"/>
    <x v="0"/>
    <s v="DB2ADMIN"/>
    <n v="1720508798638"/>
    <n v="1720508798.638"/>
    <x v="282"/>
    <n v="145412"/>
    <n v="2.4235333333333333"/>
    <n v="110831"/>
    <n v="1.8471833333333334"/>
    <n v="2507544"/>
    <s v="0200D4070500831A0700000052"/>
    <x v="3"/>
    <n v="162"/>
    <n v="0"/>
    <n v="-5.9290692268668498E+18"/>
    <s v="delete from PRODUCTIONORDER where CODE=? and COMPANYCODE=? and ABSVERSIONNUMBER=?"/>
  </r>
  <r>
    <x v="1"/>
    <n v="28359"/>
    <x v="0"/>
    <s v="DB2ADMIN"/>
    <n v="1720508798638"/>
    <n v="1720508798.638"/>
    <x v="282"/>
    <n v="110831"/>
    <n v="1.8471833333333334"/>
    <n v="0"/>
    <n v="0"/>
    <n v="0"/>
    <s v="0200D4070500831A0700000052"/>
    <x v="0"/>
    <n v="183"/>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64953"/>
    <x v="0"/>
    <s v="DB2ADMIN"/>
    <n v="1720508917837"/>
    <n v="1720508917.8369999"/>
    <x v="283"/>
    <n v="9334"/>
    <n v="0.15556666666666666"/>
    <n v="20472"/>
    <n v="0.3412"/>
    <n v="0"/>
    <s v="0200C90700007E600600000052"/>
    <x v="0"/>
    <n v="39"/>
    <n v="0"/>
    <n v="0"/>
    <m/>
  </r>
  <r>
    <x v="1"/>
    <n v="10349"/>
    <x v="2"/>
    <s v="DB2ADMIN"/>
    <n v="1720508917837"/>
    <n v="1720508917.8369999"/>
    <x v="283"/>
    <n v="20472"/>
    <n v="0.3412"/>
    <n v="0"/>
    <n v="0"/>
    <n v="272"/>
    <s v="0200C90700007E600600000052"/>
    <x v="1"/>
    <n v="1"/>
    <n v="0"/>
    <n v="-8.2279945120146104E+18"/>
    <s v="SELECT a.EXPPRODUCTIONDEMANDCOMPANYCODE,a.EXPPRODUCTIONDEMANDCOUNTERCODE,a.EXPPRODUCTIONDEMANDCODE,a.EXPSTEPNUMBER, b.* from PRODUCTIONDEMANDSTEPEXP a LEFT OUTER JOIN PRODUCTIONDEMANDSTEP b ON a.EXPPRODUCTIONDEMANDCOMPANYCODE=b.PRODUCTIONDEMANDCOMPANYCODE AND a.EXPPRODUCTIONDEMANDCOUNTERCODE=b.PRODUCTIONDEMANDCOUNTERCODE AND a.EXPPRODUCTIONDEMANDCODE=b.PRODUCTIONDEMANDCODE AND a.EXPSTEPNUMBER=b.STEPNUMBER WHERE a.ENVIRONMENTCODE=? Order By UNIQUEIDPK FOR READ ONLY"/>
  </r>
  <r>
    <x v="0"/>
    <n v="23867"/>
    <x v="0"/>
    <s v="DB2ADMIN"/>
    <n v="1720508610330"/>
    <n v="1720508610.3299999"/>
    <x v="284"/>
    <n v="18144"/>
    <n v="0.30239999999999995"/>
    <n v="91"/>
    <n v="1.5166666666666666E-3"/>
    <n v="75"/>
    <s v="0200B30701000C600000000052"/>
    <x v="0"/>
    <n v="244"/>
    <n v="0"/>
    <n v="-3.3411964530521298E+1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r>
  <r>
    <x v="1"/>
    <n v="4343"/>
    <x v="0"/>
    <s v="DB2ADMIN"/>
    <n v="1720508610330"/>
    <n v="1720508610.3299999"/>
    <x v="284"/>
    <n v="91"/>
    <n v="1.5166666666666666E-3"/>
    <n v="0"/>
    <n v="0"/>
    <n v="0"/>
    <s v="0200B30701000C600000000052"/>
    <x v="5"/>
    <n v="12"/>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23867"/>
    <x v="0"/>
    <s v="DB2ADMIN"/>
    <n v="1720508603323"/>
    <n v="1720508603.323"/>
    <x v="285"/>
    <n v="18144"/>
    <n v="0.30239999999999995"/>
    <n v="11036"/>
    <n v="0.18393333333333334"/>
    <n v="75"/>
    <s v="0200D4070400C3B80700000052"/>
    <x v="0"/>
    <n v="244"/>
    <n v="0"/>
    <n v="-3.3411964530521298E+1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r>
  <r>
    <x v="1"/>
    <n v="6857"/>
    <x v="2"/>
    <s v="DB2ADMIN"/>
    <n v="1720508603323"/>
    <n v="1720508603.323"/>
    <x v="285"/>
    <n v="11036"/>
    <n v="0.18393333333333334"/>
    <n v="0"/>
    <n v="0"/>
    <n v="235"/>
    <s v="0200D4070400C3B80700000052"/>
    <x v="1"/>
    <n v="0"/>
    <n v="0"/>
    <n v="-8.6812626743113902E+18"/>
    <s v="SELECT a.EXPCOMPANYCODE,a.EXPORDERCOUNTERCODE,a.EXPORDERCODE,a.EXPRESERVATIONLINE, b.* from ProductionOrderReservationEXP a LEFT OUTER JOIN ProductionOrderReservation b ON a.EXPCOMPANYCODE=b.COMPANYCODE AND a.EXPORDERCOUNTERCODE=b.ORDERCOUNTERCODE AND a.EXPORDERCODE=b.ORDERCODE AND a.EXPRESERVATIONLINE=b.RESERVATIONLINE WHERE a.ENVIRONMENTCODE=? Order By UNIQUEIDPK FOR READ ONLY"/>
  </r>
  <r>
    <x v="0"/>
    <n v="31163"/>
    <x v="0"/>
    <s v="DB2ADMIN"/>
    <n v="1720508307822"/>
    <n v="1720508307.822"/>
    <x v="286"/>
    <n v="54624"/>
    <n v="0.91039999999999999"/>
    <n v="12278"/>
    <n v="0.20463333333333333"/>
    <n v="0"/>
    <s v="0200C9070500E2110600000052"/>
    <x v="0"/>
    <n v="28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3868"/>
    <x v="0"/>
    <s v="DB2ADMIN"/>
    <n v="1720508307822"/>
    <n v="1720508307.822"/>
    <x v="286"/>
    <n v="12278"/>
    <n v="0.20463333333333333"/>
    <n v="0"/>
    <n v="0"/>
    <n v="0"/>
    <s v="0200C9070500E2110600000052"/>
    <x v="5"/>
    <n v="278"/>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6431"/>
    <x v="0"/>
    <s v="DB2ADMIN"/>
    <n v="1720507417333"/>
    <n v="1720507417.3329999"/>
    <x v="287"/>
    <n v="128179"/>
    <n v="2.1363166666666666"/>
    <n v="0"/>
    <n v="0"/>
    <n v="887532"/>
    <s v="0200440104000E020000000052"/>
    <x v="0"/>
    <n v="274"/>
    <n v="0"/>
    <n v="3.1763300696342999E+18"/>
    <s v="delete from STOCKTRANSACTION where COMPANYCODE=? and TRANSACTIONDETAILNUMBER=? and TRANSACTIONNUMBER=?"/>
  </r>
  <r>
    <x v="1"/>
    <n v="60426"/>
    <x v="1"/>
    <s v="DB2ADMIN"/>
    <n v="1720507417333"/>
    <n v="1720507417.3329999"/>
    <x v="287"/>
    <n v="0"/>
    <n v="0"/>
    <n v="0"/>
    <n v="0"/>
    <n v="9"/>
    <s v="0200440104000E020000000052"/>
    <x v="5"/>
    <n v="0"/>
    <n v="0"/>
    <n v="2.3775692786876001E+18"/>
    <s v="SELECT A.* FROM BALANCE A WHERE A.LOTCODE=? AND A.LOGICALWAREHOUSECODE =? AND NOT (A.WHSLOCATIONWAREHOUSEZONECODE=? OR A.WHSLOCATIONWAREHOUSEZONECODE=?) ORDER BY A.ELEMENTSCODE ASC FOR UPDATE"/>
  </r>
  <r>
    <x v="0"/>
    <n v="6431"/>
    <x v="0"/>
    <s v="DB2ADMIN"/>
    <n v="1720507416332"/>
    <n v="1720507416.332"/>
    <x v="288"/>
    <n v="128179"/>
    <n v="2.1363166666666666"/>
    <n v="0"/>
    <n v="0"/>
    <n v="887532"/>
    <s v="0200D407050045900700000052"/>
    <x v="0"/>
    <n v="274"/>
    <n v="0"/>
    <n v="3.1763300696342999E+18"/>
    <s v="delete from STOCKTRANSACTION where COMPANYCODE=? and TRANSACTIONDETAILNUMBER=? and TRANSACTIONNUMBER=?"/>
  </r>
  <r>
    <x v="1"/>
    <n v="60256"/>
    <x v="2"/>
    <s v="DB2ADMIN"/>
    <n v="1720507416332"/>
    <n v="1720507416.332"/>
    <x v="288"/>
    <n v="0"/>
    <n v="0"/>
    <n v="0"/>
    <n v="0"/>
    <n v="130"/>
    <s v="0200D407050045900700000052"/>
    <x v="1"/>
    <n v="0"/>
    <n v="0"/>
    <n v="-8.6812626743113902E+18"/>
    <s v="SELECT a.EXPCOMPANYCODE,a.EXPORDERCOUNTERCODE,a.EXPORDERCODE,a.EXPRESERVATIONLINE, b.* from ProductionOrderReservationEXP a LEFT OUTER JOIN ProductionOrderReservation b ON a.EXPCOMPANYCODE=b.COMPANYCODE AND a.EXPORDERCOUNTERCODE=b.ORDERCOUNTERCODE AND a.EXPORDERCODE=b.ORDERCODE AND a.EXPRESERVATIONLINE=b.RESERVATIONLINE WHERE a.ENVIRONMENTCODE=? Order By UNIQUEIDPK FOR READ ONLY"/>
  </r>
  <r>
    <x v="0"/>
    <n v="5728"/>
    <x v="0"/>
    <s v="DB2ADMIN"/>
    <n v="1720505517156"/>
    <n v="1720505517.1559999"/>
    <x v="289"/>
    <n v="51016"/>
    <n v="0.85026666666666662"/>
    <n v="105434"/>
    <n v="1.7572333333333332"/>
    <n v="156"/>
    <s v="0200D407010071520700000052"/>
    <x v="0"/>
    <n v="14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6431"/>
    <x v="0"/>
    <s v="DB2ADMIN"/>
    <n v="1720505517156"/>
    <n v="1720505517.1559999"/>
    <x v="289"/>
    <n v="105434"/>
    <n v="1.7572333333333332"/>
    <n v="0"/>
    <n v="0"/>
    <n v="0"/>
    <s v="0200D407010071520700000052"/>
    <x v="5"/>
    <n v="16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6424"/>
    <x v="0"/>
    <s v="DB2ADMIN"/>
    <n v="1720505307827"/>
    <n v="1720505307.8269999"/>
    <x v="290"/>
    <n v="112448"/>
    <n v="1.8741333333333332"/>
    <n v="1262"/>
    <n v="2.1033333333333334E-2"/>
    <n v="0"/>
    <s v="0200F00A250000020000000052"/>
    <x v="0"/>
    <n v="10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6429"/>
    <x v="0"/>
    <s v="DB2ADMIN"/>
    <n v="1720505307827"/>
    <n v="1720505307.8269999"/>
    <x v="290"/>
    <n v="1262"/>
    <n v="2.1033333333333334E-2"/>
    <n v="0"/>
    <n v="0"/>
    <n v="0"/>
    <s v="0200F00A250000020000000052"/>
    <x v="5"/>
    <n v="111"/>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5728"/>
    <x v="0"/>
    <s v="DB2ADMIN"/>
    <n v="1720505011331"/>
    <n v="1720505011.3310001"/>
    <x v="291"/>
    <n v="5444"/>
    <n v="9.0733333333333333E-2"/>
    <n v="54356"/>
    <n v="0.90593333333333337"/>
    <n v="0"/>
    <s v="0200F00A040039010000000052"/>
    <x v="0"/>
    <n v="126"/>
    <n v="0"/>
    <n v="7.7428812220924703E+18"/>
    <s v="delete from PRODUCTIONORDERRESERVATION where COMPANYCODE=? and ORDERCODE=? and ORDERCOUNTERCODE=? and RESERVATIONLINE=?"/>
  </r>
  <r>
    <x v="1"/>
    <n v="6424"/>
    <x v="0"/>
    <s v="DB2ADMIN"/>
    <n v="1720505011331"/>
    <n v="1720505011.3310001"/>
    <x v="291"/>
    <n v="54356"/>
    <n v="0.90593333333333337"/>
    <n v="0"/>
    <n v="0"/>
    <n v="0"/>
    <s v="0200F00A040039010000000052"/>
    <x v="5"/>
    <n v="91"/>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23871"/>
    <x v="0"/>
    <s v="DB2ADMIN"/>
    <n v="1720505008328"/>
    <n v="1720505008.3280001"/>
    <x v="292"/>
    <n v="58426"/>
    <n v="0.97376666666666667"/>
    <n v="48"/>
    <n v="8.0000000000000004E-4"/>
    <n v="2594301"/>
    <s v="0200D4070100F2D80500000052"/>
    <x v="3"/>
    <n v="108"/>
    <n v="0"/>
    <n v="-5.9290692268668498E+18"/>
    <s v="delete from PRODUCTIONORDER where CODE=? and COMPANYCODE=? and ABSVERSIONNUMBER=?"/>
  </r>
  <r>
    <x v="1"/>
    <n v="33362"/>
    <x v="0"/>
    <s v="DB2ADMIN"/>
    <n v="1720505008328"/>
    <n v="1720505008.3280001"/>
    <x v="292"/>
    <n v="48"/>
    <n v="8.0000000000000004E-4"/>
    <n v="0"/>
    <n v="0"/>
    <n v="0"/>
    <s v="0200D4070100F2D80500000052"/>
    <x v="6"/>
    <n v="10"/>
    <n v="0"/>
    <n v="-4.2203508059316301E+17"/>
    <s v="insert into PRODUCTIONORDERRESERVATION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COMPANYCODE, ORDERCODE, ORDERCOUNTERCODE, RESERVATIONLINE) values (?, ?, ?, ?, ?, ?, ?, ?, ?, ?, ?, ?, ?, ?, ?, ?, ?, ?, ?, ?, ?, ?, ?, ?, ?, ?, ?, ?, ?, ?, ?, ?, ?, ?, ?, ?, ?, ?, ?, ?, ?, ?, ?, ?, ?, ?, ?, ?, ?, ?, ?, ?, ?, ?, ?, ?, ?, ?, ?, ?, ?, ?, ?, ?, ?, ?, ?, ?, ?, ?, ?, ?, ?, ?, ?, ?, ?, ?, ?, ?, ?, ?, ?, ?, ?, ?, ?, ?, ?, ?, ?, ?, ?, ?, ?, ?, ?, ?, ?, ?, ?, ?, ?, ?, ?, ?, ?, ?, ?, ?, ?, ?, ?, ?, ?, ?, ?, ?, ?, ?, ?, ?, ?, ?, ?, ?, ?, ?, ?, ?, ?, ?, ?, ?, ?, ?, ?)"/>
  </r>
  <r>
    <x v="0"/>
    <n v="23871"/>
    <x v="0"/>
    <s v="DB2ADMIN"/>
    <n v="1720505005325"/>
    <n v="1720505005.325"/>
    <x v="293"/>
    <n v="58426"/>
    <n v="0.97376666666666667"/>
    <n v="5444"/>
    <n v="9.0733333333333333E-2"/>
    <n v="2594301"/>
    <s v="0200D4070200AB620700000052"/>
    <x v="3"/>
    <n v="108"/>
    <n v="0"/>
    <n v="-5.9290692268668498E+18"/>
    <s v="delete from PRODUCTIONORDER where CODE=? and COMPANYCODE=? and ABSVERSIONNUMBER=?"/>
  </r>
  <r>
    <x v="1"/>
    <n v="5728"/>
    <x v="0"/>
    <s v="DB2ADMIN"/>
    <n v="1720505005325"/>
    <n v="1720505005.325"/>
    <x v="293"/>
    <n v="5444"/>
    <n v="9.0733333333333333E-2"/>
    <n v="0"/>
    <n v="0"/>
    <n v="0"/>
    <s v="0200D4070200AB620700000052"/>
    <x v="0"/>
    <n v="126"/>
    <n v="0"/>
    <n v="7.7428812220924703E+18"/>
    <s v="delete from PRODUCTIONORDERRESERVATION where COMPANYCODE=? and ORDERCODE=? and ORDERCOUNTERCODE=? and RESERVATIONLINE=?"/>
  </r>
  <r>
    <x v="0"/>
    <n v="31162"/>
    <x v="0"/>
    <s v="DB2ADMIN"/>
    <n v="1720505011331"/>
    <n v="1720505011.3310001"/>
    <x v="291"/>
    <n v="243"/>
    <n v="4.0499999999999998E-3"/>
    <n v="58426"/>
    <n v="0.97376666666666667"/>
    <n v="220"/>
    <s v="0200D407050049B80700000052"/>
    <x v="0"/>
    <n v="37"/>
    <n v="0"/>
    <n v="0"/>
    <m/>
  </r>
  <r>
    <x v="1"/>
    <n v="23871"/>
    <x v="0"/>
    <s v="DB2ADMIN"/>
    <n v="1720505011331"/>
    <n v="1720505011.3310001"/>
    <x v="291"/>
    <n v="58426"/>
    <n v="0.97376666666666667"/>
    <n v="0"/>
    <n v="0"/>
    <n v="2594301"/>
    <s v="0200D407050049B80700000052"/>
    <x v="3"/>
    <n v="108"/>
    <n v="0"/>
    <n v="-5.9290692268668498E+18"/>
    <s v="delete from PRODUCTIONORDER where CODE=? and COMPANYCODE=? and ABSVERSIONNUMBER=?"/>
  </r>
  <r>
    <x v="0"/>
    <n v="2738"/>
    <x v="0"/>
    <s v="DB2ADMIN"/>
    <n v="1720497807327"/>
    <n v="1720497807.3269999"/>
    <x v="294"/>
    <n v="137656"/>
    <n v="2.2942666666666667"/>
    <n v="0"/>
    <n v="0"/>
    <n v="806"/>
    <s v="0200C90700007B5D0600000052"/>
    <x v="0"/>
    <n v="104"/>
    <n v="0"/>
    <n v="-3.3411964530521298E+1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r>
  <r>
    <x v="1"/>
    <n v="9866"/>
    <x v="2"/>
    <s v="DB2ADMIN"/>
    <n v="1720497807327"/>
    <n v="1720497807.3269999"/>
    <x v="294"/>
    <n v="0"/>
    <n v="0"/>
    <n v="0"/>
    <n v="0"/>
    <n v="1658"/>
    <s v="0200C90700007B5D0600000052"/>
    <x v="1"/>
    <n v="0"/>
    <n v="0"/>
    <n v="-8.2279945120146104E+18"/>
    <s v="SELECT a.EXPPRODUCTIONDEMANDCOMPANYCODE,a.EXPPRODUCTIONDEMANDCOUNTERCODE,a.EXPPRODUCTIONDEMANDCODE,a.EXPSTEPNUMBER, b.* from PRODUCTIONDEMANDSTEPEXP a LEFT OUTER JOIN PRODUCTIONDEMANDSTEP b ON a.EXPPRODUCTIONDEMANDCOMPANYCODE=b.PRODUCTIONDEMANDCOMPANYCODE AND a.EXPPRODUCTIONDEMANDCOUNTERCODE=b.PRODUCTIONDEMANDCOUNTERCODE AND a.EXPPRODUCTIONDEMANDCODE=b.PRODUCTIONDEMANDCODE AND a.EXPSTEPNUMBER=b.STEPNUMBER WHERE a.ENVIRONMENTCODE=? Order By UNIQUEIDPK FOR READ ONLY"/>
  </r>
  <r>
    <x v="0"/>
    <n v="62051"/>
    <x v="0"/>
    <s v="DB2ADMIN"/>
    <n v="1720497007002"/>
    <n v="1720497007.0020001"/>
    <x v="295"/>
    <n v="8847"/>
    <n v="0.14745"/>
    <n v="196547"/>
    <n v="3.2757833333333335"/>
    <n v="3019769"/>
    <s v="0200B3070300925F0000000052"/>
    <x v="0"/>
    <n v="132"/>
    <n v="0"/>
    <n v="4.6237647683257999E+18"/>
    <s v="delete from PRODUCTIONPROGRESS where COMPANYCODE=? and PROGRESSNUMBER=?"/>
  </r>
  <r>
    <x v="1"/>
    <n v="64755"/>
    <x v="0"/>
    <s v="DB2ADMIN"/>
    <n v="1720497007002"/>
    <n v="1720497007.0020001"/>
    <x v="295"/>
    <n v="196547"/>
    <n v="3.2757833333333335"/>
    <n v="0"/>
    <n v="0"/>
    <n v="0"/>
    <s v="0200B3070300925F0000000052"/>
    <x v="5"/>
    <n v="78"/>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58557"/>
    <x v="0"/>
    <s v="DB2ADMIN"/>
    <n v="1720495708826"/>
    <n v="1720495708.826"/>
    <x v="296"/>
    <n v="118"/>
    <n v="1.9666666666666665E-3"/>
    <n v="0"/>
    <n v="0"/>
    <n v="84"/>
    <n v="2.0044010600760001E+65"/>
    <x v="0"/>
    <n v="17"/>
    <n v="0"/>
    <n v="-1.5432740596314099E+18"/>
    <m/>
  </r>
  <r>
    <x v="1"/>
    <n v="58769"/>
    <x v="1"/>
    <s v="DB2ADMIN"/>
    <n v="1720495708826"/>
    <n v="1720495708.826"/>
    <x v="296"/>
    <n v="0"/>
    <n v="0"/>
    <n v="0"/>
    <n v="0"/>
    <n v="9"/>
    <n v="2.0044010600760001E+65"/>
    <x v="5"/>
    <n v="0"/>
    <n v="0"/>
    <n v="2.3775692786876001E+18"/>
    <s v="SELECT A.* FROM BALANCE A WHERE A.LOTCODE=? AND A.LOGICALWAREHOUSECODE =? AND NOT (A.WHSLOCATIONWAREHOUSEZONECODE=? OR A.WHSLOCATIONWAREHOUSEZONECODE=?) ORDER BY A.ELEMENTSCODE ASC FOR UPDATE"/>
  </r>
  <r>
    <x v="0"/>
    <n v="6756"/>
    <x v="1"/>
    <s v="DB2ADMIN"/>
    <n v="1720490904824"/>
    <n v="1720490904.8239999"/>
    <x v="297"/>
    <n v="25120"/>
    <n v="0.41866666666666669"/>
    <n v="12885"/>
    <n v="0.21475"/>
    <n v="8"/>
    <s v="3D4700000100000001006129D6"/>
    <x v="0"/>
    <n v="1717"/>
    <n v="0"/>
    <n v="0"/>
    <m/>
  </r>
  <r>
    <x v="1"/>
    <n v="32898"/>
    <x v="1"/>
    <s v="DB2ADMIN"/>
    <n v="1720490904824"/>
    <n v="1720490904.8239999"/>
    <x v="297"/>
    <n v="12885"/>
    <n v="0.21475"/>
    <n v="0"/>
    <n v="0"/>
    <n v="1"/>
    <s v="3D4700000100000001006129D6"/>
    <x v="3"/>
    <n v="741"/>
    <n v="0"/>
    <n v="0"/>
    <m/>
  </r>
  <r>
    <x v="0"/>
    <n v="12287"/>
    <x v="0"/>
    <s v="DB2ADMIN"/>
    <n v="1720489520516"/>
    <n v="1720489520.516"/>
    <x v="298"/>
    <n v="42928"/>
    <n v="0.71546666666666658"/>
    <n v="176635"/>
    <n v="2.9439166666666665"/>
    <n v="110"/>
    <s v="0200B307060019610000000052"/>
    <x v="5"/>
    <n v="452"/>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8464"/>
    <x v="1"/>
    <s v="DB2ADMIN"/>
    <n v="1720489520516"/>
    <n v="1720489520.516"/>
    <x v="298"/>
    <n v="176635"/>
    <n v="2.9439166666666665"/>
    <n v="0"/>
    <n v="0"/>
    <n v="3"/>
    <s v="0200B307060019610000000052"/>
    <x v="5"/>
    <n v="0"/>
    <n v="0"/>
    <n v="-1.7663079089697901E+17"/>
    <s v="SELECT p.DESCRIPTION FROM PRODUCTIONDEMAND p WHERE p.CODE = ? FOR UPDATE"/>
  </r>
  <r>
    <x v="0"/>
    <n v="12287"/>
    <x v="0"/>
    <s v="DB2ADMIN"/>
    <n v="1720488793310"/>
    <n v="1720488793.3099999"/>
    <x v="299"/>
    <n v="3226"/>
    <n v="5.3766666666666664E-2"/>
    <n v="11332"/>
    <n v="0.18886666666666668"/>
    <n v="303"/>
    <s v="0200F00A240054020000000052"/>
    <x v="0"/>
    <n v="387"/>
    <n v="0"/>
    <n v="0"/>
    <m/>
  </r>
  <r>
    <x v="1"/>
    <n v="31597"/>
    <x v="0"/>
    <s v="DB2ADMIN"/>
    <n v="1720488793310"/>
    <n v="1720488793.3099999"/>
    <x v="299"/>
    <n v="11332"/>
    <n v="0.18886666666666668"/>
    <n v="0"/>
    <n v="0"/>
    <n v="0"/>
    <s v="0200F00A240054020000000052"/>
    <x v="5"/>
    <n v="46"/>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47629"/>
    <x v="0"/>
    <s v="DB2ADMIN"/>
    <n v="1720488183301"/>
    <n v="1720488183.3010001"/>
    <x v="300"/>
    <n v="1047"/>
    <n v="1.745E-2"/>
    <n v="9619"/>
    <n v="0.16031666666666666"/>
    <n v="3381990"/>
    <s v="0200D407000099B30700000052"/>
    <x v="3"/>
    <n v="168"/>
    <n v="0"/>
    <n v="-5.9290692268668498E+18"/>
    <s v="delete from PRODUCTIONORDER where CODE=? and COMPANYCODE=? and ABSVERSIONNUMBER=?"/>
  </r>
  <r>
    <x v="1"/>
    <n v="31186"/>
    <x v="0"/>
    <s v="DB2ADMIN"/>
    <n v="1720488183301"/>
    <n v="1720488183.3010001"/>
    <x v="300"/>
    <n v="9619"/>
    <n v="0.16031666666666666"/>
    <n v="0"/>
    <n v="0"/>
    <n v="29"/>
    <s v="0200D407000099B30700000052"/>
    <x v="0"/>
    <n v="0"/>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14697"/>
    <x v="1"/>
    <s v="DB2ADMIN"/>
    <n v="1720487001321"/>
    <n v="1720487001.3210001"/>
    <x v="301"/>
    <n v="5578"/>
    <n v="9.296666666666667E-2"/>
    <n v="4791"/>
    <n v="7.9850000000000004E-2"/>
    <n v="21"/>
    <s v="1B050000010000000100E12FD6"/>
    <x v="0"/>
    <n v="914"/>
    <n v="0"/>
    <n v="0"/>
    <m/>
  </r>
  <r>
    <x v="1"/>
    <n v="14927"/>
    <x v="1"/>
    <s v="DB2ADMIN"/>
    <n v="1720487001321"/>
    <n v="1720487001.3210001"/>
    <x v="301"/>
    <n v="4791"/>
    <n v="7.9850000000000004E-2"/>
    <n v="0"/>
    <n v="0"/>
    <n v="21"/>
    <s v="1B050000010000000100E12FD6"/>
    <x v="3"/>
    <n v="824"/>
    <n v="0"/>
    <n v="0"/>
    <m/>
  </r>
  <r>
    <x v="0"/>
    <n v="3460"/>
    <x v="1"/>
    <s v="DB2ADMIN"/>
    <n v="1720466883801"/>
    <n v="1720466883.8010001"/>
    <x v="302"/>
    <n v="2600"/>
    <n v="4.3333333333333335E-2"/>
    <n v="46652"/>
    <n v="0.7775333333333333"/>
    <n v="8"/>
    <s v="5E0D0000010000000100E159D6"/>
    <x v="0"/>
    <n v="1057"/>
    <n v="0"/>
    <n v="0"/>
    <m/>
  </r>
  <r>
    <x v="1"/>
    <n v="6974"/>
    <x v="1"/>
    <s v="DB2ADMIN"/>
    <n v="1720466883801"/>
    <n v="1720466883.8010001"/>
    <x v="302"/>
    <n v="46652"/>
    <n v="0.7775333333333333"/>
    <n v="0"/>
    <n v="0"/>
    <n v="1"/>
    <s v="5E0D0000010000000100E159D6"/>
    <x v="3"/>
    <n v="4332"/>
    <n v="0"/>
    <n v="0"/>
    <m/>
  </r>
  <r>
    <x v="0"/>
    <n v="24166"/>
    <x v="0"/>
    <s v="DB2ADMIN"/>
    <n v="1720432338213"/>
    <n v="1720432338.2130001"/>
    <x v="303"/>
    <n v="473"/>
    <n v="7.8833333333333325E-3"/>
    <n v="5701"/>
    <n v="9.5016666666666666E-2"/>
    <n v="83"/>
    <s v="0200D60700009F360500000052"/>
    <x v="0"/>
    <n v="39"/>
    <n v="0"/>
    <n v="0"/>
    <m/>
  </r>
  <r>
    <x v="1"/>
    <n v="11984"/>
    <x v="0"/>
    <s v="DB2ADMIN"/>
    <n v="1720432338213"/>
    <n v="1720432338.2130001"/>
    <x v="303"/>
    <n v="5701"/>
    <n v="9.5016666666666666E-2"/>
    <n v="0"/>
    <n v="0"/>
    <n v="3758259"/>
    <s v="0200D60700009F360500000052"/>
    <x v="3"/>
    <n v="39"/>
    <n v="0"/>
    <n v="4.6237647683257999E+18"/>
    <s v="delete from PRODUCTIONPROGRESS where COMPANYCODE=? and PROGRESSNUMBER=?"/>
  </r>
  <r>
    <x v="0"/>
    <n v="12021"/>
    <x v="0"/>
    <s v="DB2ADMIN"/>
    <n v="1720429946225"/>
    <n v="1720429946.2249999"/>
    <x v="304"/>
    <n v="38634"/>
    <n v="0.64390000000000003"/>
    <n v="1597"/>
    <n v="2.6616666666666667E-2"/>
    <n v="0"/>
    <s v="0200F00A210005000000000052"/>
    <x v="0"/>
    <n v="169"/>
    <n v="0"/>
    <n v="0"/>
    <m/>
  </r>
  <r>
    <x v="1"/>
    <n v="12025"/>
    <x v="0"/>
    <s v="DB2ADMIN"/>
    <n v="1720429946225"/>
    <n v="1720429946.2249999"/>
    <x v="304"/>
    <n v="1597"/>
    <n v="2.6616666666666667E-2"/>
    <n v="0"/>
    <n v="0"/>
    <n v="0"/>
    <s v="0200F00A210005000000000052"/>
    <x v="5"/>
    <n v="131"/>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983"/>
    <x v="0"/>
    <s v="DB2ADMIN"/>
    <n v="1720424767603"/>
    <n v="1720424767.6029999"/>
    <x v="305"/>
    <n v="443"/>
    <n v="7.3833333333333338E-3"/>
    <n v="77317"/>
    <n v="1.2886166666666665"/>
    <n v="887470"/>
    <s v="02005E0B06005C2C2200000052"/>
    <x v="0"/>
    <n v="110"/>
    <n v="0"/>
    <n v="3.1763300696342999E+18"/>
    <s v="delete from STOCKTRANSACTION where COMPANYCODE=? and TRANSACTIONDETAILNUMBER=? and TRANSACTIONNUMBER=?"/>
  </r>
  <r>
    <x v="1"/>
    <n v="9167"/>
    <x v="1"/>
    <s v="DB2ADMIN"/>
    <n v="1720424767603"/>
    <n v="1720424767.6029999"/>
    <x v="305"/>
    <n v="77317"/>
    <n v="1.2886166666666665"/>
    <n v="0"/>
    <n v="0"/>
    <n v="16"/>
    <s v="02005E0B06005C2C2200000052"/>
    <x v="5"/>
    <n v="0"/>
    <n v="0"/>
    <n v="2.3581456008703498E+18"/>
    <s v="SELECT TRANSACTIONDATE,TRANSACTIONTIME FROM STOCKTRANSACTION WHERE (STOCKTRANSACTION.ITEMTYPECODE =? OR STOCKTRANSACTION.ITEMTYPECODE =?) and (STOCKTRANSACTION.LOGICALWAREHOUSECODE =? OR STOCKTRANSACTION.LOGICALWAREHOUSECODE =? OR STOCKTRANSACTION.LOGICALWAREHOUSECODE =?) AND STOCKTRANSACTION.ONHANDUPDATE &gt;? AND STOCKTRANSACTION.TRANSACTIONDATE=? AND STOCKTRANSACTION.ORDERCODE=? AND STOCKTRANSACTION.CREATIONUSER=? FOR UPDATE"/>
  </r>
  <r>
    <x v="0"/>
    <n v="44947"/>
    <x v="0"/>
    <s v="DB2ADMIN"/>
    <n v="1720424305822"/>
    <n v="1720424305.822"/>
    <x v="306"/>
    <n v="1042"/>
    <n v="1.7366666666666666E-2"/>
    <n v="23872"/>
    <n v="0.39786666666666665"/>
    <n v="92"/>
    <s v="0200B3070600DE5C0000000052"/>
    <x v="0"/>
    <n v="263"/>
    <n v="0"/>
    <n v="-5.4232959108569702E+17"/>
    <s v="select replenishm0_.CODE as CODE1_1921_, replenishm0_.COMPANYCODE as COMPANYC2_1921_, replenishm0_.REQUISITIONTEMPLATECODE as REQUISIT3_1921_, replenishm0_.ABSUNIQUEID as ABSUNIQU4_1921_, replenishm0_.ALLOWEDDIVISIONS as ALLOWEDD5_1921_, replenishm0_.APPLICANTCODE as APPLICAN6_1921_, replenishm0_.APPLICANTCOMPANYCODE as APPLICAN7_1921_, replenishm0_.APPROVALLEVEL as APPROVAL8_1921_, replenishm0_.BUYERCODE as BUYERCOD9_1921_, replenishm0_.BUYERCOMPANYCODE as BUYERCO10_1921_, replenishm0_.COMPLETED as COMPLET11_1921_, replenishm0_.COMPLETEDDATE as COMPLET12_1921_, replenishm0_.COMPLETEDUSER as COMPLET13_1921_, replenishm0_.COSTCENTERCODE as COSTCEN14_1921_, replenishm0_.COSTCENTERCOMPANYCODE as COSTCEN15_1921_, replenishm0_.COUNTERCODE as COUNTER16_1921_, replenishm0_.COUNTERCOMPANYCODE as COUNTER17_1921_, replenishm0_.CREATIONDATETIME as CREATIO18_1921_, replenishm0_.CREATIONDATETIMEUTC as CREATIO19_1921_, replenishm0_.CREATIONUSER as CREATIO20_1921_, replenishm0_.CURRENCYCODE as CURRENC21_1921_, replenishm0_.CUSTOMERCODE as CUSTOME22_1921_, replenishm0_.CUSTOMERSUPPLIERCODE as CUSTOME23_1921_, replenishm0_.CUSTOMERSUPPLIERTYPE as CUSTOME24_1921_, replenishm0_.CUSTOMERTYPE as CUSTOME25_1921_, replenishm0_.DELIVERYDATE as DELIVER26_1921_, replenishm0_.DESTINATIONWAREHOUSECODE as DESTINA27_1921_, replenishm0_.DESTINATIONWHSCOMPANYCODE as DESTINA28_1921_, replenishm0_.DIVISIONCODE as DIVISIO29_1921_, replenishm0_.FIRSTLEVELAPPROVALDATE as FIRSTLE30_1921_, replenishm0_.FIRSTLEVELAPPROVALUSER as FIRSTLE31_1921_, replenishm0_.FULLITEMIDENTIFIER as FULLITE32_1921_, replenishm0_.HEADERCODE as HEADERC33_1921_, replenishm0_.HEADERLINENUMBER as HEADERL34_1921_, replenishm0_.INSERTEDDATETIME as INSERTE35_1921_, replenishm0_.INSERTEDUSER as INSERTE36_1921_, replenishm0_.INTDELIVERYDELIVERYLINE as INTDELI37_1921_, replenishm0_.INTDLVINTORDLINEINTORDERCODE as INTDLVI38_1921_, replenishm0_.INTDLVINTORDLINEINTORDCNTCODE as INTDLVI39_1921_, replenishm0_.INTDLVINTORDERLINEORDERLINE as INTDLVI40_1921_, replenishm0_.INTDLVINTORDLINEORDERSUBLINE as INTDLVI41_1921_, replenishm0_.INTDOCINTDOCPROVISIONALCODE as INTDOCI42_1921_, replenishm0_.INTDOCINTDOCPRVCOUNTERCODE as INTDOCI43_1921_, replenishm0_.INTDOCUMENTORDERLINE as INTDOCU44_1921_, replenishm0_.INTDOCUMENTORDERSUBLINE as INTDOCU45_1921_, replenishm0_.ITEMTYPEAFICODE as ITEMTYP46_1921_, replenishm0_.ITEMTYPEAFICOMPANYCODE as ITEMTYP47_1921_, replenishm0_.LASTUPDATEDATETIME as LASTUPD48_1921_, replenishm0_.LASTUPDATEDATETIMEUTC as LASTUPD49_1921_, replenishm0_.LASTUPDATEUSER as LASTUPD50_1921_, replenishm0_.LINEORDERLINE as LINEORD51_1921_, replenishm0_.LINEORDERSUBLINE as LINEORD52_1921_, replenishm0_.LINEPURCHASEORDERCODE as LINEPUR53_1921_, replenishm0_.LINEPURCHASEORDERCOUNTERCODE as LINEPUR54_1921_, replenishm0_.LONGDESCRIPTION as LONGDES55_1921_, replenishm0_.OPENPURCHASEORDERCODE as OPENPUR56_1921_, replenishm0_.OPENPURCHASEORDERCOUNTERCODE as OPENPUR57_1921_, replenishm0_.ORDERBASEPRIMARYQUANTITY as ORDERBA58_1921_, replenishm0_.ORDERBASEPRIMARYUOMCODE as ORDERBA59_1921_, replenishm0_.ORDERBASESECONDARYQUANTITY as ORDERBA60_1921_, replenishm0_.ORDERBASESECONDARYUOMCODE as ORDERBA61_1921_, replenishm0_.ORDERCODE as ORDERCO62_1921_, replenishm0_.ORDERCOMPONENTLINE as ORDERCO63_1921_, replenishm0_.ORDERCOUNTERCODE as ORDERCO64_1921_, replenishm0_.ORDERCOUNTERCOMPANYCODE as ORDERCO65_1921_, replenishm0_.ORDERDELIVERYLINE as ORDERDE66_1921_, replenishm0_.ORDERLINE as ORDERLI67_1921_, replenishm0_.ORDERLINKTYPE as ORDERLI68_1921_, replenishm0_.ORDERPRIORITY as ORDERPR69_1921_, replenishm0_.ORDERSUBLINE as ORDERSU70_1921_, replenishm0_.ORDERTYPE as ORDERTY71_1921_, replenishm0_.ORDERUSERPACKAGINGQUANTITY as ORDERUS72_1921_, replenishm0_.ORDERUSERPACKAGINGUOMCODE as ORDERUS73_1921_, replenishm0_.ORDERUSERPRIMARYQUANTITY as ORDERUS74_1921_, replenishm0_.ORDERUSERPRIMARYUOMCODE as ORDERUS75_1921_, replenishm0_.ORDERUSERSECONDARYQUANTITY as ORDERUS76_1921_, replenishm0_.ORDERUSERSECONDARYUOMCODE as ORDERUS77_1921_, replenishm0_.ORIGINWAREHOUSECODE as ORIGINW78_1921_, replenishm0_.ORIGINWAREHOUSECOMPANYCODE as ORIGINW79_1921_, replenishm0_.ORIGINALREQCODE as ORIGINA80_1921_, replenishm0_.ORIGINALREQREQUISITIONTMPCODE as ORIGINA81_1921_, replenishm0_.PMMACHINECODE as PMMACHI82_1921_, replenishm0_.PMMACHINECOUNTERCODE as PMMACHI83_1921_, replenishm0_.PMWORKORDERCODE as PMWORKO84_1921_, replenishm0_.PMWORKORDERCOUNTERCODE as PMWORKO85_1921_, replenishm0_.PLANNERCODE as PLANNER86_1921_, replenishm0_.PLANNERCOMPANYCODE as PLANNER87_1921_, replenishm0_.PLANTCODE as PLANTCO88_1921_, replenishm0_.PLANTCOMPANYCODE as PLANTCO89_1921_, replenishm0_.PRICELISTCODE as PRICELI90_1921_, replenishm0_.PRICERETRIEVED as PRICERE91_1921_, replenishm0_.PRICEUOMCODE as PRICEUO92_1921_, replenishm0_.PROJECTCODE as PROJECT93_1921_, replenishm0_.PROPOSALDATE as PROPOSA94_1921_, replenishm0_.PROPOSALORIGIN as PROPOSA95_1921_, replenishm0_.PURCHASEORDERLINETEMPLATECODE as PURCHAS96_1921_, replenishm0_.PURCHASEORDERTEMPLATECODE as PURCHAS97_1921_, replenishm0_.QUALITYCODE as QUALITY98_1921_, replenishm0_.RFQDETAILLINENO as RFQDETA99_1921_, replenishm0_.RFQDETAILRFQHEADERCODE as RFQDET100_1921_, replenishm0_.RFQDETAILRFQHEADERCOUNTERCODE as RFQDET101_1921_, replenishm0_.REJECTED as REJECT102_1921_, replenishm0_.REJECTEDDATE as REJECT103_1921_, replenishm0_.REJECTEDUSER as REJECT104_1921_, replenishm0_.RELEASEATTENDED as RELEAS105_1921_, replenishm0_.RELEASEATTENDEDDATE as RELEAS106_1921_, replenishm0_.RELEASEATTENDEDOK as RELEAS107_1921_, replenishm0_.RELEASEATTENDEDUSER as RELEAS108_1921_, replenishm0_.RELEASELEVEL as RELEAS109_1921_, replenishm0_.RELEASEDDATE as RELEAS110_1921_, replenishm0_.RELEASEDUSER as RELEAS111_1921_, replenishm0_.REMARK as REMARK112_1921_, replenishm0_.REPLENISHMENTTYPE as REPLEN113_1921_, replenishm0_.REQUESTREASON as REQUES114_1921_, replenishm0_.SEARCHDESCRIPTION as SEARCH115_1921_, replenishm0_.SECONDLEVELAPPROVALDATE as SECOND116_1921_, replenishm0_.SECONDLEVELAPPROVALUSER as SECOND117_1921_, replenishm0_.SHORTDESCRIPTION as SHORTD118_1921_, replenishm0_.STATISTICALGROUPINGCODE as STATIS119_1921_, replenishm0_.STATISTICALGROUPINGCOMPANYCODE as STATIS120_1921_, replenishm0_.STOCKTYPECODE as STOCKT121_1921_, replenishm0_.SUBCODE01 as SUBCOD122_1921_, replenishm0_.SUBCODE02 as SUBCOD123_1921_, replenishm0_.SUBCODE03 as SUBCOD124_1921_, replenishm0_.SUBCODE04 as SUBCOD125_1921_, replenishm0_.SUBCODE05 as SUBCOD126_1921_, replenishm0_.SUBCODE06 as SUBCOD127_1921_, replenishm0_.SUBCODE07 as SUBCOD128_1921_, replenishm0_.SUBCODE08 as SUBCOD129_1921_, replenishm0_.SUBCODE09 as SUBCOD130_1921_, replenishm0_.SUBCODE10 as SUBCOD131_1921_, replenishm0_.SUGGESTEDSUPPLIER as SUGGES132_1921_, replenishm0_.TEMPLATEREQUISITIONRESULTCODE as TEMPLA133_1921_, replenishm0_.TOTALAMOUNT as TOTALA134_1921_, replenishm0_.UNITPRICE as UNITPR135_1921_ from REPLENISHMENTREQUISITION replenishm0_ where replenishm0_.COMPANYCODE=? and replenishm0_.ORDERCOUNTERCODE=? and replenishm0_.ORDERCODE=? and replenishm0_.ORDERLINE=? and replenishm0_.RELEASELEVEL&lt;&gt;? with rs use and keep update locks"/>
  </r>
  <r>
    <x v="1"/>
    <n v="43603"/>
    <x v="0"/>
    <s v="DB2ADMIN"/>
    <n v="1720424305822"/>
    <n v="1720424305.822"/>
    <x v="306"/>
    <n v="23872"/>
    <n v="0.39786666666666665"/>
    <n v="0"/>
    <n v="0"/>
    <n v="0"/>
    <s v="0200B3070600DE5C0000000052"/>
    <x v="5"/>
    <n v="293"/>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52130"/>
    <x v="1"/>
    <s v="DB2ADMIN"/>
    <n v="1720423643721"/>
    <n v="1720423643.721"/>
    <x v="307"/>
    <n v="38497"/>
    <n v="0.64161666666666661"/>
    <n v="82692"/>
    <n v="1.3781999999999999"/>
    <n v="4"/>
    <s v="1DAB0000010000000100612CD6"/>
    <x v="0"/>
    <n v="3174"/>
    <n v="0"/>
    <n v="-8.9996882525517998E+18"/>
    <s v="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 PRODUCTIONDEMAND.BASEPRIMARYQUANTITY, PRODUCTIONDEMAND.PROGRESSSTATUS,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 STSMC ON STSMC.PRODUCTIONDEMANDCODE = PRODUCTIONDEMAND.CODE LEFT JOIN (SELECT trim(LISTAGG (PROGRESSSTATUS , CAST (? AS VARCHAR(1))) WITHIN GROUP(ORDER BY PRODUCTIONDEMANDCODE ASC)) AS IDS , PRODUCTIONDEMANDCODE FROM PRODUCTIONDEMANDSTEP WHERE (OPERATIONCODE = ? OR OPERATIONCODE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 PM ON PM.DEMANDCODE = PRODUCTIONDEMAND.CODE WHERE PRODUCTIONDEMAND.ITEMTYPEAFICODE = ? AND ADSTORAGE.VALUESTRING = ? AND (PRODUCTIONDEMAND.PROGRESSSTATUS = ? OR AD7.VALUESTRING = ?) ORDER BY STSMC.STEPNUMBER DESC) STSLAYAR ORDER BY STSLAYAR.URUT ASC"/>
  </r>
  <r>
    <x v="1"/>
    <n v="18536"/>
    <x v="1"/>
    <s v="DB2ADMIN"/>
    <n v="1720423643721"/>
    <n v="1720423643.721"/>
    <x v="307"/>
    <n v="82692"/>
    <n v="1.3781999999999999"/>
    <n v="0"/>
    <n v="0"/>
    <n v="4"/>
    <s v="1DAB0000010000000100612CD6"/>
    <x v="3"/>
    <n v="6552"/>
    <n v="0"/>
    <n v="0"/>
    <m/>
  </r>
  <r>
    <x v="0"/>
    <n v="52375"/>
    <x v="0"/>
    <s v="DB2ADMIN"/>
    <n v="1720423637715"/>
    <n v="1720423637.7149999"/>
    <x v="308"/>
    <n v="2192"/>
    <n v="3.6533333333333334E-2"/>
    <n v="0"/>
    <n v="0"/>
    <n v="443719"/>
    <s v="020044010A00CD380000000052"/>
    <x v="0"/>
    <n v="279"/>
    <n v="0"/>
    <n v="3.1763300696342999E+18"/>
    <s v="delete from STOCKTRANSACTION where COMPANYCODE=? and TRANSACTIONDETAILNUMBER=? and TRANSACTIONNUMBER=?"/>
  </r>
  <r>
    <x v="1"/>
    <n v="59557"/>
    <x v="1"/>
    <s v="DB2ADMIN"/>
    <n v="1720423637715"/>
    <n v="1720423637.7149999"/>
    <x v="308"/>
    <n v="0"/>
    <n v="0"/>
    <n v="0"/>
    <n v="0"/>
    <n v="3"/>
    <s v="020044010A00CD380000000052"/>
    <x v="5"/>
    <n v="0"/>
    <n v="0"/>
    <n v="8.6099838110836296E+18"/>
    <s v="SELECT BALANCE.ELEMENTSCODE, BALANCE.BASEPRIMARYQUANTITYUNIT, BALANCE.BASEPRIMARYUNITCODE, BALANCE.BASESECONDARYQUANTITYUNIT, BALANCE.BASESECONDARYUNITCODE, BALANCE.LOGICALWAREHOUSECODE, BALANCE.WAREHOUSELOCATIONCODE, BALANCE.WHSLOCATIONWAREHOUSEZONECODE, BALANCE.CREATIONDATETIME FROM BALANCE BALANCE WHERE BALANCE.LOTCODE =? FOR UPDATE"/>
  </r>
  <r>
    <x v="0"/>
    <n v="4028"/>
    <x v="0"/>
    <s v="DB2ADMIN"/>
    <n v="1720422737216"/>
    <n v="1720422737.2160001"/>
    <x v="309"/>
    <n v="1311"/>
    <n v="2.1849999999999998E-2"/>
    <n v="90212"/>
    <n v="1.5035333333333334"/>
    <n v="3273298"/>
    <s v="0200D407030052AF0700000052"/>
    <x v="3"/>
    <n v="168"/>
    <n v="0"/>
    <n v="-5.9290692268668498E+18"/>
    <s v="delete from PRODUCTIONORDER where CODE=? and COMPANYCODE=? and ABSVERSIONNUMBER=?"/>
  </r>
  <r>
    <x v="1"/>
    <n v="36722"/>
    <x v="0"/>
    <s v="DB2ADMIN"/>
    <n v="1720422737216"/>
    <n v="1720422737.2160001"/>
    <x v="309"/>
    <n v="90212"/>
    <n v="1.5035333333333334"/>
    <n v="0"/>
    <n v="0"/>
    <n v="0"/>
    <s v="0200D407030052AF0700000052"/>
    <x v="0"/>
    <n v="44"/>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4028"/>
    <x v="0"/>
    <s v="DB2ADMIN"/>
    <n v="1720422725204"/>
    <n v="1720422725.204"/>
    <x v="310"/>
    <n v="1311"/>
    <n v="2.1849999999999998E-2"/>
    <n v="9800"/>
    <n v="0.16333333333333336"/>
    <n v="3273298"/>
    <s v="0200D40707002FA50700000052"/>
    <x v="3"/>
    <n v="168"/>
    <n v="0"/>
    <n v="-5.9290692268668498E+18"/>
    <s v="delete from PRODUCTIONORDER where CODE=? and COMPANYCODE=? and ABSVERSIONNUMBER=?"/>
  </r>
  <r>
    <x v="1"/>
    <n v="36724"/>
    <x v="0"/>
    <s v="DB2ADMIN"/>
    <n v="1720422725204"/>
    <n v="1720422725.204"/>
    <x v="310"/>
    <n v="9800"/>
    <n v="0.16333333333333336"/>
    <n v="0"/>
    <n v="0"/>
    <n v="0"/>
    <s v="0200D40707002FA50700000052"/>
    <x v="0"/>
    <n v="46"/>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52944"/>
    <x v="0"/>
    <s v="DB2ADMIN"/>
    <n v="1720422071111"/>
    <n v="1720422071.1110001"/>
    <x v="311"/>
    <n v="31869"/>
    <n v="0.53115000000000001"/>
    <n v="65646"/>
    <n v="1.0941000000000001"/>
    <n v="87"/>
    <s v="0200C907050017050600000052"/>
    <x v="0"/>
    <n v="1022"/>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6722"/>
    <x v="0"/>
    <s v="DB2ADMIN"/>
    <n v="1720422071111"/>
    <n v="1720422071.1110001"/>
    <x v="311"/>
    <n v="65646"/>
    <n v="1.0941000000000001"/>
    <n v="0"/>
    <n v="0"/>
    <n v="13"/>
    <s v="0200C907050017050600000052"/>
    <x v="5"/>
    <n v="6"/>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42122"/>
    <x v="1"/>
    <s v="DB2ADMIN"/>
    <n v="1720421243719"/>
    <n v="1720421243.7190001"/>
    <x v="312"/>
    <n v="42563"/>
    <n v="0.70938333333333337"/>
    <n v="63467"/>
    <n v="1.0577833333333333"/>
    <n v="8"/>
    <s v="14A500000100000001004157D6"/>
    <x v="0"/>
    <n v="4033"/>
    <n v="0"/>
    <n v="0"/>
    <m/>
  </r>
  <r>
    <x v="1"/>
    <n v="51818"/>
    <x v="1"/>
    <s v="DB2ADMIN"/>
    <n v="1720421243719"/>
    <n v="1720421243.7190001"/>
    <x v="312"/>
    <n v="63467"/>
    <n v="1.0577833333333333"/>
    <n v="0"/>
    <n v="0"/>
    <n v="1"/>
    <s v="14A500000100000001004157D6"/>
    <x v="3"/>
    <n v="4659"/>
    <n v="0"/>
    <n v="0"/>
    <m/>
  </r>
  <r>
    <x v="0"/>
    <n v="55216"/>
    <x v="0"/>
    <s v="DB2ADMIN"/>
    <n v="1720418515155"/>
    <n v="1720418515.155"/>
    <x v="313"/>
    <n v="88"/>
    <n v="1.4666666666666667E-3"/>
    <n v="357305"/>
    <n v="5.9550833333333335"/>
    <n v="1853700"/>
    <s v="0200C9070000C35C0600000052"/>
    <x v="3"/>
    <n v="18"/>
    <n v="0"/>
    <n v="8.6751385915095695E+18"/>
    <s v="delete from ROUTING where COMPANYCODE=? and NUMBERID=?"/>
  </r>
  <r>
    <x v="1"/>
    <n v="59579"/>
    <x v="0"/>
    <s v="DB2ADMIN"/>
    <n v="1720418515155"/>
    <n v="1720418515.155"/>
    <x v="313"/>
    <n v="357305"/>
    <n v="5.9550833333333335"/>
    <n v="0"/>
    <n v="0"/>
    <n v="0"/>
    <s v="0200C9070000C35C0600000052"/>
    <x v="0"/>
    <n v="1156"/>
    <n v="0"/>
    <n v="7.6983047710025697E+18"/>
    <s v="update PRODUCTIONDEMANDSTEP set ABSUNIQUEID=?, BASEPRIMARYUOMCODE=?, BASESECONDARYUOMCODE=?, BATHVOLUME=?, BATHVOLUMEUOMCODE=?, CALCULATEDTIME1=?, CALCULATEDTIME2=?, CALCULATEDTIME3=?, CALCULATEDTIME4=?, CALENDARCODE=?, CREATIONDATETIME=?, CREATIONDATETIMEUTC=?, CREATIONUSER=?, CURRENTSTEPPROGRESS=?, DYELOTHANDLED=?, FINALBASEPRIMARYQUANTITY=?, FINALBASESECONDARYQUANTITY=?, FINALPLANSCHEDDATETIME=?, FINALPLANNEDDATETIME=?, FINALSCHEDULEDDATETIME=?, FINALUSERPACKAGINGQUANTITY=?, FINALUSERPRIMARYQUANTITY=?, FINALUSERSECONDARYQUANTITY=?, GENERATEAUTOMATICQATEST=?, GROUPSTEPNUMBER=?, INITIALBASEPRIMARYQUANTITY=?, INITIALBASESECONDARYQUANTITY=?, INITIALPLANSCHEDDATETIME=?, INITIALPLANNEDDATETIME=?, INITIALSCHEDULEDDATETIME=?, INITIALUSERPACKAGINGQUANTITY=?, INITIALUSERPRIMARYQUANTITY=?, INITIALUSERSECONDARYQUANTITY=?, ITEMTYPEAFICODE=?, ITEMTYPEAFICOMPANYCODE=?, LASTUPDATEDATETIME=?, LASTUPDATEDATETIMEUTC=?, LASTUPDATEUSER=?, LOCATIONWIPENTRYCODE=?, LOCWIPENTRYWAREHOUSEZONECODE=?, LOCWIPENTRYWHSZONEPHYWHSCODE=?, LOCWIPENTRYWHSZONEPHYWHSCMYCOD=?, LOCATIONWIPISSUECODE=?, LOCWIPISSUEWAREHOUSEZONECODE=?, LOCWIPISSUEWHSZONEPHYWHSCODE=?, LOCWIPISSUEWHSZONEPHYWHSCMYCOD=?, LONGDESCRIPTION=?, LOSSINCREASE1=?, LOSSINCREASE2=?, LOSSINCREASE3=?, LOSSINCREASE4=?, LOSSINCREASE5=?, LOSSINCREASE6=?, LOSSINCREASE7=?, LOSSINCREASE8=?, LOSSINCREASEREFUOM1CODE=?, LOSSINCREASEREFUOM2CODE=?, LOSSINCREASEREFUOM3CODE=?, LOSSINCREASEREFUOM4CODE=?, LOSSINCREASEREFUOM5CODE=?, LOSSINCREASEREFUOM6CODE=?, LOSSINCREASEREFUOM7CODE=?, LOSSINCREASEREFUOM8CODE=?, LOSSINCREASETYPE1CODE=?, LOSSINCREASETYPE2CODE=?, LOSSINCREASETYPE3CODE=?, LOSSINCREASETYPE4CODE=?, LOSSINCREASETYPE5CODE=?, LOSSINCREASETYPE6CODE=?, LOSSINCREASETYPE7CODE=?, LOSSINCREASETYPE8CODE=?, LOSSINCREASETYPEPOLICY=?, MANUALMODIFIEDSTEP=?, MANUALSTEPFROMDEMAND=?, MAXBEGINOPERATION=?, MAXBEGINOPERATIONTIME=?, MAXBEGINPOSTSETUP=?, MAXBEGINPOSTSETUPTIME=?, MAXBEGINPRESETUP=?, MAXBEGINPRESETUPTIME=?, MAXBEGINQUEUE=?, MAXBEGINQUEUETIME=?, MAXENDSTEP=?, MAXENDSTEPTIME=?, MAXNUMBEROFRESOURCESALLOWED=?, MINBEGINOPERATION=?, MINBEGINOPERATIONTIME=?, MINBEGINPOSTSETUP=?, MINBEGINPOSTSETUPTIME=?, MINBEGINPRESETUP=?, MINBEGINPRESETUPTIME=?, MINBEGINQUEUE=?, MINBEGINQUEUETIME=?, MINENDSTEP=?, MINENDSTEPTIME=?, NROFMACHINE=?, OPSTEPGROUPCODE=?, OPERATIONCODE=?, OVERLAPPINGMANAGEMENT=?, OVERLAPPINGQUANTITY=?, OVERLAPPINGUOMCATEGORY=?, PARALLELPDNUMBER=?, PARTIALSTEP=?, PLANNEDOPERATIONCODE=?, PLANNEDWORKCENTERCODE=?, PLANNINGLEADTIME=?, PREVIOUSSTEPPROGRESS=?, PRODRESERVATIONLINKGROUPCODE=?, PRODUCTIONORDERCODE=?, PROGRESSSTATUS=?, REPETITIONNUMBER=?, ROUTINGNUMBERID=?, SCHEDULEDSTEP=?, SEARCHDESCRIPTION=?, SHORTDESCRIPTION=?, STANDARDSTEPQUANTITY=?, STANDARDSTEPQUANTITYUOMCODE=?, STDBEGINOPERATION=?, STDBEGINOPERATIONTIME=?, STDBEGINPOSTSETUP=?, STDBEGINPOSTSETUPTIME=?, STDBEGINPRESETUP=?, STDBEGINPRESETUPTIME=?, STDBEGINQUEUE=?, STDBEGINQUEUETIME=?, STDENDSTEP=?, STDENDSTEPTIME=?, STDROUTINGSTEPNUMBERID=?, STDROUTINGSTEPSEQUENCE=?, STDROUTINGSTEPSUBSEQUENCE=?, STEPEFFICIENCY=?, STEPEFFICIENCYAPPLY=?, STEPNUMBERLINK=?, STEPTYPE=?, STOCKTYPECODE=?, TIME1=?, TIME2=?, TIME3=?, TIME4=?, TIME5=?, TIMEREFQTY1=?, TIMEREFQTY2=?, TIMEREFQTY3=?, TIMEREFQTY4=?, TIMEREFQTY5=?, TIMEREFUOM1CODE=?, TIMEREFUOM2CODE=?, TIMEREFUOM3CODE=?, TIMEREFUOM4CODE=?, TIMEREFUOM5CODE=?, TIMETYPE1CODE=?, TIMETYPE2CODE=?, TIMETYPE3CODE=?, TIMETYPE4CODE=?, TIMETYPE5CODE=?, TIMEUNIT1=?, TIMEUNIT2=?, TIMEUNIT3=?, TIMEUNIT4=?, TIMEUNIT5=?, USERPACKAGINGUOMCODE=?, USERPRIMARYUOMCODE=?, USERSECONDARYUOMCODE=?, WAREHOUSEWIPCODE=?, WAREHOUSEWIPCOMPANYCODE=?, WEEKMAXBEGINOPERATION=?, WEEKMAXBEGINPOSTSETUP=?, WEEKMAXBEGINPRESETUP=?, WEEKMAXBEGINQUEUE=?, WEEKMAXENDSTEP=?, WEEKMINBEGINOPERATION=?, WEEKMINBEGINPOSTSETUP=?, WEEKMINBEGINPRESETUP=?, WEEKMINBEGINQUEUE=?, WEEKMINENDSTEP=?, WEEKSTDBEGINOPERATION=?, WEEKSTDBEGINPOSTSETUP=?, WEEKSTDBEGINPRESETUP=?, WEEKSTDBEGINQUEUE=?, WEEKSTDENDSTEP=?, WORKCENTERANDOPERATTRIBUTESCOD=?, WORKCENTERCODE=?, YEARMAXBEGINOPERATION=?, YEARMAXBEGINPOSTSETUP=?, YEARMAXBEGINPRESETUP=?, YEARMAXBEGINQUEUE=?, YEARMAXENDSTEP=?, YEARMINBEGINOPERATION=?, YEARMINBEGINPOSTSETUP=?, YEARMINBEGINPRESETUP=?, YEARMINBEGINQUEUE=?, YEARMINENDSTEP=?, YEARSTDBEGINOPERATION=?, YEARSTDBEGINPOSTSETUP=?, YEARSTDBEGINPRESETUP=?, YEARSTDBEGINQUEUE=?, YEARSTDENDSTEP=? where PRODUCTIONDEMANDCODE=? and PRODUCTIONDEMANDCOMPANYCODE=? and PRODUCTIONDEMANDCOUNTERCODE=? and STEPNUMBER=?"/>
  </r>
  <r>
    <x v="0"/>
    <n v="55519"/>
    <x v="0"/>
    <s v="DB2ADMIN"/>
    <n v="1720411036711"/>
    <n v="1720411036.711"/>
    <x v="314"/>
    <n v="7836"/>
    <n v="0.13059999999999999"/>
    <n v="15429"/>
    <n v="0.25714999999999999"/>
    <n v="70"/>
    <s v="0200F00A170013010000000052"/>
    <x v="0"/>
    <n v="840"/>
    <n v="0"/>
    <n v="0"/>
    <m/>
  </r>
  <r>
    <x v="1"/>
    <n v="60400"/>
    <x v="0"/>
    <s v="DB2ADMIN"/>
    <n v="1720411036711"/>
    <n v="1720411036.711"/>
    <x v="314"/>
    <n v="15429"/>
    <n v="0.25714999999999999"/>
    <n v="0"/>
    <n v="0"/>
    <n v="0"/>
    <s v="0200F00A170013010000000052"/>
    <x v="5"/>
    <n v="573"/>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45559"/>
    <x v="0"/>
    <s v="DB2ADMIN"/>
    <n v="1720410136212"/>
    <n v="1720410136.2119999"/>
    <x v="315"/>
    <n v="18082"/>
    <n v="0.30136666666666667"/>
    <n v="44390"/>
    <n v="0.73983333333333334"/>
    <n v="0"/>
    <s v="F9200000010000000100413DD6"/>
    <x v="0"/>
    <n v="2145"/>
    <n v="0"/>
    <n v="0"/>
    <m/>
  </r>
  <r>
    <x v="1"/>
    <n v="49830"/>
    <x v="0"/>
    <s v="DB2ADMIN"/>
    <n v="1720410136212"/>
    <n v="1720410136.2119999"/>
    <x v="315"/>
    <n v="44390"/>
    <n v="0.73983333333333334"/>
    <n v="0"/>
    <n v="0"/>
    <n v="0"/>
    <s v="F9200000010000000100413DD6"/>
    <x v="3"/>
    <n v="1765"/>
    <n v="0"/>
    <n v="0"/>
    <m/>
  </r>
  <r>
    <x v="0"/>
    <n v="12163"/>
    <x v="1"/>
    <s v="DB2ADMIN"/>
    <n v="1720409534211"/>
    <n v="1720409534.211"/>
    <x v="316"/>
    <n v="122538"/>
    <n v="2.0423"/>
    <n v="73320"/>
    <n v="1.222"/>
    <n v="11"/>
    <s v="2D2F0000010000000100C166D6"/>
    <x v="0"/>
    <n v="8941"/>
    <n v="0"/>
    <n v="0"/>
    <m/>
  </r>
  <r>
    <x v="1"/>
    <n v="9738"/>
    <x v="1"/>
    <s v="DB2ADMIN"/>
    <n v="1720409534211"/>
    <n v="1720409534.211"/>
    <x v="316"/>
    <n v="73320"/>
    <n v="1.222"/>
    <n v="0"/>
    <n v="0"/>
    <n v="8"/>
    <s v="2D2F0000010000000100C166D6"/>
    <x v="3"/>
    <n v="5865"/>
    <n v="0"/>
    <n v="0"/>
    <m/>
  </r>
  <r>
    <x v="0"/>
    <n v="21660"/>
    <x v="0"/>
    <s v="DB2ADMIN"/>
    <n v="1720408917155"/>
    <n v="1720408917.155"/>
    <x v="317"/>
    <n v="26333"/>
    <n v="0.43888333333333329"/>
    <n v="17826"/>
    <n v="0.29710000000000003"/>
    <n v="0"/>
    <s v="0200EF0B09004A020000000052"/>
    <x v="0"/>
    <n v="549"/>
    <n v="0"/>
    <n v="0"/>
    <m/>
  </r>
  <r>
    <x v="1"/>
    <n v="27238"/>
    <x v="0"/>
    <s v="DB2ADMIN"/>
    <n v="1720408917155"/>
    <n v="1720408917.155"/>
    <x v="317"/>
    <n v="17826"/>
    <n v="0.29710000000000003"/>
    <n v="0"/>
    <n v="0"/>
    <n v="0"/>
    <s v="0200EF0B09004A020000000052"/>
    <x v="5"/>
    <n v="442"/>
    <n v="0"/>
    <n v="-2.2469701919338701E+18"/>
    <s v="select warehousei0_.COMPANYCODE as COMPANYC1_2364_0_, warehousei0_.ITEMTYPEAFICODE as ITEMTYPE2_2364_0_, warehousei0_.QUALITYLEVELCODE as QUALITYL3_2364_0_, warehousei0_.STATISTICALGROUPCODE as STATISTI4_2364_0_, warehousei0_.SUBCODE01 as SUBCODE5_2364_0_, warehousei0_.SUBCODE02 as SUBCODE6_2364_0_, warehousei0_.SUBCODE03 as SUBCODE7_2364_0_, warehousei0_.SUBCODE04 as SUBCODE8_2364_0_, warehousei0_.SUBCODE05 as SUBCODE9_2364_0_, warehousei0_.SUBCODE06 as SUBCODE10_2364_0_, warehousei0_.SUBCODE07 as SUBCODE11_2364_0_, warehousei0_.SUBCODE08 as SUBCODE12_2364_0_, warehousei0_.SUBCODE09 as SUBCODE13_2364_0_, warehousei0_.SUBCODE10 as SUBCODE14_2364_0_, warehousei0_.WAREHOUSEACCOUNTINGGROUPCODE as WAREHOU15_2364_0_, warehousei0_.WHSACCOUNTINGGROUPCOMPANYCODE as WHSACCO16_2364_0_, warehousei0_.STATISTICALGROUPCOMPANYCODE as STATIST17_2364_0_, warehousei0_.QUALITYLVLITEMTYPECOMPANYCODE as QUALITY18_2364_0_, warehousei0_.ITEMTYPEAFICOMPANYCODE as ITEMTYP19_2364_0_, warehousei0_.ABSUNIQUEID as ABSUNIQ20_2364_0_, warehousei0_.BASECOSTUNITCODE as BASECOS21_2364_0_, warehousei0_.COSTIDENTIFIER as COSTIDE22_2364_0_, warehousei0_.CREATIONDATETIME as CREATIO23_2364_0_, warehousei0_.CREATIONDATETIMEUTC as CREATIO24_2364_0_, warehousei0_.CREATIONUSER as CREATIO25_2364_0_, warehousei0_.DYNAMICAVERAGECOSTTOTALQTY as DYNAMIC26_2364_0_, warehousei0_.DYNAMICAVERAGECOSTTOTALVALUE as DYNAMIC27_2364_0_, warehousei0_.DYNAMICAVERAGECOSTUNITVALUE as DYNAMIC28_2364_0_, warehousei0_.HIFOCOST as HIFOCOS29_2364_0_, warehousei0_.HIFOCOSTLASTUPDATEDATE as HIFOCOS30_2364_0_, warehousei0_.LASTINBOUNDCOST as LASTINB31_2364_0_, warehousei0_.LASTINBOUNDCOSTLASTUPDATEDATE as LASTINB32_2364_0_, warehousei0_.LASTUPDATEDATETIME as LASTUPD33_2364_0_, warehousei0_.LASTUPDATEDATETIMEUTC as LASTUPD34_2364_0_, warehousei0_.LASTUPDATEUSER as LASTUPD35_2364_0_, warehousei0_.SECONDSTANDARDCOST as SECONDS36_2364_0_, warehousei0_.SNDSTANDARDCOSTLASTUPDATEDATE as SNDSTAN37_2364_0_, warehousei0_.STANDARDCOST as STANDAR38_2364_0_, warehousei0_.STANDARDCOSTLASTUPDATEDATE as STANDAR39_2364_0_, warehousei0_.WEIGHTEDAVERAGECOST as WEIGHTE40_2364_0_ from WAREHOUSEITEMCOST warehousei0_ where warehousei0_.COMPANYCODE=? and warehousei0_.ITEMTYPEAFICODE=? and warehousei0_.QUALITYLEVELCODE=? and warehousei0_.STATISTICALGROUPCODE=? and warehousei0_.SUBCODE01=? and warehousei0_.SUBCODE02=? and warehousei0_.SUBCODE03=? and warehousei0_.SUBCODE04=? and warehousei0_.SUBCODE05=? and warehousei0_.SUBCODE06=? and warehousei0_.SUBCODE07=? and warehousei0_.SUBCODE08=? and warehousei0_.SUBCODE09=? and warehousei0_.SUBCODE10=? and warehousei0_.WAREHOUSEACCOUNTINGGROUPCODE=? with rs use and keep update locks"/>
  </r>
  <r>
    <x v="0"/>
    <n v="61261"/>
    <x v="0"/>
    <s v="DB2ADMIN"/>
    <n v="1720406828704"/>
    <n v="1720406828.704"/>
    <x v="318"/>
    <n v="42723"/>
    <n v="0.71204999999999996"/>
    <n v="2909"/>
    <n v="4.848333333333333E-2"/>
    <n v="0"/>
    <s v="02005C04020075360000000052"/>
    <x v="0"/>
    <n v="239"/>
    <n v="0"/>
    <n v="0"/>
    <m/>
  </r>
  <r>
    <x v="1"/>
    <n v="21660"/>
    <x v="0"/>
    <s v="DB2ADMIN"/>
    <n v="1720406828704"/>
    <n v="1720406828.704"/>
    <x v="318"/>
    <n v="2909"/>
    <n v="4.848333333333333E-2"/>
    <n v="0"/>
    <n v="0"/>
    <n v="66041"/>
    <s v="02005C04020075360000000052"/>
    <x v="3"/>
    <n v="401"/>
    <n v="0"/>
    <n v="3.10783979809107E+18"/>
    <s v="delete from PMBOM where CODE=? and COMPANYCODE=? and COUNTERCODE=?"/>
  </r>
  <r>
    <x v="0"/>
    <n v="61261"/>
    <x v="0"/>
    <s v="DB2ADMIN"/>
    <n v="1720406531207"/>
    <n v="1720406531.207"/>
    <x v="319"/>
    <n v="42616"/>
    <n v="0.71026666666666671"/>
    <n v="6343"/>
    <n v="0.10571666666666667"/>
    <n v="0"/>
    <s v="0200B3070700F4600000000052"/>
    <x v="0"/>
    <n v="216"/>
    <n v="0"/>
    <n v="0"/>
    <m/>
  </r>
  <r>
    <x v="1"/>
    <n v="14692"/>
    <x v="0"/>
    <s v="DB2ADMIN"/>
    <n v="1720406531207"/>
    <n v="1720406531.207"/>
    <x v="319"/>
    <n v="6343"/>
    <n v="0.10571666666666667"/>
    <n v="0"/>
    <n v="0"/>
    <n v="0"/>
    <s v="0200B3070700F4600000000052"/>
    <x v="5"/>
    <n v="49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61261"/>
    <x v="0"/>
    <s v="DB2ADMIN"/>
    <n v="1720404844403"/>
    <n v="1720404844.4030001"/>
    <x v="320"/>
    <n v="367"/>
    <n v="6.116666666666667E-3"/>
    <n v="183958"/>
    <n v="3.0659666666666667"/>
    <n v="138"/>
    <s v="0200B3070300CA5E0000000052"/>
    <x v="0"/>
    <n v="26"/>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4534"/>
    <x v="0"/>
    <s v="DB2ADMIN"/>
    <n v="1720404844403"/>
    <n v="1720404844.4030001"/>
    <x v="320"/>
    <n v="183958"/>
    <n v="3.0659666666666667"/>
    <n v="0"/>
    <n v="0"/>
    <n v="0"/>
    <s v="0200B3070300CA5E0000000052"/>
    <x v="5"/>
    <n v="131"/>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61261"/>
    <x v="0"/>
    <s v="DB2ADMIN"/>
    <n v="1720404858417"/>
    <n v="1720404858.4170001"/>
    <x v="321"/>
    <n v="367"/>
    <n v="6.116666666666667E-3"/>
    <n v="165590"/>
    <n v="2.7598333333333334"/>
    <n v="138"/>
    <s v="0200B3070400F3600000000052"/>
    <x v="5"/>
    <n v="26"/>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8246"/>
    <x v="1"/>
    <s v="DB2ADMIN"/>
    <n v="1720404858417"/>
    <n v="1720404858.4170001"/>
    <x v="321"/>
    <n v="165590"/>
    <n v="2.7598333333333334"/>
    <n v="0"/>
    <n v="0"/>
    <n v="3"/>
    <s v="0200B3070400F3600000000052"/>
    <x v="5"/>
    <n v="0"/>
    <n v="0"/>
    <n v="-1.7663079089697901E+17"/>
    <s v="SELECT p.DESCRIPTION FROM PRODUCTIONDEMAND p WHERE p.CODE = ? FOR UPDATE"/>
  </r>
  <r>
    <x v="0"/>
    <n v="34531"/>
    <x v="1"/>
    <s v="DB2ADMIN"/>
    <n v="1720403231707"/>
    <n v="1720403231.707"/>
    <x v="322"/>
    <n v="46418"/>
    <n v="0.77363333333333328"/>
    <n v="18012"/>
    <n v="0.30020000000000002"/>
    <n v="8"/>
    <s v="52AB0000010000000100E13CD6"/>
    <x v="0"/>
    <n v="3753"/>
    <n v="0"/>
    <n v="0"/>
    <m/>
  </r>
  <r>
    <x v="1"/>
    <n v="59619"/>
    <x v="1"/>
    <s v="DB2ADMIN"/>
    <n v="1720403231707"/>
    <n v="1720403231.707"/>
    <x v="322"/>
    <n v="18012"/>
    <n v="0.30020000000000002"/>
    <n v="0"/>
    <n v="0"/>
    <n v="1"/>
    <s v="52AB0000010000000100E13CD6"/>
    <x v="3"/>
    <n v="1331"/>
    <n v="0"/>
    <n v="0"/>
    <m/>
  </r>
  <r>
    <x v="0"/>
    <n v="61099"/>
    <x v="0"/>
    <s v="DB2ADMIN"/>
    <n v="1720243635713"/>
    <n v="1720243635.7130001"/>
    <x v="323"/>
    <n v="808"/>
    <n v="1.3466666666666667E-2"/>
    <n v="11047"/>
    <n v="0.18411666666666668"/>
    <n v="438"/>
    <s v="0200B307040023600000000052"/>
    <x v="0"/>
    <n v="117"/>
    <n v="0"/>
    <n v="0"/>
    <m/>
  </r>
  <r>
    <x v="1"/>
    <n v="37290"/>
    <x v="2"/>
    <s v="DB2ADMIN"/>
    <n v="1720243635713"/>
    <n v="1720243635.7130001"/>
    <x v="323"/>
    <n v="11047"/>
    <n v="0.18411666666666668"/>
    <n v="0"/>
    <n v="0"/>
    <n v="18"/>
    <s v="0200B307040023600000000052"/>
    <x v="1"/>
    <n v="0"/>
    <n v="0"/>
    <n v="-6.1721384997183898E+18"/>
    <s v="SELECT a.EXPCOMPANYCODE,a.EXPCOUNTERCODE,a.EXPCODE, b.* from PRODUCTIONDEMANDEXP a LEFT OUTER JOIN PRODUCTIONDEMAND b ON a.EXPCOMPANYCODE=b.COMPANYCODE AND a.EXPCOUNTERCODE=b.COUNTERCODE AND a.EXPCODE=b.CODE WHERE a.ENVIRONMENTCODE=? Order By UNIQUEIDPK FOR READ ONLY"/>
  </r>
  <r>
    <x v="0"/>
    <n v="42651"/>
    <x v="0"/>
    <s v="DB2ADMIN"/>
    <n v="1720239637035"/>
    <n v="1720239637.0350001"/>
    <x v="324"/>
    <n v="2832"/>
    <n v="4.7199999999999999E-2"/>
    <n v="110516"/>
    <n v="1.8419333333333334"/>
    <n v="204"/>
    <s v="0200B3070300085A0000000052"/>
    <x v="0"/>
    <n v="39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7120"/>
    <x v="0"/>
    <s v="DB2ADMIN"/>
    <n v="1720239637035"/>
    <n v="1720239637.0350001"/>
    <x v="324"/>
    <n v="110516"/>
    <n v="1.8419333333333334"/>
    <n v="0"/>
    <n v="0"/>
    <n v="0"/>
    <s v="0200B3070300085A0000000052"/>
    <x v="5"/>
    <n v="35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5210"/>
    <x v="0"/>
    <s v="DB2ADMIN"/>
    <n v="1720239377616"/>
    <n v="1720239377.6159999"/>
    <x v="325"/>
    <n v="5203"/>
    <n v="8.6716666666666678E-2"/>
    <n v="232208"/>
    <n v="3.8701333333333334"/>
    <n v="9"/>
    <s v="0200B3070200EE5A0000000052"/>
    <x v="0"/>
    <n v="356"/>
    <n v="0"/>
    <n v="0"/>
    <m/>
  </r>
  <r>
    <x v="1"/>
    <n v="42795"/>
    <x v="0"/>
    <s v="DB2ADMIN"/>
    <n v="1720239377616"/>
    <n v="1720239377.6159999"/>
    <x v="325"/>
    <n v="232208"/>
    <n v="3.8701333333333334"/>
    <n v="0"/>
    <n v="0"/>
    <n v="0"/>
    <s v="0200B3070200EE5A0000000052"/>
    <x v="5"/>
    <n v="393"/>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54298"/>
    <x v="0"/>
    <s v="DB2ADMIN"/>
    <n v="1720239111150"/>
    <n v="1720239111.1500001"/>
    <x v="326"/>
    <n v="6562"/>
    <n v="0.10936666666666667"/>
    <n v="135981"/>
    <n v="2.2663500000000001"/>
    <n v="0"/>
    <s v="0200F00A020013000000000052"/>
    <x v="0"/>
    <n v="103"/>
    <n v="0"/>
    <n v="-3.3411964530521298E+1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r>
  <r>
    <x v="1"/>
    <n v="42644"/>
    <x v="0"/>
    <s v="DB2ADMIN"/>
    <n v="1720239111150"/>
    <n v="1720239111.1500001"/>
    <x v="326"/>
    <n v="135981"/>
    <n v="2.2663500000000001"/>
    <n v="0"/>
    <n v="0"/>
    <n v="0"/>
    <s v="0200F00A020013000000000052"/>
    <x v="5"/>
    <n v="504"/>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16372"/>
    <x v="1"/>
    <s v="DB2ADMIN"/>
    <n v="1720237644720"/>
    <n v="1720237644.72"/>
    <x v="327"/>
    <n v="92940"/>
    <n v="1.5489999999999999"/>
    <n v="240657"/>
    <n v="4.0109500000000002"/>
    <n v="8"/>
    <s v="356E0000010000000100612CD6"/>
    <x v="0"/>
    <n v="6906"/>
    <n v="0"/>
    <n v="0"/>
    <m/>
  </r>
  <r>
    <x v="1"/>
    <n v="16143"/>
    <x v="1"/>
    <s v="DB2ADMIN"/>
    <n v="1720237644720"/>
    <n v="1720237644.72"/>
    <x v="327"/>
    <n v="240657"/>
    <n v="4.0109500000000002"/>
    <n v="0"/>
    <n v="0"/>
    <n v="1"/>
    <s v="356E0000010000000100612CD6"/>
    <x v="3"/>
    <n v="18138"/>
    <n v="0"/>
    <n v="0"/>
    <m/>
  </r>
  <r>
    <x v="0"/>
    <n v="60903"/>
    <x v="0"/>
    <s v="DB2ADMIN"/>
    <n v="1720237637713"/>
    <n v="1720237637.7130001"/>
    <x v="328"/>
    <n v="35439"/>
    <n v="0.59065000000000001"/>
    <n v="82916"/>
    <n v="1.3819333333333332"/>
    <n v="621"/>
    <s v="0200B3070000DB600000000052"/>
    <x v="0"/>
    <n v="48"/>
    <n v="0"/>
    <n v="0"/>
    <m/>
  </r>
  <r>
    <x v="1"/>
    <n v="1977"/>
    <x v="0"/>
    <s v="DB2ADMIN"/>
    <n v="1720237637713"/>
    <n v="1720237637.7130001"/>
    <x v="328"/>
    <n v="82916"/>
    <n v="1.3819333333333332"/>
    <n v="0"/>
    <n v="0"/>
    <n v="0"/>
    <s v="0200B3070000DB600000000052"/>
    <x v="5"/>
    <n v="313"/>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2487"/>
    <x v="0"/>
    <s v="DB2ADMIN"/>
    <n v="1720236698135"/>
    <n v="1720236698.135"/>
    <x v="329"/>
    <n v="3097"/>
    <n v="5.1616666666666665E-2"/>
    <n v="37404"/>
    <n v="0.62340000000000007"/>
    <n v="90"/>
    <s v="0200D407040056520700000052"/>
    <x v="0"/>
    <n v="46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7129"/>
    <x v="0"/>
    <s v="DB2ADMIN"/>
    <n v="1720236698135"/>
    <n v="1720236698.135"/>
    <x v="329"/>
    <n v="37404"/>
    <n v="0.62340000000000007"/>
    <n v="0"/>
    <n v="0"/>
    <n v="0"/>
    <s v="0200D407040056520700000052"/>
    <x v="5"/>
    <n v="21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57699"/>
    <x v="0"/>
    <s v="DB2ADMIN"/>
    <n v="1720235955914"/>
    <n v="1720235955.914"/>
    <x v="330"/>
    <n v="80"/>
    <n v="1.3333333333333333E-3"/>
    <n v="178508"/>
    <n v="2.9751333333333334"/>
    <n v="249"/>
    <s v="0200D407040056520700000052"/>
    <x v="0"/>
    <n v="1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61041"/>
    <x v="0"/>
    <s v="DB2ADMIN"/>
    <n v="1720235955914"/>
    <n v="1720235955.914"/>
    <x v="330"/>
    <n v="178508"/>
    <n v="2.9751333333333334"/>
    <n v="0"/>
    <n v="0"/>
    <n v="114"/>
    <s v="0200D407040056520700000052"/>
    <x v="5"/>
    <n v="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5838"/>
    <x v="1"/>
    <s v="DB2ADMIN"/>
    <n v="1720227730210"/>
    <n v="1720227730.21"/>
    <x v="331"/>
    <n v="1841"/>
    <n v="3.0683333333333333E-2"/>
    <n v="2884"/>
    <n v="4.8066666666666667E-2"/>
    <n v="29"/>
    <s v="C3110000010000000100A14ED6"/>
    <x v="0"/>
    <n v="267"/>
    <n v="0"/>
    <n v="0"/>
    <m/>
  </r>
  <r>
    <x v="1"/>
    <n v="6848"/>
    <x v="1"/>
    <s v="DB2ADMIN"/>
    <n v="1720227730210"/>
    <n v="1720227730.21"/>
    <x v="331"/>
    <n v="2884"/>
    <n v="4.8066666666666667E-2"/>
    <n v="0"/>
    <n v="0"/>
    <n v="26"/>
    <s v="C3110000010000000100A14ED6"/>
    <x v="3"/>
    <n v="463"/>
    <n v="0"/>
    <n v="0"/>
    <m/>
  </r>
  <r>
    <x v="0"/>
    <n v="39997"/>
    <x v="1"/>
    <s v="DB2ADMIN"/>
    <n v="1720187975930"/>
    <n v="1720187975.9300001"/>
    <x v="332"/>
    <n v="51792"/>
    <n v="0.86320000000000008"/>
    <n v="102021"/>
    <n v="1.70035"/>
    <n v="8"/>
    <s v="415100000100000001004157D6"/>
    <x v="0"/>
    <n v="4111"/>
    <n v="0"/>
    <n v="0"/>
    <m/>
  </r>
  <r>
    <x v="1"/>
    <n v="13046"/>
    <x v="1"/>
    <s v="DB2ADMIN"/>
    <n v="1720187975930"/>
    <n v="1720187975.9300001"/>
    <x v="332"/>
    <n v="102021"/>
    <n v="1.70035"/>
    <n v="0"/>
    <n v="0"/>
    <n v="1"/>
    <s v="415100000100000001004157D6"/>
    <x v="3"/>
    <n v="7187"/>
    <n v="0"/>
    <n v="0"/>
    <m/>
  </r>
  <r>
    <x v="0"/>
    <n v="20628"/>
    <x v="1"/>
    <s v="DB2ADMIN"/>
    <n v="1720179565922"/>
    <n v="1720179565.9219999"/>
    <x v="333"/>
    <n v="13558"/>
    <n v="0.22596666666666668"/>
    <n v="60443"/>
    <n v="1.0073833333333333"/>
    <n v="8"/>
    <s v="D4690000010000000100E13CD6"/>
    <x v="0"/>
    <n v="825"/>
    <n v="0"/>
    <n v="0"/>
    <m/>
  </r>
  <r>
    <x v="1"/>
    <n v="26061"/>
    <x v="1"/>
    <s v="DB2ADMIN"/>
    <n v="1720179565922"/>
    <n v="1720179565.9219999"/>
    <x v="333"/>
    <n v="60443"/>
    <n v="1.0073833333333333"/>
    <n v="0"/>
    <n v="0"/>
    <n v="1"/>
    <s v="D4690000010000000100E13CD6"/>
    <x v="3"/>
    <n v="4608"/>
    <n v="0"/>
    <n v="0"/>
    <m/>
  </r>
  <r>
    <x v="0"/>
    <n v="9365"/>
    <x v="1"/>
    <s v="DB2ADMIN"/>
    <n v="1720177760920"/>
    <n v="1720177760.9200001"/>
    <x v="334"/>
    <n v="87043"/>
    <n v="1.4507166666666669"/>
    <n v="92481"/>
    <n v="1.54135"/>
    <n v="8"/>
    <s v="206D0000010000000100C14BD6"/>
    <x v="0"/>
    <n v="6782"/>
    <n v="0"/>
    <n v="0"/>
    <m/>
  </r>
  <r>
    <x v="1"/>
    <n v="30709"/>
    <x v="1"/>
    <s v="DB2ADMIN"/>
    <n v="1720177760920"/>
    <n v="1720177760.9200001"/>
    <x v="334"/>
    <n v="92481"/>
    <n v="1.54135"/>
    <n v="0"/>
    <n v="0"/>
    <n v="1"/>
    <s v="206D0000010000000100C14BD6"/>
    <x v="3"/>
    <n v="6610"/>
    <n v="0"/>
    <n v="0"/>
    <m/>
  </r>
  <r>
    <x v="0"/>
    <n v="20998"/>
    <x v="1"/>
    <s v="DB2ADMIN"/>
    <n v="1720171156915"/>
    <n v="1720171156.915"/>
    <x v="335"/>
    <n v="39536"/>
    <n v="0.65893333333333337"/>
    <n v="43887"/>
    <n v="0.73145000000000004"/>
    <n v="8"/>
    <s v="084A00000100000001004157D6"/>
    <x v="0"/>
    <n v="2917"/>
    <n v="0"/>
    <n v="0"/>
    <m/>
  </r>
  <r>
    <x v="1"/>
    <n v="26061"/>
    <x v="1"/>
    <s v="DB2ADMIN"/>
    <n v="1720171156915"/>
    <n v="1720171156.915"/>
    <x v="335"/>
    <n v="43887"/>
    <n v="0.73145000000000004"/>
    <n v="0"/>
    <n v="0"/>
    <n v="1"/>
    <s v="084A00000100000001004157D6"/>
    <x v="3"/>
    <n v="3739"/>
    <n v="0"/>
    <n v="0"/>
    <m/>
  </r>
  <r>
    <x v="0"/>
    <n v="1525"/>
    <x v="1"/>
    <s v="DB2ADMIN"/>
    <n v="1720169363919"/>
    <n v="1720169363.9189999"/>
    <x v="336"/>
    <n v="98217"/>
    <n v="1.6369499999999999"/>
    <n v="8428"/>
    <n v="0.14046666666666668"/>
    <n v="8"/>
    <s v="D15B00000100000001006129D6"/>
    <x v="0"/>
    <n v="7262"/>
    <n v="0"/>
    <n v="0"/>
    <m/>
  </r>
  <r>
    <x v="1"/>
    <n v="52477"/>
    <x v="1"/>
    <s v="DB2ADMIN"/>
    <n v="1720169363919"/>
    <n v="1720169363.9189999"/>
    <x v="336"/>
    <n v="8428"/>
    <n v="0.14046666666666668"/>
    <n v="0"/>
    <n v="0"/>
    <n v="1"/>
    <s v="D15B00000100000001006129D6"/>
    <x v="3"/>
    <n v="460"/>
    <n v="0"/>
    <n v="0"/>
    <m/>
  </r>
  <r>
    <x v="0"/>
    <n v="49285"/>
    <x v="0"/>
    <s v="DB2ADMIN"/>
    <n v="1720166561241"/>
    <n v="1720166561.2409999"/>
    <x v="337"/>
    <n v="394538"/>
    <n v="6.5756333333333332"/>
    <n v="382351"/>
    <n v="6.3725166666666668"/>
    <n v="2555907"/>
    <s v="0200B3070600785F0000000052"/>
    <x v="0"/>
    <n v="174"/>
    <n v="0"/>
    <n v="-5.9290692268668498E+18"/>
    <s v="delete from PRODUCTIONORDER where CODE=? and COMPANYCODE=? and ABSVERSIONNUMBER=?"/>
  </r>
  <r>
    <x v="1"/>
    <n v="49818"/>
    <x v="0"/>
    <s v="DB2ADMIN"/>
    <n v="1720166561241"/>
    <n v="1720166561.2409999"/>
    <x v="337"/>
    <n v="382351"/>
    <n v="6.3725166666666668"/>
    <n v="0"/>
    <n v="0"/>
    <n v="0"/>
    <s v="0200B3070600785F0000000052"/>
    <x v="5"/>
    <n v="125"/>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9818"/>
    <x v="0"/>
    <s v="DB2ADMIN"/>
    <n v="1720166693453"/>
    <n v="1720166693.4530001"/>
    <x v="338"/>
    <n v="382351"/>
    <n v="6.3725166666666668"/>
    <n v="616161"/>
    <n v="10.269349999999999"/>
    <n v="0"/>
    <s v="0200B3070700C1600000000052"/>
    <x v="5"/>
    <n v="125"/>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1"/>
    <n v="50182"/>
    <x v="0"/>
    <s v="DB2ADMIN"/>
    <n v="1720166693453"/>
    <n v="1720166693.4530001"/>
    <x v="338"/>
    <n v="616161"/>
    <n v="10.269349999999999"/>
    <n v="0"/>
    <n v="0"/>
    <n v="3"/>
    <s v="0200B3070700C1600000000052"/>
    <x v="5"/>
    <n v="37"/>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53601"/>
    <x v="0"/>
    <s v="DB2ADMIN"/>
    <n v="1720166774614"/>
    <n v="1720166774.6140001"/>
    <x v="339"/>
    <n v="69123"/>
    <n v="1.15205"/>
    <n v="394538"/>
    <n v="6.5756333333333332"/>
    <n v="142"/>
    <s v="0200D4070100CC730700000052"/>
    <x v="0"/>
    <n v="9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9285"/>
    <x v="0"/>
    <s v="DB2ADMIN"/>
    <n v="1720166774614"/>
    <n v="1720166774.6140001"/>
    <x v="339"/>
    <n v="394538"/>
    <n v="6.5756333333333332"/>
    <n v="0"/>
    <n v="0"/>
    <n v="2555907"/>
    <s v="0200D4070100CC730700000052"/>
    <x v="3"/>
    <n v="174"/>
    <n v="0"/>
    <n v="-5.9290692268668498E+18"/>
    <s v="delete from PRODUCTIONORDER where CODE=? and COMPANYCODE=? and ABSVERSIONNUMBER=?"/>
  </r>
  <r>
    <x v="0"/>
    <n v="49285"/>
    <x v="0"/>
    <s v="DB2ADMIN"/>
    <n v="1720166641401"/>
    <n v="1720166641.401"/>
    <x v="340"/>
    <n v="224468"/>
    <n v="3.741133333333333"/>
    <n v="62629"/>
    <n v="1.0438166666666666"/>
    <n v="276"/>
    <s v="020096080900901A0100000052"/>
    <x v="0"/>
    <n v="174"/>
    <n v="0"/>
    <n v="-3.3411964530521298E+1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r>
  <r>
    <x v="1"/>
    <n v="8485"/>
    <x v="2"/>
    <s v="DB2ADMIN"/>
    <n v="1720166641401"/>
    <n v="1720166641.401"/>
    <x v="340"/>
    <n v="62629"/>
    <n v="1.0438166666666666"/>
    <n v="0"/>
    <n v="0"/>
    <n v="41"/>
    <s v="020096080900901A0100000052"/>
    <x v="1"/>
    <n v="3"/>
    <n v="0"/>
    <n v="6.1422683840480502E+18"/>
    <s v="SELECT a.EXPCOMPANYCODE,a.EXPHEADERCODE,a.EXPHEADERSUBGROUPCODE,a.EXPHEADERNUMBERID,a.EXPITEMTYPEAFICODE,a.EXPSUBCODE01,a.EXPSUBCODE02,a.EXPSUBCODE03,a.EXPSUBCODE04,a.EXPSUBCODE05,a.EXPSUBCODE06,a.EXPSUBCODE07,a.EXPSUBCODE08,a.EXPSUBCODE09,a.EXPSUBCODE10,a.EXPLOTCODE,a.EXPITEMELEMENTSUBCODEKEY,a.EXPITEMELEMENTCODE,a.EXPDEMANDCOUNTERCODE,a.EXPDEMANDCODE,a.EXPPRODUCTIONORDERCODE,a.EXPORDERPARTNERREQUIRED,a.EXPORDPRNCSMSUPCSMSUPCODE,a.EXPHEADERLINE, b.* from QUALITYDOCUMENTEXP a LEFT OUTER JOIN QUALITYDOCUMENT b ON a.EXPCOMPANYCODE=b.COMPANYCODE AND a.EXPHEADERCODE=b.HEADERCODE AND a.EXPHEADERSUBGROUPCODE=b.HEADERSUBGROUPCODE AND a.EXPHEADERNUMBERID=b.HEADERNUMBERID AND a.EXPITEMTYPEAFICODE=b.ITEMTYPEAFICODE AND a.EXPSUBCODE01=b.SUBCODE01 AND a.EXPSUBCODE02=b.SUBCODE02 AND a.EXPSUBCODE03=b.SUBCODE03 AND a.EXPSUBCODE04=b.SUBCODE04 AND a.EXPSUBCODE05=b.SUBCODE05 AND a.EXPSUBCODE06=b.SUBCODE06 AND a.EXPSUBCODE07=b.SUBCODE07 AND a.EXPSUBCODE08=b.SUBCODE08 AND a.EXPSUBCODE09=b.SUBCODE09 AND a.EXPSUBCODE10=b.SUBCODE10 AND a.EXPLOTCODE=b.LOTCODE AND a.EXPITEMELEMENTSUBCODEKEY=b.ITEMELEMENTSUBCODEKEY AND a.EXPITEMELEMENTCODE=b.ITEMELEMENTCODE AND a.EXPDEMANDCOUNTERCODE=b.DEMANDCOUNTERCODE AND a.EXPDEMANDCODE=b.DEMANDCODE AND a.EXPPRODUCTIONORDERCODE=b.PRODUCTIONORDERCODE AND a.EXPORDERPARTNERREQUIRED=b.ORDERPARTNERREQUIRED AND a.EXPORDPRNCSMSUPCSMSUPCODE=b.ORDPRNCUSTOMERSUPPLIERCODE AND a.EXPHEADERLINE=b.HEADERLINE WHERE a.ENVIRONMENTCODE=? Order By UNIQUEIDPK FOR READ ONLY"/>
  </r>
  <r>
    <x v="0"/>
    <n v="13033"/>
    <x v="1"/>
    <s v="DB2ADMIN"/>
    <n v="1720166356911"/>
    <n v="1720166356.911"/>
    <x v="341"/>
    <n v="15910"/>
    <n v="0.26516666666666666"/>
    <n v="49127"/>
    <n v="0.81878333333333342"/>
    <n v="11"/>
    <s v="6D0F0000010000000100013CD6"/>
    <x v="0"/>
    <n v="1531"/>
    <n v="0"/>
    <n v="0"/>
    <m/>
  </r>
  <r>
    <x v="1"/>
    <n v="18924"/>
    <x v="1"/>
    <s v="DB2ADMIN"/>
    <n v="1720166356911"/>
    <n v="1720166356.911"/>
    <x v="341"/>
    <n v="49127"/>
    <n v="0.81878333333333342"/>
    <n v="0"/>
    <n v="0"/>
    <n v="8"/>
    <s v="6D0F0000010000000100013CD6"/>
    <x v="3"/>
    <n v="3676"/>
    <n v="0"/>
    <n v="0"/>
    <m/>
  </r>
  <r>
    <x v="0"/>
    <n v="26260"/>
    <x v="0"/>
    <s v="DB2ADMIN"/>
    <n v="1720166003318"/>
    <n v="1720166003.3180001"/>
    <x v="342"/>
    <n v="500672"/>
    <n v="8.3445333333333345"/>
    <n v="384503"/>
    <n v="6.4083833333333331"/>
    <n v="1176"/>
    <s v="0200B3070200765F0000000052"/>
    <x v="0"/>
    <n v="234"/>
    <n v="0"/>
    <n v="0"/>
    <m/>
  </r>
  <r>
    <x v="1"/>
    <n v="48765"/>
    <x v="0"/>
    <s v="DB2ADMIN"/>
    <n v="1720166003318"/>
    <n v="1720166003.3180001"/>
    <x v="342"/>
    <n v="384503"/>
    <n v="6.4083833333333331"/>
    <n v="0"/>
    <n v="0"/>
    <n v="0"/>
    <s v="0200B3070200765F0000000052"/>
    <x v="5"/>
    <n v="60"/>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9221"/>
    <x v="0"/>
    <s v="DB2ADMIN"/>
    <n v="1720165983258"/>
    <n v="1720165983.2579999"/>
    <x v="343"/>
    <n v="446521"/>
    <n v="7.4420166666666665"/>
    <n v="202324"/>
    <n v="3.372066666666667"/>
    <n v="128"/>
    <s v="0200D4070400FD8D0500000052"/>
    <x v="0"/>
    <n v="5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1974"/>
    <x v="0"/>
    <s v="DB2ADMIN"/>
    <n v="1720165983258"/>
    <n v="1720165983.2579999"/>
    <x v="343"/>
    <n v="202324"/>
    <n v="3.372066666666667"/>
    <n v="0"/>
    <n v="0"/>
    <n v="76"/>
    <s v="0200D4070400FD8D0500000052"/>
    <x v="5"/>
    <n v="4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47070"/>
    <x v="0"/>
    <s v="DB2ADMIN"/>
    <n v="1720165743859"/>
    <n v="1720165743.859"/>
    <x v="344"/>
    <n v="375065"/>
    <n v="6.2510833333333329"/>
    <n v="59036"/>
    <n v="0.98393333333333333"/>
    <n v="892"/>
    <s v="02009A080C0004000000000052"/>
    <x v="5"/>
    <n v="32"/>
    <n v="0"/>
    <n v="0"/>
    <m/>
  </r>
  <r>
    <x v="1"/>
    <n v="53601"/>
    <x v="0"/>
    <s v="DB2ADMIN"/>
    <n v="1720165743859"/>
    <n v="1720165743.859"/>
    <x v="344"/>
    <n v="59036"/>
    <n v="0.98393333333333333"/>
    <n v="0"/>
    <n v="0"/>
    <n v="36"/>
    <s v="02009A080C0004000000000052"/>
    <x v="5"/>
    <n v="39"/>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18073"/>
    <x v="0"/>
    <s v="DB2ADMIN"/>
    <n v="1720164839356"/>
    <n v="1720164839.3559999"/>
    <x v="345"/>
    <n v="339975"/>
    <n v="5.6662500000000007"/>
    <n v="11087"/>
    <n v="0.18478333333333333"/>
    <n v="0"/>
    <s v="0200540405003B0A0000000052"/>
    <x v="5"/>
    <n v="484"/>
    <n v="0"/>
    <n v="-3.4922700087925402E+18"/>
    <s v="update INTERNALDOCUMENT set PROVISIONALCOUNTERCOMPANYCODE=?, ABSUNIQUEID=?, ALLOWEDDIVISIONS=?, APPEARANCEDESCRIPTION=?, AREACODE=?, AREACOMPANYCODE=?, COLLECTIONGROUPCODE=?, COLLECTIONGROUPCOMPANYCODE=?, CONDITIONRETRIEVINGDATE=?, CREATIONDATETIME=?, CREATIONDATETIMEUTC=?, CREATIONUSER=?, CURRENTSTATUS=?, DEFINITIVECODE=?, DEFINITIVECOUNTERCODE=?, DEFINITIVECOUNTERCOMPANYCODE=?, DEFINITIVEDOCUMENTDATE=?, DELIVERYPOINTCODE=?, DELIVERYPOINTUNIQUEID=?, DESTINATIONTYPE=?, DESTINATIONWAREHOUSECODE=?, DESTINATIONWHSCOMPANYCODE=?, DIVISIONCODE=?, DOCUMENTTYPETYPE=?, EXTERNALREFERENCE=?, EXTERNALREFERENCEDATE=?, FIRSTCARRIERCODE=?, FIRSTCARRIERTYPE=?, GOODSISSUEDATE=?, INTERNALORDERCODE=?, INTERNALORDERCOUNTERCODE=?, INTERNALREFERENCE=?, INTERNALREFERENCEDATE=?, LANGUAGECODE=?, LASTUPDATEDATETIME=?, LASTUPDATEDATETIMEUTC=?, LASTUPDATEUSER=?, LIFECYCLECODE=?, LINESUSPENDED=?, LOGREASONCODE=?, NUMBERPARCEL=?, NUMBERPLATE=?, ORDERCATEGORYCODE=?, ORDPRNCUSTOMERSUPPLIERCODE=?, ORDERSOURCE=?, ORDERTYPE=?, PMMACHINECODE=?, PMMACHINECOUNTERCODE=?, PMWORKORDERCODE=?, PMWORKORDERCOUNTERCODE=?, PREVIOUSCODE=?, PREVIOUSCOUNTERCODE=?, PREVIOUSCOUNTERCOMPANYCODE=?, PREVIOUSTEMPLATECODE=?, PRINTEDDOCUMENT=?, PROGRESSSTATUS=?, PROJECTCODE=?, PROVISIONALDOCUMENTDATE=?, RECEIVINGSTATUS=?, SECONDCARRIERCODE=?, SECONDCARRIERTYPE=?, STATISTICALGROUPCODE=?, STATISTICALGROUPCOMPANYCODE=?, STOCKTRANSACTIONCREATED=?, TEMPLATECODE=?, TERMOFSHIPPINGANDRECEIVINGTYPE=?, TERMSOFDELIVERYCODE=?, TERMSOFDELIVERYCOMPANYCODE=?, TERMSOFDELIVERYDESCRIPTION=?, TERMSOFLOGCODE=?, TERMSOFSHIPPINGCODE=?, TERMSOFSHIPPINGCOMPANYCODE=?, TERMSOFSHIPPINGDESCRIPTION=?, THIRDCARRIERCODE=?, THIRDCARRIERTYPE=?, TRANSPORTREASONCODE=?, TRANSPORTREASONCOMPANYCODE=?, TRANSPORTSTARTDATE=?, TRANSPORTSTARTTIME=?, TRUCKDRIVERCODE=?, TRUCKDRIVERCOMPANYCODE=?, UPDATEWAREHOUSEAVAILABILITY=?, VOLUME=?, VOLUMEUNITOFMEASURECODE=?, WAREHOUSECODE=?, WAREHOUSECOMPANYCODE=?, WEIGHTGROSS=?, WEIGHTNET=?, WEIGHTREALNET=?, WEIGHTUNITOFMEASURECODE=? where COMPANYCODE=? and PROVISIONALCODE=? and PROVISIONALCOUNTERCODE=?"/>
  </r>
  <r>
    <x v="1"/>
    <n v="51143"/>
    <x v="0"/>
    <s v="DB2ADMIN"/>
    <n v="1720164839356"/>
    <n v="1720164839.3559999"/>
    <x v="345"/>
    <n v="11087"/>
    <n v="0.18478333333333333"/>
    <n v="0"/>
    <n v="0"/>
    <n v="3"/>
    <s v="0200540405003B0A0000000052"/>
    <x v="5"/>
    <n v="10"/>
    <n v="0"/>
    <n v="-3.7209700556330301E+18"/>
    <s v="select internaldo0_.COMPANYCODE as COMPANYC1_957_0_, internaldo0_.PROVISIONALCODE as PROVISIO2_957_0_, internaldo0_.PROVISIONALCOUNTERCODE as PROVISIO3_957_0_, internaldo0_.PROVISIONALCOUNTERCOMPANYCODE as PROVISIO4_957_0_, internaldo0_.ABSUNIQUEID as ABSUNIQU5_957_0_, internaldo0_.ALLOWEDDIVISIONS as ALLOWEDD6_957_0_, internaldo0_.APPEARANCEDESCRIPTION as APPEARAN7_957_0_, internaldo0_.AREACODE as AREACODE8_957_0_, internaldo0_.AREACOMPANYCODE as AREACOMP9_957_0_, internaldo0_.COLLECTIONGROUPCODE as COLLECT10_957_0_, internaldo0_.COLLECTIONGROUPCOMPANYCODE as COLLECT11_957_0_, internaldo0_.CONDITIONRETRIEVINGDATE as CONDITI12_957_0_, internaldo0_.CREATIONDATETIME as CREATIO13_957_0_, internaldo0_.CREATIONDATETIMEUTC as CREATIO14_957_0_, internaldo0_.CREATIONUSER as CREATIO15_957_0_, internaldo0_.CURRENTSTATUS as CURRENT16_957_0_, internaldo0_.DEFINITIVECODE as DEFINIT17_957_0_, internaldo0_.DEFINITIVECOUNTERCODE as DEFINIT18_957_0_, internaldo0_.DEFINITIVECOUNTERCOMPANYCODE as DEFINIT19_957_0_, internaldo0_.DEFINITIVEDOCUMENTDATE as DEFINIT20_957_0_, internaldo0_.DELIVERYPOINTCODE as DELIVER21_957_0_, internaldo0_.DELIVERYPOINTUNIQUEID as DELIVER22_957_0_, internaldo0_.DESTINATIONTYPE as DESTINA23_957_0_, internaldo0_.DESTINATIONWAREHOUSECODE as DESTINA24_957_0_, internaldo0_.DESTINATIONWHSCOMPANYCODE as DESTINA25_957_0_, internaldo0_.DIVISIONCODE as DIVISIO26_957_0_, internaldo0_.DOCUMENTTYPETYPE as DOCUMEN27_957_0_, internaldo0_.EXTERNALREFERENCE as EXTERNA28_957_0_, internaldo0_.EXTERNALREFERENCEDATE as EXTERNA29_957_0_, internaldo0_.FIRSTCARRIERCODE as FIRSTCA30_957_0_, internaldo0_.FIRSTCARRIERTYPE as FIRSTCA31_957_0_, internaldo0_.GOODSISSUEDATE as GOODSIS32_957_0_, internaldo0_.INTERNALORDERCODE as INTERNA33_957_0_, internaldo0_.INTERNALORDERCOUNTERCODE as INTERNA34_957_0_, internaldo0_.INTERNALREFERENCE as INTERNA35_957_0_, internaldo0_.INTERNALREFERENCEDATE as INTERNA36_957_0_, internaldo0_.LANGUAGECODE as LANGUAG37_957_0_, internaldo0_.LASTUPDATEDATETIME as LASTUPD38_957_0_, internaldo0_.LASTUPDATEDATETIMEUTC as LASTUPD39_957_0_, internaldo0_.LASTUPDATEUSER as LASTUPD40_957_0_, internaldo0_.LIFECYCLECODE as LIFECYC41_957_0_, internaldo0_.LINESUSPENDED as LINESUS42_957_0_, internaldo0_.LOGREASONCODE as LOGREAS43_957_0_, internaldo0_.NUMBERPARCEL as NUMBERP44_957_0_, internaldo0_.NUMBERPLATE as NUMBERP45_957_0_, internaldo0_.ORDERCATEGORYCODE as ORDERCA46_957_0_, internaldo0_.ORDPRNCUSTOMERSUPPLIERCODE as ORDPRNC47_957_0_, internaldo0_.ORDERSOURCE as ORDERSO48_957_0_, internaldo0_.ORDERTYPE as ORDERTY49_957_0_, internaldo0_.PMMACHINECODE as PMMACHI50_957_0_, internaldo0_.PMMACHINECOUNTERCODE as PMMACHI51_957_0_, internaldo0_.PMWORKORDERCODE as PMWORKO52_957_0_, internaldo0_.PMWORKORDERCOUNTERCODE as PMWORKO53_957_0_, internaldo0_.PREVIOUSCODE as PREVIOU54_957_0_, internaldo0_.PREVIOUSCOUNTERCODE as PREVIOU55_957_0_, internaldo0_.PREVIOUSCOUNTERCOMPANYCODE as PREVIOU56_957_0_, internaldo0_.PREVIOUSTEMPLATECODE as PREVIOU57_957_0_, internaldo0_.PRINTEDDOCUMENT as PRINTED58_957_0_, internaldo0_.PROGRESSSTATUS as PROGRES59_957_0_, internaldo0_.PROJECTCODE as PROJECT60_957_0_, internaldo0_.PROVISIONALDOCUMENTDATE as PROVISI61_957_0_, internaldo0_.RECEIVINGSTATUS as RECEIVI62_957_0_, internaldo0_.SECONDCARRIERCODE as SECONDC63_957_0_, internaldo0_.SECONDCARRIERTYPE as SECONDC64_957_0_, internaldo0_.STATISTICALGROUPCODE as STATIST65_957_0_, internaldo0_.STATISTICALGROUPCOMPANYCODE as STATIST66_957_0_, internaldo0_.STOCKTRANSACTIONCREATED as STOCKTR67_957_0_, internaldo0_.TEMPLATECODE as TEMPLAT68_957_0_, internaldo0_.TERMOFSHIPPINGANDRECEIVINGTYPE as TERMOFS69_957_0_, internaldo0_.TERMSOFDELIVERYCODE as TERMSOF70_957_0_, internaldo0_.TERMSOFDELIVERYCOMPANYCODE as TERMSOF71_957_0_, internaldo0_.TERMSOFDELIVERYDESCRIPTION as TERMSOF72_957_0_, internaldo0_.TERMSOFLOGCODE as TERMSOF73_957_0_, internaldo0_.TERMSOFSHIPPINGCODE as TERMSOF74_957_0_, internaldo0_.TERMSOFSHIPPINGCOMPANYCODE as TERMSOF75_957_0_, internaldo0_.TERMSOFSHIPPINGDESCRIPTION as TERMSOF76_957_0_, internaldo0_.THIRDCARRIERCODE as THIRDCA77_957_0_, internaldo0_.THIRDCARRIERTYPE as THIRDCA78_957_0_, internaldo0_.TRANSPORTREASONCODE as TRANSPO79_957_0_, internaldo0_.TRANSPORTREASONCOMPANYCODE as TRANSPO80_957_0_, internaldo0_.TRANSPORTSTARTDATE as TRANSPO81_957_0_, internaldo0_.TRANSPORTSTARTTIME as TRANSPO82_957_0_, internaldo0_.TRUCKDRIVERCODE as TRUCKDR83_957_0_, internaldo0_.TRUCKDRIVERCOMPANYCODE as TRUCKDR84_957_0_, internaldo0_.UPDATEWAREHOUSEAVAILABILITY as UPDATEW85_957_0_, internaldo0_.VOLUME as VOLUME86_957_0_, internaldo0_.VOLUMEUNITOFMEASURECODE as VOLUMEU87_957_0_, internaldo0_.WAREHOUSECODE as WAREHOU88_957_0_, internaldo0_.WAREHOUSECOMPANYCODE as WAREHOU89_957_0_, internaldo0_.WEIGHTGROSS as WEIGHTG90_957_0_, internaldo0_.WEIGHTNET as WEIGHTN91_957_0_, internaldo0_.WEIGHTREALNET as WEIGHTR92_957_0_, internaldo0_.WEIGHTUNITOFMEASURECODE as WEIGHTU93_957_0_ from INTERNALDOCUMENT internaldo0_ where internaldo0_.COMPANYCODE=? and internaldo0_.PROVISIONALCODE=? and internaldo0_.PROVISIONALCOUNTERCODE=? with rs use and keep update locks"/>
  </r>
  <r>
    <x v="0"/>
    <n v="24806"/>
    <x v="0"/>
    <s v="DB2ADMIN"/>
    <n v="1720164585943"/>
    <n v="1720164585.9430001"/>
    <x v="346"/>
    <n v="56975"/>
    <n v="0.94958333333333333"/>
    <n v="339975"/>
    <n v="5.6662500000000007"/>
    <n v="5230499"/>
    <s v="0200540405003B0A0000000052"/>
    <x v="3"/>
    <n v="148"/>
    <n v="0"/>
    <n v="8.4214419265740196E+18"/>
    <s v="delete from PROJECT where CODE=? and COMPANYCODE=?"/>
  </r>
  <r>
    <x v="1"/>
    <n v="18073"/>
    <x v="0"/>
    <s v="DB2ADMIN"/>
    <n v="1720164585943"/>
    <n v="1720164585.9430001"/>
    <x v="346"/>
    <n v="339975"/>
    <n v="5.6662500000000007"/>
    <n v="0"/>
    <n v="0"/>
    <n v="0"/>
    <s v="0200540405003B0A0000000052"/>
    <x v="0"/>
    <n v="484"/>
    <n v="0"/>
    <n v="-3.4922700087925402E+18"/>
    <s v="update INTERNALDOCUMENT set PROVISIONALCOUNTERCOMPANYCODE=?, ABSUNIQUEID=?, ALLOWEDDIVISIONS=?, APPEARANCEDESCRIPTION=?, AREACODE=?, AREACOMPANYCODE=?, COLLECTIONGROUPCODE=?, COLLECTIONGROUPCOMPANYCODE=?, CONDITIONRETRIEVINGDATE=?, CREATIONDATETIME=?, CREATIONDATETIMEUTC=?, CREATIONUSER=?, CURRENTSTATUS=?, DEFINITIVECODE=?, DEFINITIVECOUNTERCODE=?, DEFINITIVECOUNTERCOMPANYCODE=?, DEFINITIVEDOCUMENTDATE=?, DELIVERYPOINTCODE=?, DELIVERYPOINTUNIQUEID=?, DESTINATIONTYPE=?, DESTINATIONWAREHOUSECODE=?, DESTINATIONWHSCOMPANYCODE=?, DIVISIONCODE=?, DOCUMENTTYPETYPE=?, EXTERNALREFERENCE=?, EXTERNALREFERENCEDATE=?, FIRSTCARRIERCODE=?, FIRSTCARRIERTYPE=?, GOODSISSUEDATE=?, INTERNALORDERCODE=?, INTERNALORDERCOUNTERCODE=?, INTERNALREFERENCE=?, INTERNALREFERENCEDATE=?, LANGUAGECODE=?, LASTUPDATEDATETIME=?, LASTUPDATEDATETIMEUTC=?, LASTUPDATEUSER=?, LIFECYCLECODE=?, LINESUSPENDED=?, LOGREASONCODE=?, NUMBERPARCEL=?, NUMBERPLATE=?, ORDERCATEGORYCODE=?, ORDPRNCUSTOMERSUPPLIERCODE=?, ORDERSOURCE=?, ORDERTYPE=?, PMMACHINECODE=?, PMMACHINECOUNTERCODE=?, PMWORKORDERCODE=?, PMWORKORDERCOUNTERCODE=?, PREVIOUSCODE=?, PREVIOUSCOUNTERCODE=?, PREVIOUSCOUNTERCOMPANYCODE=?, PREVIOUSTEMPLATECODE=?, PRINTEDDOCUMENT=?, PROGRESSSTATUS=?, PROJECTCODE=?, PROVISIONALDOCUMENTDATE=?, RECEIVINGSTATUS=?, SECONDCARRIERCODE=?, SECONDCARRIERTYPE=?, STATISTICALGROUPCODE=?, STATISTICALGROUPCOMPANYCODE=?, STOCKTRANSACTIONCREATED=?, TEMPLATECODE=?, TERMOFSHIPPINGANDRECEIVINGTYPE=?, TERMSOFDELIVERYCODE=?, TERMSOFDELIVERYCOMPANYCODE=?, TERMSOFDELIVERYDESCRIPTION=?, TERMSOFLOGCODE=?, TERMSOFSHIPPINGCODE=?, TERMSOFSHIPPINGCOMPANYCODE=?, TERMSOFSHIPPINGDESCRIPTION=?, THIRDCARRIERCODE=?, THIRDCARRIERTYPE=?, TRANSPORTREASONCODE=?, TRANSPORTREASONCOMPANYCODE=?, TRANSPORTSTARTDATE=?, TRANSPORTSTARTTIME=?, TRUCKDRIVERCODE=?, TRUCKDRIVERCOMPANYCODE=?, UPDATEWAREHOUSEAVAILABILITY=?, VOLUME=?, VOLUMEUNITOFMEASURECODE=?, WAREHOUSECODE=?, WAREHOUSECOMPANYCODE=?, WEIGHTGROSS=?, WEIGHTNET=?, WEIGHTREALNET=?, WEIGHTUNITOFMEASURECODE=? where COMPANYCODE=? and PROVISIONALCODE=? and PROVISIONALCOUNTERCODE=?"/>
  </r>
  <r>
    <x v="0"/>
    <n v="24806"/>
    <x v="0"/>
    <s v="DB2ADMIN"/>
    <n v="1720164585943"/>
    <n v="1720164585.9430001"/>
    <x v="346"/>
    <n v="56975"/>
    <n v="0.94958333333333333"/>
    <n v="273041"/>
    <n v="4.5506833333333336"/>
    <n v="5230499"/>
    <s v="02005C040200BA1A0000000052"/>
    <x v="3"/>
    <n v="148"/>
    <n v="0"/>
    <n v="8.4214419265740196E+18"/>
    <s v="delete from PROJECT where CODE=? and COMPANYCODE=?"/>
  </r>
  <r>
    <x v="1"/>
    <n v="57265"/>
    <x v="0"/>
    <s v="DB2ADMIN"/>
    <n v="1720164585943"/>
    <n v="1720164585.9430001"/>
    <x v="346"/>
    <n v="273041"/>
    <n v="4.5506833333333336"/>
    <n v="0"/>
    <n v="0"/>
    <n v="0"/>
    <s v="02005C040200BA1A0000000052"/>
    <x v="6"/>
    <n v="553"/>
    <n v="0"/>
    <n v="8.4412622423368998E+17"/>
    <s v="insert into INTERNALDOCUMENTLINE (ABSUNIQUEID, ALLOWEDDIVISIONS, BASEPRIMARYQUANTITY, BASEPRIMARYUOMCODE, BASESECONDARYQUANTITY, BASESECONDARYUOMCODE, COLLECTIONGROUPCODE, COLLECTIONGROUPCOMPANYCODE, CONDITIONRETRIEVINGDATE, COST, COSTCENTERCODE, COSTCENTERCOMPANYCODE, CREATIONDATETIME, CREATIONDATETIMEUTC, CREATIONUSER, DELIVERYDELIVERYLINE, DLVINTORDLINEINTORDERCODE, DLVINTORDLINEINTORDCNTCODE, DLVINTERNALORDERLINEORDERLINE, DLVINTORDERLINEORDERSUBLINE, DESTINATIONTYPE, DESTINATIONWAREHOUSECODE, DESTINATIONWHSCOMPANYCODE, DIVISIONCODE, DOCUMENTTYPETYPE, EXTERNALITEM, EXTERNALREFERENCE, EXTERNALREFERENCEDATE, FULLITEMIDENTIFIER, INTERNALREFERENCE, INTERNALREFERENCEDATE, ITEMDESCRIPTION, ITEMNATURE, ITEMTYPEAFICODE, ITEMTYPEAFICOMPANYCODE, JOINEDORDERLINE, JOINEDORDERSUBLINE, LASTUPDATEDATETIME, LASTUPDATEDATETIMEUTC, LASTUPDATEUSER, LEFTOVERLOSS, LINEGROUP, LINESOURCE, LINESTATUS, LINETEMPLATECODE, LOGREASONCODE, NORECEIVEBASEPRIMARYQUANTITY, NORECEIVEBASESECONDARYQUANTITY, NORECEIVEUSERPACKAGINGQUANTITY, NORECEIVEUSERPRIMARYQUANTITY, NORECEIVEUSERSECONDARYQUANTITY, OBSOLETEDISCARDEDITEM, ORDERTYPE, ORIGINDETAILLINE, ORIGINLINE, ORIGINORDERCODE, ORIGINORDERCOUNTERCODE, ORIGINORDERCOUNTERCOMPANYCODE, ORIGINTYPE, ORIGINALUSERPACKAGINGQUANTITY, ORIGINALUSERPRIMARYQUANTITY, ORIGINALUSERSECONDARYQUANTITY, PMMACHINECODE, PMMACHINECOUNTERCODE, PMWORKORDERCODE, PMWORKORDERCOUNTERCODE, PICKINGCODE, PICKINGCOUNTERCODE, PREVIOUSCODE, PREVIOUSCOMPONENTORDERLINE, PREVIOUSCOUNTERCODE, PREVIOUSCOUNTERCOMPANYCODE, PREVIOUSDELIVERYLINE, PREVIOUSDOCUMENTTYPEORDERTYPE, PREVIOUSDOCUMENTTYPETYPE, PREVIOUSLINETEMPLATECODE, PREVIOUSORDERLINE, PREVIOUSORDERSUBLINE, PROGRESSSTATUS, PROJECTCODE, QUALITYCODE, QUANTITYREQUIRED, RECEIVEDBASEPRIMARYQUANTITY, RECEIVEDBASESECONDARYQUANTITY, RECEIVEDUSERPACKAGINGQUANTITY, RECEIVEDUSERPRIMARYQUANTITY, RECEIVEDUSERSECONDARYQUANTITY, RECEIVINGDATE, RECEIVINGSTATUS, RECEIVINGSTOCKTYPECODE, SHIPPEDBASEPRIMARYQUANTITY, SHIPPEDBASESECONDARYQUANTITY, SHIPPEDUSERPACKAGINGQUANTITY, SHIPPEDUSERPRIMARYQUANTITY, SHIPPEDUSERSECONDARYQUANTITY, STATISTICALGROUPCODE, STATISTICALGROUPCOMPANYCODE, STOCKTYPECODE, SUBCODE01, SUBCODE02, SUBCODE03, SUBCODE04, SUBCODE05, SUBCODE06, SUBCODE07, SUBCODE08, SUBCODE09, SUBCODE10, TERMOFSHIPPINGANDRECEIVINGTYPE, TERMSOFLOGCODE, UPDATEWAREHOUSEAVAILABILITY, USERPACKAGINGQUANTITY, USERPACKAGINGUOMCODE, USERPRIMARYQUANTITY, USERPRIMARYUOMCODE, USERSECONDARYQUANTITY, USERSECONDARYUOMCODE, WAREHOUSECODE, WAREHOUSECOMPANYCODE, INTERNALDOCUMENTCOMPANYCODE, INTDOCUMENTPROVISIONALCODE, INTDOCPROVISIONALCOUNTERCODE, ORDERLINE, ORDERSUBLINE) values (?, ?, ?, ?, ?, ?, ?, ?, ?, ?, ?, ?, ?, ?, ?, ?, ?, ?, ?, ?, ?, ?, ?, ?, ?, ?, ?, ?, ?, ?, ?, ?, ?, ?, ?, ?, ?, ?, ?, ?, ?, ?, ?, ?, ?, ?, ?, ?, ?, ?, ?, ?, ?, ?, ?, ?, ?, ?, ?, ?, ?, ?, ?, ?, ?, ?, ?, ?, ?, ?, ?, ?, ?, ?, ?, ?, ?, ?, ?, ?, ?, ?, ?, ?, ?, ?, ?, ?, ?, ?, ?, ?, ?, ?, ?, ?, ?, ?, ?, ?, ?, ?, ?, ?, ?, ?, ?, ?, ?, ?, ?, ?, ?, ?, ?, ?, ?, ?, ?, ?, ?, ?, ?, ?)"/>
  </r>
  <r>
    <x v="0"/>
    <n v="24806"/>
    <x v="0"/>
    <s v="DB2ADMIN"/>
    <n v="1720164572930"/>
    <n v="1720164572.9300001"/>
    <x v="347"/>
    <n v="56975"/>
    <n v="0.94958333333333333"/>
    <n v="283706"/>
    <n v="4.7284333333333333"/>
    <n v="5230499"/>
    <s v="02005C04050076000000000052"/>
    <x v="3"/>
    <n v="148"/>
    <n v="0"/>
    <n v="8.4214419265740196E+18"/>
    <s v="delete from PROJECT where CODE=? and COMPANYCODE=?"/>
  </r>
  <r>
    <x v="1"/>
    <n v="40472"/>
    <x v="0"/>
    <s v="DB2ADMIN"/>
    <n v="1720164572930"/>
    <n v="1720164572.9300001"/>
    <x v="347"/>
    <n v="283706"/>
    <n v="4.7284333333333333"/>
    <n v="0"/>
    <n v="0"/>
    <n v="0"/>
    <s v="02005C04050076000000000052"/>
    <x v="6"/>
    <n v="622"/>
    <n v="0"/>
    <n v="8.4412622423368998E+17"/>
    <s v="insert into INTERNALDOCUMENTLINE (ABSUNIQUEID, ALLOWEDDIVISIONS, BASEPRIMARYQUANTITY, BASEPRIMARYUOMCODE, BASESECONDARYQUANTITY, BASESECONDARYUOMCODE, COLLECTIONGROUPCODE, COLLECTIONGROUPCOMPANYCODE, CONDITIONRETRIEVINGDATE, COST, COSTCENTERCODE, COSTCENTERCOMPANYCODE, CREATIONDATETIME, CREATIONDATETIMEUTC, CREATIONUSER, DELIVERYDELIVERYLINE, DLVINTORDLINEINTORDERCODE, DLVINTORDLINEINTORDCNTCODE, DLVINTERNALORDERLINEORDERLINE, DLVINTORDERLINEORDERSUBLINE, DESTINATIONTYPE, DESTINATIONWAREHOUSECODE, DESTINATIONWHSCOMPANYCODE, DIVISIONCODE, DOCUMENTTYPETYPE, EXTERNALITEM, EXTERNALREFERENCE, EXTERNALREFERENCEDATE, FULLITEMIDENTIFIER, INTERNALREFERENCE, INTERNALREFERENCEDATE, ITEMDESCRIPTION, ITEMNATURE, ITEMTYPEAFICODE, ITEMTYPEAFICOMPANYCODE, JOINEDORDERLINE, JOINEDORDERSUBLINE, LASTUPDATEDATETIME, LASTUPDATEDATETIMEUTC, LASTUPDATEUSER, LEFTOVERLOSS, LINEGROUP, LINESOURCE, LINESTATUS, LINETEMPLATECODE, LOGREASONCODE, NORECEIVEBASEPRIMARYQUANTITY, NORECEIVEBASESECONDARYQUANTITY, NORECEIVEUSERPACKAGINGQUANTITY, NORECEIVEUSERPRIMARYQUANTITY, NORECEIVEUSERSECONDARYQUANTITY, OBSOLETEDISCARDEDITEM, ORDERTYPE, ORIGINDETAILLINE, ORIGINLINE, ORIGINORDERCODE, ORIGINORDERCOUNTERCODE, ORIGINORDERCOUNTERCOMPANYCODE, ORIGINTYPE, ORIGINALUSERPACKAGINGQUANTITY, ORIGINALUSERPRIMARYQUANTITY, ORIGINALUSERSECONDARYQUANTITY, PMMACHINECODE, PMMACHINECOUNTERCODE, PMWORKORDERCODE, PMWORKORDERCOUNTERCODE, PICKINGCODE, PICKINGCOUNTERCODE, PREVIOUSCODE, PREVIOUSCOMPONENTORDERLINE, PREVIOUSCOUNTERCODE, PREVIOUSCOUNTERCOMPANYCODE, PREVIOUSDELIVERYLINE, PREVIOUSDOCUMENTTYPEORDERTYPE, PREVIOUSDOCUMENTTYPETYPE, PREVIOUSLINETEMPLATECODE, PREVIOUSORDERLINE, PREVIOUSORDERSUBLINE, PROGRESSSTATUS, PROJECTCODE, QUALITYCODE, QUANTITYREQUIRED, RECEIVEDBASEPRIMARYQUANTITY, RECEIVEDBASESECONDARYQUANTITY, RECEIVEDUSERPACKAGINGQUANTITY, RECEIVEDUSERPRIMARYQUANTITY, RECEIVEDUSERSECONDARYQUANTITY, RECEIVINGDATE, RECEIVINGSTATUS, RECEIVINGSTOCKTYPECODE, SHIPPEDBASEPRIMARYQUANTITY, SHIPPEDBASESECONDARYQUANTITY, SHIPPEDUSERPACKAGINGQUANTITY, SHIPPEDUSERPRIMARYQUANTITY, SHIPPEDUSERSECONDARYQUANTITY, STATISTICALGROUPCODE, STATISTICALGROUPCOMPANYCODE, STOCKTYPECODE, SUBCODE01, SUBCODE02, SUBCODE03, SUBCODE04, SUBCODE05, SUBCODE06, SUBCODE07, SUBCODE08, SUBCODE09, SUBCODE10, TERMOFSHIPPINGANDRECEIVINGTYPE, TERMSOFLOGCODE, UPDATEWAREHOUSEAVAILABILITY, USERPACKAGINGQUANTITY, USERPACKAGINGUOMCODE, USERPRIMARYQUANTITY, USERPRIMARYUOMCODE, USERSECONDARYQUANTITY, USERSECONDARYUOMCODE, WAREHOUSECODE, WAREHOUSECOMPANYCODE, INTERNALDOCUMENTCOMPANYCODE, INTDOCUMENTPROVISIONALCODE, INTDOCPROVISIONALCOUNTERCODE, ORDERLINE, ORDERSUBLINE) values (?, ?, ?, ?, ?, ?, ?, ?, ?, ?, ?, ?, ?, ?, ?, ?, ?, ?, ?, ?, ?, ?, ?, ?, ?, ?, ?, ?, ?, ?, ?, ?, ?, ?, ?, ?, ?, ?, ?, ?, ?, ?, ?, ?, ?, ?, ?, ?, ?, ?, ?, ?, ?, ?, ?, ?, ?, ?, ?, ?, ?, ?, ?, ?, ?, ?, ?, ?, ?, ?, ?, ?, ?, ?, ?, ?, ?, ?, ?, ?, ?, ?, ?, ?, ?, ?, ?, ?, ?, ?, ?, ?, ?, ?, ?, ?, ?, ?, ?, ?, ?, ?, ?, ?, ?, ?, ?, ?, ?, ?, ?, ?, ?, ?, ?, ?, ?, ?, ?, ?, ?, ?, ?, ?)"/>
  </r>
  <r>
    <x v="0"/>
    <n v="24806"/>
    <x v="0"/>
    <s v="DB2ADMIN"/>
    <n v="1720164629026"/>
    <n v="1720164629.026"/>
    <x v="348"/>
    <n v="56975"/>
    <n v="0.94958333333333333"/>
    <n v="238571"/>
    <n v="3.9761833333333332"/>
    <n v="5230405"/>
    <s v="0200B3070100315B0000000052"/>
    <x v="3"/>
    <n v="148"/>
    <n v="0"/>
    <n v="8.4214419265740196E+18"/>
    <s v="delete from PROJECT where CODE=? and COMPANYCODE=?"/>
  </r>
  <r>
    <x v="1"/>
    <n v="36506"/>
    <x v="0"/>
    <s v="DB2ADMIN"/>
    <n v="1720164629026"/>
    <n v="1720164629.026"/>
    <x v="348"/>
    <n v="238571"/>
    <n v="3.9761833333333332"/>
    <n v="0"/>
    <n v="0"/>
    <n v="0"/>
    <s v="0200B3070100315B0000000052"/>
    <x v="0"/>
    <n v="256"/>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0"/>
    <n v="24806"/>
    <x v="0"/>
    <s v="DB2ADMIN"/>
    <n v="1720164592950"/>
    <n v="1720164592.95"/>
    <x v="349"/>
    <n v="56975"/>
    <n v="0.94958333333333333"/>
    <n v="264447"/>
    <n v="4.4074499999999999"/>
    <n v="5230499"/>
    <s v="0200B3070100D15F0000000052"/>
    <x v="3"/>
    <n v="148"/>
    <n v="0"/>
    <n v="8.4214419265740196E+18"/>
    <s v="delete from PROJECT where CODE=? and COMPANYCODE=?"/>
  </r>
  <r>
    <x v="1"/>
    <n v="38562"/>
    <x v="0"/>
    <s v="DB2ADMIN"/>
    <n v="1720164592950"/>
    <n v="1720164592.95"/>
    <x v="349"/>
    <n v="264447"/>
    <n v="4.4074499999999999"/>
    <n v="0"/>
    <n v="0"/>
    <n v="0"/>
    <s v="0200B3070100D15F0000000052"/>
    <x v="0"/>
    <n v="818"/>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0"/>
    <n v="24806"/>
    <x v="0"/>
    <s v="DB2ADMIN"/>
    <n v="1720164573931"/>
    <n v="1720164573.931"/>
    <x v="350"/>
    <n v="56975"/>
    <n v="0.94958333333333333"/>
    <n v="276367"/>
    <n v="4.6061166666666669"/>
    <n v="5230499"/>
    <s v="0200B3070200C1600000000052"/>
    <x v="3"/>
    <n v="148"/>
    <n v="0"/>
    <n v="8.4214419265740196E+18"/>
    <s v="delete from PROJECT where CODE=? and COMPANYCODE=?"/>
  </r>
  <r>
    <x v="1"/>
    <n v="24242"/>
    <x v="0"/>
    <s v="DB2ADMIN"/>
    <n v="1720164573931"/>
    <n v="1720164573.931"/>
    <x v="350"/>
    <n v="276367"/>
    <n v="4.6061166666666669"/>
    <n v="0"/>
    <n v="0"/>
    <n v="0"/>
    <s v="0200B3070200C1600000000052"/>
    <x v="0"/>
    <n v="58"/>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0"/>
    <n v="24806"/>
    <x v="0"/>
    <s v="DB2ADMIN"/>
    <n v="1720164571929"/>
    <n v="1720164571.9289999"/>
    <x v="351"/>
    <n v="56975"/>
    <n v="0.94958333333333333"/>
    <n v="276114"/>
    <n v="4.6018999999999997"/>
    <n v="5230499"/>
    <s v="0200B3070200CF5E0000000052"/>
    <x v="3"/>
    <n v="148"/>
    <n v="0"/>
    <n v="8.4214419265740196E+18"/>
    <s v="delete from PROJECT where CODE=? and COMPANYCODE=?"/>
  </r>
  <r>
    <x v="1"/>
    <n v="26260"/>
    <x v="0"/>
    <s v="DB2ADMIN"/>
    <n v="1720164571929"/>
    <n v="1720164571.9289999"/>
    <x v="351"/>
    <n v="276114"/>
    <n v="4.6018999999999997"/>
    <n v="0"/>
    <n v="0"/>
    <n v="0"/>
    <s v="0200B3070200CF5E0000000052"/>
    <x v="0"/>
    <n v="158"/>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0"/>
    <n v="24806"/>
    <x v="0"/>
    <s v="DB2ADMIN"/>
    <n v="1720164700137"/>
    <n v="1720164700.1370001"/>
    <x v="352"/>
    <n v="56975"/>
    <n v="0.94958333333333333"/>
    <n v="151233"/>
    <n v="2.5205500000000001"/>
    <n v="5230499"/>
    <s v="0200D407000000A60700000052"/>
    <x v="3"/>
    <n v="148"/>
    <n v="0"/>
    <n v="8.4214419265740196E+18"/>
    <s v="delete from PROJECT where CODE=? and COMPANYCODE=?"/>
  </r>
  <r>
    <x v="1"/>
    <n v="47070"/>
    <x v="0"/>
    <s v="DB2ADMIN"/>
    <n v="1720164700137"/>
    <n v="1720164700.1370001"/>
    <x v="352"/>
    <n v="151233"/>
    <n v="2.5205500000000001"/>
    <n v="0"/>
    <n v="0"/>
    <n v="33"/>
    <s v="0200D407000000A60700000052"/>
    <x v="0"/>
    <n v="10"/>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24806"/>
    <x v="0"/>
    <s v="DB2ADMIN"/>
    <n v="1720164736213"/>
    <n v="1720164736.2130001"/>
    <x v="353"/>
    <n v="56975"/>
    <n v="0.94958333333333333"/>
    <n v="109196"/>
    <n v="1.8199333333333334"/>
    <n v="5230499"/>
    <s v="0200D4070100DBA80700000052"/>
    <x v="3"/>
    <n v="148"/>
    <n v="0"/>
    <n v="8.4214419265740196E+18"/>
    <s v="delete from PROJECT where CODE=? and COMPANYCODE=?"/>
  </r>
  <r>
    <x v="1"/>
    <n v="48765"/>
    <x v="0"/>
    <s v="DB2ADMIN"/>
    <n v="1720164736213"/>
    <n v="1720164736.2130001"/>
    <x v="353"/>
    <n v="109196"/>
    <n v="1.8199333333333334"/>
    <n v="0"/>
    <n v="0"/>
    <n v="0"/>
    <s v="0200D4070100DBA80700000052"/>
    <x v="0"/>
    <n v="8"/>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24806"/>
    <x v="0"/>
    <s v="DB2ADMIN"/>
    <n v="1720164787304"/>
    <n v="1720164787.3039999"/>
    <x v="354"/>
    <n v="56975"/>
    <n v="0.94958333333333333"/>
    <n v="61142"/>
    <n v="1.0190333333333335"/>
    <n v="5230499"/>
    <s v="0200E007000068270500000052"/>
    <x v="3"/>
    <n v="148"/>
    <n v="0"/>
    <n v="8.4214419265740196E+18"/>
    <s v="delete from PROJECT where CODE=? and COMPANYCODE=?"/>
  </r>
  <r>
    <x v="1"/>
    <n v="50431"/>
    <x v="0"/>
    <s v="DB2ADMIN"/>
    <n v="1720164787304"/>
    <n v="1720164787.3039999"/>
    <x v="354"/>
    <n v="61142"/>
    <n v="1.0190333333333335"/>
    <n v="0"/>
    <n v="0"/>
    <n v="4"/>
    <s v="0200E007000068270500000052"/>
    <x v="6"/>
    <n v="1"/>
    <n v="0"/>
    <n v="-2.12655865075948E+17"/>
    <s v="insert into PRODUCTIONRESERVATION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INGROUPORDER,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COMPANYCODE, ORDERCODE, ORDERCOUNTERCODE, RESERVATIONLINE) values (?, ?, ?, ?, ?, ?, ?, ?, ?, ?, ?, ?, ?, ?, ?, ?, ?, ?, ?, ?, ?, ?, ?, ?, ?, ?, ?, ?, ?, ?, ?, ?, ?, ?, ?, ?, ?, ?, ?, ?, ?, ?, ?, ?, ?, ?, ?, ?, ?, ?, ?, ?, ?, ?, ?, ?, ?, ?, ?, ?, ?, ?, ?, ?, ?, ?, ?, ?, ?, ?, ?, ?, ?, ?, ?, ?, ?, ?, ?, ?, ?, ?, ?, ?, ?, ?, ?, ?, ?, ?, ?, ?, ?, ?, ?, ?, ?, ?, ?, ?, ?, ?, ?, ?, ?, ?, ?, ?, ?, ?, ?, ?, ?, ?, ?, ?, ?, ?, ?, ?, ?, ?, ?, ?, ?, ?, ?, ?, ?, ?, ?, ?, ?, ?, ?, ?, ?, ?)"/>
  </r>
  <r>
    <x v="0"/>
    <n v="24806"/>
    <x v="0"/>
    <s v="DB2ADMIN"/>
    <n v="1720164724201"/>
    <n v="1720164724.201"/>
    <x v="355"/>
    <n v="56975"/>
    <n v="0.94958333333333333"/>
    <n v="121145"/>
    <n v="2.0190833333333331"/>
    <n v="5230499"/>
    <s v="0200E0070000BDA60900000052"/>
    <x v="3"/>
    <n v="148"/>
    <n v="0"/>
    <n v="8.4214419265740196E+18"/>
    <s v="delete from PROJECT where CODE=? and COMPANYCODE=?"/>
  </r>
  <r>
    <x v="1"/>
    <n v="49713"/>
    <x v="0"/>
    <s v="DB2ADMIN"/>
    <n v="1720164724201"/>
    <n v="1720164724.201"/>
    <x v="355"/>
    <n v="121145"/>
    <n v="2.0190833333333331"/>
    <n v="0"/>
    <n v="0"/>
    <n v="18"/>
    <s v="0200E0070000BDA60900000052"/>
    <x v="0"/>
    <n v="13"/>
    <n v="0"/>
    <n v="-7.9809610972504504E+18"/>
    <s v="update PRODUCTION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INGROUPORDER=?,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24806"/>
    <x v="0"/>
    <s v="DB2ADMIN"/>
    <n v="1720164847404"/>
    <n v="1720164847.404"/>
    <x v="356"/>
    <n v="56975"/>
    <n v="0.94958333333333333"/>
    <n v="139"/>
    <n v="2.316666666666667E-3"/>
    <n v="5230499"/>
    <s v="0200E0070300A7380900000052"/>
    <x v="3"/>
    <n v="148"/>
    <n v="0"/>
    <n v="8.4214419265740196E+18"/>
    <s v="delete from PROJECT where CODE=? and COMPANYCODE=?"/>
  </r>
  <r>
    <x v="1"/>
    <n v="49285"/>
    <x v="0"/>
    <s v="DB2ADMIN"/>
    <n v="1720164847404"/>
    <n v="1720164847.404"/>
    <x v="356"/>
    <n v="139"/>
    <n v="2.316666666666667E-3"/>
    <n v="0"/>
    <n v="0"/>
    <n v="20"/>
    <s v="0200E0070300A7380900000052"/>
    <x v="0"/>
    <n v="22"/>
    <n v="0"/>
    <n v="-7.9809610972504504E+18"/>
    <s v="update PRODUCTION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INGROUPORDER=?,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24806"/>
    <x v="0"/>
    <s v="DB2ADMIN"/>
    <n v="1720164622019"/>
    <n v="1720164622.0190001"/>
    <x v="357"/>
    <n v="56975"/>
    <n v="0.94958333333333333"/>
    <n v="221737"/>
    <n v="3.6956166666666665"/>
    <n v="5230499"/>
    <s v="0200F10803002C020000000052"/>
    <x v="3"/>
    <n v="148"/>
    <n v="0"/>
    <n v="8.4214419265740196E+18"/>
    <s v="delete from PROJECT where CODE=? and COMPANYCODE=?"/>
  </r>
  <r>
    <x v="1"/>
    <n v="57377"/>
    <x v="0"/>
    <s v="DB2ADMIN"/>
    <n v="1720164622019"/>
    <n v="1720164622.0190001"/>
    <x v="357"/>
    <n v="221737"/>
    <n v="3.6956166666666665"/>
    <n v="0"/>
    <n v="0"/>
    <n v="0"/>
    <s v="0200F10803002C020000000052"/>
    <x v="6"/>
    <n v="219"/>
    <n v="0"/>
    <n v="1.34433353486672E+18"/>
    <s v="insert into REPLENISHMENTREQUISITION (ABSUNIQUEID, ALLOWEDDIVISIONS, APPLICANTCODE, APPLICANTCOMPANYCODE, APPROVALLEVEL, BUYERCODE, BUYERCOMPANYCODE, COMPLETED, COMPLETEDDATE, COMPLETEDUSER, COSTCENTERCODE, COSTCENTERCOMPANYCODE, COUNTERCODE, COUNTERCOMPANYCODE, CREATIONDATETIME, CREATIONDATETIMEUTC, CREATIONUSER, CURRENCYCODE, CUSTOMERCODE, CUSTOMERSUPPLIERCODE, CUSTOMERSUPPLIERTYPE, CUSTOMERTYPE, DELIVERYDATE, DESTINATIONWAREHOUSECODE, DESTINATIONWHSCOMPANYCODE, DIVISIONCODE, FIRSTLEVELAPPROVALDATE, FIRSTLEVELAPPROVALUSER, FULLITEMIDENTIFIER, HEADERCODE, HEADERLINENUMBER, INSERTEDDATETIME, INSERTEDUSER, INTDELIVERYDELIVERYLINE, INTDLVINTORDLINEINTORDERCODE, INTDLVINTORDLINEINTORDCNTCODE, INTDLVINTORDERLINEORDERLINE, INTDLVINTORDLINEORDERSUBLINE, INTDOCINTDOCPROVISIONALCODE, INTDOCINTDOCPRVCOUNTERCODE, INTDOCUMENTORDERLINE, INTDOCUMENTORDERSUBLINE, ITEMTYPEAFICODE, ITEMTYPEAFICOMPANYCODE, LASTUPDATEDATETIME, LASTUPDATEDATETIMEUTC, LASTUPDATEUSER, LINEORDERLINE, LINEORDERSUBLINE, LINEPURCHASEORDERCODE, LINEPURCHASEORDERCOUNTERCODE, LONGDESCRIPTION, OPENPURCHASEORDERCODE, OPENPURCHASEORDERCOUNTERCODE, ORDERBASEPRIMARYQUANTITY, ORDERBASEPRIMARYUOMCODE, ORDERBASESECONDARYQUANTITY, ORDERBASESECONDARYUOMCODE, ORDERCODE, ORDERCOMPONENTLINE, ORDERCOUNTERCODE, ORDERCOUNTERCOMPANYCODE, ORDERDELIVERYLINE, ORDERLINE, ORDERLINKTYPE, ORDERPRIORITY, ORDERSUBLINE, ORDERTYPE, ORDERUSERPACKAGINGQUANTITY, ORDERUSERPACKAGINGUOMCODE, ORDERUSERPRIMARYQUANTITY, ORDERUSERPRIMARYUOMCODE, ORDERUSERSECONDARYQUANTITY, ORDERUSERSECONDARYUOMCODE, ORIGINWAREHOUSECODE, ORIGINWAREHOUSECOMPANYCODE, ORIGINALREQCODE, ORIGINALREQREQUISITIONTMPCODE, PMMACHINECODE, PMMACHINECOUNTERCODE, PMWORKORDERCODE, PMWORKORDERCOUNTERCODE, PLANNERCODE, PLANNERCOMPANYCODE, PLANTCODE, PLANTCOMPANYCODE, PRICELISTCODE, PRICERETRIEVED, PRICEUOMCODE, PROJECTCODE, PROPOSALDATE, PROPOSALORIGIN, PURCHASEORDERLINETEMPLATECODE, PURCHASEORDERTEMPLATECODE, QUALITYCODE, RFQDETAILLINENO, RFQDETAILRFQHEADERCODE, RFQDETAILRFQHEADERCOUNTERCODE, REJECTED, REJECTEDDATE, REJECTEDUSER, RELEASEATTENDED, RELEASEATTENDEDDATE, RELEASEATTENDEDOK, RELEASEATTENDEDUSER, RELEASELEVEL, RELEASEDDATE, RELEASEDUSER, REMARK, REPLENISHMENTTYPE, REQUESTREASON, SEARCHDESCRIPTION, SECONDLEVELAPPROVALDATE, SECONDLEVELAPPROVALUSER, SHORTDESCRIPTION, STATISTICALGROUPINGCODE, STATISTICALGROUPINGCOMPANYCODE, STOCKTYPECODE, SUBCODE01, SUBCODE02, SUBCODE03, SUBCODE04, SUBCODE05, SUBCODE06, SUBCODE07, SUBCODE08, SUBCODE09, SUBCODE10, SUGGESTEDSUPPLIER, TEMPLATEREQUISITIONRESULTCODE, TOTALAMOUNT, UNITPRICE, CODE, COMPANYCODE, REQUISITIONTEMPLATECODE) values (?, ?, ?, ?, ?, ?, ?, ?, ?, ?, ?, ?, ?, ?, ?, ?, ?, ?, ?, ?, ?, ?, ?, ?, ?, ?, ?, ?, ?, ?, ?, ?, ?, ?, ?, ?, ?, ?, ?, ?, ?, ?, ?, ?, ?, ?, ?, ?, ?, ?, ?, ?, ?, ?, ?, ?, ?, ?, ?, ?, ?, ?, ?, ?, ?, ?, ?, ?, ?, ?, ?, ?, ?, ?, ?, ?, ?, ?, ?, ?, ?, ?, ?, ?, ?, ?, ?, ?, ?, ?, ?, ?, ?, ?, ?, ?, ?, ?, ?, ?, ?, ?, ?, ?, ?, ?, ?, ?, ?, ?, ?, ?, ?, ?, ?, ?, ?, ?, ?, ?, ?, ?, ?, ?, ?, ?, ?, ?, ?, ?, ?, ?, ?, ?, ?)"/>
  </r>
  <r>
    <x v="0"/>
    <n v="18073"/>
    <x v="0"/>
    <s v="DB2ADMIN"/>
    <n v="1720159151906"/>
    <n v="1720159151.9059999"/>
    <x v="358"/>
    <n v="1361"/>
    <n v="2.2683333333333333E-2"/>
    <n v="3079"/>
    <n v="5.131666666666667E-2"/>
    <n v="0"/>
    <s v="0200C9070300D5640500000052"/>
    <x v="0"/>
    <n v="20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0472"/>
    <x v="0"/>
    <s v="DB2ADMIN"/>
    <n v="1720159151906"/>
    <n v="1720159151.9059999"/>
    <x v="358"/>
    <n v="3079"/>
    <n v="5.131666666666667E-2"/>
    <n v="0"/>
    <n v="0"/>
    <n v="0"/>
    <s v="0200C9070300D5640500000052"/>
    <x v="5"/>
    <n v="416"/>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38562"/>
    <x v="0"/>
    <s v="DB2ADMIN"/>
    <n v="1720156743902"/>
    <n v="1720156743.902"/>
    <x v="359"/>
    <n v="3654"/>
    <n v="6.0899999999999996E-2"/>
    <n v="1225"/>
    <n v="2.041666666666667E-2"/>
    <n v="0"/>
    <s v="0200AD070400E0110000000052"/>
    <x v="5"/>
    <n v="498"/>
    <n v="0"/>
    <n v="0"/>
    <m/>
  </r>
  <r>
    <x v="1"/>
    <n v="57265"/>
    <x v="0"/>
    <s v="DB2ADMIN"/>
    <n v="1720156743902"/>
    <n v="1720156743.902"/>
    <x v="359"/>
    <n v="1225"/>
    <n v="2.041666666666667E-2"/>
    <n v="0"/>
    <n v="0"/>
    <n v="0"/>
    <s v="0200AD070400E0110000000052"/>
    <x v="5"/>
    <n v="192"/>
    <n v="0"/>
    <n v="-4.6972300218264596E+18"/>
    <s v="select production0_.CODE as CODE1_1657_0_, production0_.COMPANYCODE as COMPANYC2_1657_0_, production0_.COSTNUMBER as COSTNUMB3_1657_0_, production0_.COUNTERCODE as COUNTERC4_1657_0_, production0_.COUNTERCOMPANYCODE as COUNTERC5_1657_0_, production0_.ABSUNIQUEID as ABSUNIQU6_1657_0_, production0_.COSTUNITCODE as COSTUNIT7_1657_0_, production0_.DEMANDPROGRESSSTATUS as DEMANDPR8_1657_0_, production0_.PERCENTCATEGORY0 as PERCENTC9_1657_0_, production0_.PERCENTCATEGORY1 as PERCENT10_1657_0_, production0_.PERCENTCATEGORY10 as PERCENT11_1657_0_, production0_.PERCENTCATEGORY11 as PERCENT12_1657_0_, production0_.PERCENTCATEGORY12 as PERCENT13_1657_0_, production0_.PERCENTCATEGORY2 as PERCENT14_1657_0_, production0_.PERCENTCATEGORY3 as PERCENT15_1657_0_, production0_.PERCENTCATEGORY4 as PERCENT16_1657_0_, production0_.PERCENTCATEGORY5 as PERCENT17_1657_0_, production0_.PERCENTCATEGORY6 as PERCENT18_1657_0_, production0_.PERCENTCATEGORY7 as PERCENT19_1657_0_, production0_.PERCENTCATEGORY8 as PERCENT20_1657_0_, production0_.PERCENTCATEGORY9 as PERCENT21_1657_0_, production0_.STATUS as STATUS22_1657_0_, production0_.UNITCOSTINBASECURBEFOREADDCST as UNITCOS23_1657_0_, production0_.UNITCOSTINBASECURRENCY as UNITCOS24_1657_0_ from PRODUCTIONCOST production0_ where production0_.CODE=? and production0_.COMPANYCODE=? and production0_.COSTNUMBER=? and production0_.COUNTERCODE=? with rs use and keep update locks"/>
  </r>
  <r>
    <x v="0"/>
    <n v="57195"/>
    <x v="0"/>
    <s v="DB2ADMIN"/>
    <n v="1720152658057"/>
    <n v="1720152658.0569999"/>
    <x v="360"/>
    <n v="811"/>
    <n v="1.3516666666666668E-2"/>
    <n v="162546"/>
    <n v="2.7090999999999998"/>
    <n v="830"/>
    <s v="02009A080C0004000000000052"/>
    <x v="5"/>
    <n v="119"/>
    <n v="0"/>
    <n v="0"/>
    <m/>
  </r>
  <r>
    <x v="1"/>
    <n v="38589"/>
    <x v="0"/>
    <s v="DB2ADMIN"/>
    <n v="1720152658057"/>
    <n v="1720152658.0569999"/>
    <x v="360"/>
    <n v="162546"/>
    <n v="2.7090999999999998"/>
    <n v="0"/>
    <n v="0"/>
    <n v="0"/>
    <s v="02009A080C0004000000000052"/>
    <x v="5"/>
    <n v="556"/>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1287"/>
    <x v="0"/>
    <s v="DB2ADMIN"/>
    <n v="1720152637036"/>
    <n v="1720152637.036"/>
    <x v="361"/>
    <n v="361382"/>
    <n v="6.0230333333333332"/>
    <n v="11044"/>
    <n v="0.18406666666666668"/>
    <n v="1014315"/>
    <s v="02005E0B0100720C2200000052"/>
    <x v="0"/>
    <n v="197"/>
    <n v="0"/>
    <n v="3.1763300696342999E+18"/>
    <s v="delete from STOCKTRANSACTION where COMPANYCODE=? and TRANSACTIONDETAILNUMBER=? and TRANSACTIONNUMBER=?"/>
  </r>
  <r>
    <x v="1"/>
    <n v="41854"/>
    <x v="1"/>
    <s v="DB2ADMIN"/>
    <n v="1720152637036"/>
    <n v="1720152637.036"/>
    <x v="361"/>
    <n v="11044"/>
    <n v="0.18406666666666668"/>
    <n v="0"/>
    <n v="0"/>
    <n v="16"/>
    <s v="02005E0B0100720C2200000052"/>
    <x v="5"/>
    <n v="0"/>
    <n v="0"/>
    <n v="2.3581456008703498E+18"/>
    <s v="SELECT TRANSACTIONDATE,TRANSACTIONTIME FROM STOCKTRANSACTION WHERE (STOCKTRANSACTION.ITEMTYPECODE =? OR STOCKTRANSACTION.ITEMTYPECODE =?) and (STOCKTRANSACTION.LOGICALWAREHOUSECODE =? OR STOCKTRANSACTION.LOGICALWAREHOUSECODE =? OR STOCKTRANSACTION.LOGICALWAREHOUSECODE =?) AND STOCKTRANSACTION.ONHANDUPDATE &gt;? AND STOCKTRANSACTION.TRANSACTIONDATE=? AND STOCKTRANSACTION.ORDERCODE=? AND STOCKTRANSACTION.CREATIONUSER=? FOR UPDATE"/>
  </r>
  <r>
    <x v="0"/>
    <n v="1287"/>
    <x v="0"/>
    <s v="DB2ADMIN"/>
    <n v="1720152511831"/>
    <n v="1720152511.8310001"/>
    <x v="362"/>
    <n v="361382"/>
    <n v="6.0230333333333332"/>
    <n v="147252"/>
    <n v="2.4542000000000002"/>
    <n v="1014315"/>
    <s v="0200E0070400E1AE0600000052"/>
    <x v="0"/>
    <n v="197"/>
    <n v="0"/>
    <n v="3.1763300696342999E+18"/>
    <s v="delete from STOCKTRANSACTION where COMPANYCODE=? and TRANSACTIONDETAILNUMBER=? and TRANSACTIONNUMBER=?"/>
  </r>
  <r>
    <x v="1"/>
    <n v="55048"/>
    <x v="0"/>
    <s v="DB2ADMIN"/>
    <n v="1720152511831"/>
    <n v="1720152511.8310001"/>
    <x v="362"/>
    <n v="147252"/>
    <n v="2.4542000000000002"/>
    <n v="0"/>
    <n v="0"/>
    <n v="0"/>
    <s v="0200E0070400E1AE0600000052"/>
    <x v="5"/>
    <n v="488"/>
    <n v="0"/>
    <n v="-1.31382925862014E+18"/>
    <s v="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LINE=? with rs use and keep update locks"/>
  </r>
  <r>
    <x v="0"/>
    <n v="28272"/>
    <x v="0"/>
    <s v="DB2ADMIN"/>
    <n v="1720152614013"/>
    <n v="1720152614.013"/>
    <x v="363"/>
    <n v="3107"/>
    <n v="5.1783333333333334E-2"/>
    <n v="847"/>
    <n v="1.4116666666666666E-2"/>
    <n v="0"/>
    <s v="F30A00000100000001008173D6"/>
    <x v="0"/>
    <n v="439"/>
    <n v="0"/>
    <n v="0"/>
    <m/>
  </r>
  <r>
    <x v="1"/>
    <n v="57265"/>
    <x v="0"/>
    <s v="DB2ADMIN"/>
    <n v="1720152614013"/>
    <n v="1720152614.013"/>
    <x v="363"/>
    <n v="847"/>
    <n v="1.4116666666666666E-2"/>
    <n v="0"/>
    <n v="0"/>
    <n v="0"/>
    <s v="F30A00000100000001008173D6"/>
    <x v="3"/>
    <n v="130"/>
    <n v="0"/>
    <n v="0"/>
    <m/>
  </r>
  <r>
    <x v="0"/>
    <n v="40472"/>
    <x v="0"/>
    <s v="DB2ADMIN"/>
    <n v="1720152282442"/>
    <n v="1720152282.4419999"/>
    <x v="364"/>
    <n v="2248"/>
    <n v="3.7466666666666669E-2"/>
    <n v="328299"/>
    <n v="5.4716499999999995"/>
    <n v="4298"/>
    <s v="0200A9080700A2730000000052"/>
    <x v="0"/>
    <n v="299"/>
    <n v="0"/>
    <n v="0"/>
    <m/>
  </r>
  <r>
    <x v="1"/>
    <n v="1287"/>
    <x v="0"/>
    <s v="DB2ADMIN"/>
    <n v="1720152282442"/>
    <n v="1720152282.4419999"/>
    <x v="364"/>
    <n v="328299"/>
    <n v="5.4716499999999995"/>
    <n v="0"/>
    <n v="0"/>
    <n v="883557"/>
    <s v="0200A9080700A2730000000052"/>
    <x v="3"/>
    <n v="196"/>
    <n v="0"/>
    <n v="3.1763300696342999E+18"/>
    <s v="delete from STOCKTRANSACTION where COMPANYCODE=? and TRANSACTIONDETAILNUMBER=? and TRANSACTIONNUMBER=?"/>
  </r>
  <r>
    <x v="0"/>
    <n v="53163"/>
    <x v="0"/>
    <s v="DB2ADMIN"/>
    <n v="1720148548228"/>
    <n v="1720148548.2279999"/>
    <x v="365"/>
    <n v="34413"/>
    <n v="0.57354999999999989"/>
    <n v="94657"/>
    <n v="1.5776166666666667"/>
    <n v="263"/>
    <s v="0200B3070400D8570000000052"/>
    <x v="5"/>
    <n v="43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8273"/>
    <x v="0"/>
    <s v="DB2ADMIN"/>
    <n v="1720148548228"/>
    <n v="1720148548.2279999"/>
    <x v="365"/>
    <n v="94657"/>
    <n v="1.5776166666666667"/>
    <n v="0"/>
    <n v="0"/>
    <n v="0"/>
    <s v="0200B3070400D8570000000052"/>
    <x v="5"/>
    <n v="43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53163"/>
    <x v="0"/>
    <s v="DB2ADMIN"/>
    <n v="1720148577257"/>
    <n v="1720148577.257"/>
    <x v="366"/>
    <n v="34413"/>
    <n v="0.57354999999999989"/>
    <n v="61878"/>
    <n v="1.0313000000000001"/>
    <n v="263"/>
    <s v="0200F00A19006B000000000052"/>
    <x v="0"/>
    <n v="43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8262"/>
    <x v="0"/>
    <s v="DB2ADMIN"/>
    <n v="1720148577257"/>
    <n v="1720148577.257"/>
    <x v="366"/>
    <n v="61878"/>
    <n v="1.0313000000000001"/>
    <n v="0"/>
    <n v="0"/>
    <n v="0"/>
    <s v="0200F00A19006B000000000052"/>
    <x v="5"/>
    <n v="333"/>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40472"/>
    <x v="0"/>
    <s v="DB2ADMIN"/>
    <n v="1720147969244"/>
    <n v="1720147969.244"/>
    <x v="367"/>
    <n v="736"/>
    <n v="1.2266666666666667E-2"/>
    <n v="67901"/>
    <n v="1.1316833333333334"/>
    <n v="243"/>
    <s v="0200F00A1D0067000000000052"/>
    <x v="0"/>
    <n v="9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4372"/>
    <x v="0"/>
    <s v="DB2ADMIN"/>
    <n v="1720147969244"/>
    <n v="1720147969.244"/>
    <x v="367"/>
    <n v="67901"/>
    <n v="1.1316833333333334"/>
    <n v="0"/>
    <n v="0"/>
    <n v="0"/>
    <s v="0200F00A1D0067000000000052"/>
    <x v="5"/>
    <n v="184"/>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16372"/>
    <x v="1"/>
    <s v="DB2ADMIN"/>
    <n v="1720146538856"/>
    <n v="1720146538.8559999"/>
    <x v="368"/>
    <n v="30863"/>
    <n v="0.5143833333333333"/>
    <n v="11043"/>
    <n v="0.18404999999999999"/>
    <n v="8"/>
    <s v="D5360000010000000100E13CD6"/>
    <x v="0"/>
    <n v="2107"/>
    <n v="0"/>
    <n v="0"/>
    <m/>
  </r>
  <r>
    <x v="1"/>
    <n v="19841"/>
    <x v="1"/>
    <s v="DB2ADMIN"/>
    <n v="1720146538856"/>
    <n v="1720146538.8559999"/>
    <x v="368"/>
    <n v="11043"/>
    <n v="0.18404999999999999"/>
    <n v="0"/>
    <n v="0"/>
    <n v="1"/>
    <s v="D5360000010000000100E13CD6"/>
    <x v="3"/>
    <n v="590"/>
    <n v="0"/>
    <n v="0"/>
    <m/>
  </r>
  <r>
    <x v="0"/>
    <n v="28273"/>
    <x v="0"/>
    <s v="DB2ADMIN"/>
    <n v="1720145230710"/>
    <n v="1720145230.71"/>
    <x v="369"/>
    <n v="4689"/>
    <n v="7.8149999999999997E-2"/>
    <n v="117431"/>
    <n v="1.9571833333333333"/>
    <n v="264"/>
    <s v="0200B3070400D8570000000052"/>
    <x v="5"/>
    <n v="25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1102"/>
    <x v="0"/>
    <s v="DB2ADMIN"/>
    <n v="1720145230710"/>
    <n v="1720145230.71"/>
    <x v="369"/>
    <n v="117431"/>
    <n v="1.9571833333333333"/>
    <n v="0"/>
    <n v="0"/>
    <n v="0"/>
    <s v="0200B3070400D8570000000052"/>
    <x v="5"/>
    <n v="211"/>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28273"/>
    <x v="0"/>
    <s v="DB2ADMIN"/>
    <n v="1720145202642"/>
    <n v="1720145202.642"/>
    <x v="370"/>
    <n v="4689"/>
    <n v="7.8149999999999997E-2"/>
    <n v="137381"/>
    <n v="2.2896833333333335"/>
    <n v="264"/>
    <s v="0200F00A2700A2010000000052"/>
    <x v="0"/>
    <n v="25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8589"/>
    <x v="0"/>
    <s v="DB2ADMIN"/>
    <n v="1720145202642"/>
    <n v="1720145202.642"/>
    <x v="370"/>
    <n v="137381"/>
    <n v="2.2896833333333335"/>
    <n v="0"/>
    <n v="0"/>
    <n v="0"/>
    <s v="0200F00A2700A2010000000052"/>
    <x v="5"/>
    <n v="155"/>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28292"/>
    <x v="0"/>
    <s v="DB2ADMIN"/>
    <n v="1720141430350"/>
    <n v="1720141430.3499999"/>
    <x v="371"/>
    <n v="14201"/>
    <n v="0.23668333333333333"/>
    <n v="671"/>
    <n v="1.1183333333333333E-2"/>
    <n v="1368742"/>
    <n v="2.002407110011E+24"/>
    <x v="3"/>
    <n v="29"/>
    <n v="0"/>
    <n v="3.1763300696342999E+18"/>
    <s v="delete from STOCKTRANSACTION where COMPANYCODE=? and TRANSACTIONDETAILNUMBER=? and TRANSACTIONNUMBER=?"/>
  </r>
  <r>
    <x v="1"/>
    <n v="53163"/>
    <x v="0"/>
    <s v="DB2ADMIN"/>
    <n v="1720141430350"/>
    <n v="1720141430.3499999"/>
    <x v="371"/>
    <n v="671"/>
    <n v="1.1183333333333333E-2"/>
    <n v="0"/>
    <n v="0"/>
    <n v="0"/>
    <n v="2.002407110011E+24"/>
    <x v="6"/>
    <n v="72"/>
    <n v="0"/>
    <n v="4.21968793285229E+18"/>
    <s v="insert into PLANTINVOICETRANSACTION (ABSUNIQUEID, CREATIONDATETIME, CREATIONDATETIMEUTC, CREATIONUSER, LASTUPDATEDATETIME, LASTUPDATEDATETIMEUTC, LASTUPDATEUSER, INVOICELINENO, PLANTINVOICECODE, PLANTINVOICECOMPANYCODE, PLANTINVOICEDIVISIONCODE, STOCKTRNTRNDETAILNUMBER, STOCKTRNTRANSACTIONNUMBER) values (?, ?, ?, ?, ?, ?, ?, ?, ?, ?, ?, ?, ?)"/>
  </r>
  <r>
    <x v="0"/>
    <n v="562"/>
    <x v="0"/>
    <s v="DB2ADMIN"/>
    <n v="1720129725841"/>
    <n v="1720129725.8410001"/>
    <x v="372"/>
    <n v="3009"/>
    <n v="5.015E-2"/>
    <n v="7096"/>
    <n v="0.11826666666666667"/>
    <n v="43"/>
    <s v="0200D40700009C540500000052"/>
    <x v="0"/>
    <n v="64"/>
    <n v="0"/>
    <n v="0"/>
    <m/>
  </r>
  <r>
    <x v="1"/>
    <n v="15050"/>
    <x v="0"/>
    <s v="DB2ADMIN"/>
    <n v="1720129725841"/>
    <n v="1720129725.8410001"/>
    <x v="372"/>
    <n v="7096"/>
    <n v="0.11826666666666667"/>
    <n v="0"/>
    <n v="0"/>
    <n v="0"/>
    <s v="0200D40700009C540500000052"/>
    <x v="1"/>
    <n v="12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35266"/>
    <x v="0"/>
    <s v="DB2ADMIN"/>
    <n v="1720127023343"/>
    <n v="1720127023.3429999"/>
    <x v="373"/>
    <n v="1832"/>
    <n v="3.0533333333333336E-2"/>
    <n v="542"/>
    <n v="9.0333333333333342E-3"/>
    <n v="0"/>
    <s v="EA0400000100000001004160D6"/>
    <x v="0"/>
    <n v="186"/>
    <n v="0"/>
    <n v="0"/>
    <m/>
  </r>
  <r>
    <x v="1"/>
    <n v="25261"/>
    <x v="0"/>
    <s v="DB2ADMIN"/>
    <n v="1720127023343"/>
    <n v="1720127023.3429999"/>
    <x v="373"/>
    <n v="542"/>
    <n v="9.0333333333333342E-3"/>
    <n v="0"/>
    <n v="0"/>
    <n v="0"/>
    <s v="EA0400000100000001004160D6"/>
    <x v="3"/>
    <n v="70"/>
    <n v="0"/>
    <n v="0"/>
    <m/>
  </r>
  <r>
    <x v="0"/>
    <n v="479"/>
    <x v="0"/>
    <s v="DB2ADMIN"/>
    <n v="1720087071746"/>
    <n v="1720087071.7460001"/>
    <x v="374"/>
    <n v="15018"/>
    <n v="0.25030000000000002"/>
    <n v="33872"/>
    <n v="0.56453333333333333"/>
    <n v="54"/>
    <s v="0200F00A000086010000000052"/>
    <x v="0"/>
    <n v="82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87"/>
    <x v="0"/>
    <s v="DB2ADMIN"/>
    <n v="1720087071746"/>
    <n v="1720087071.7460001"/>
    <x v="374"/>
    <n v="33872"/>
    <n v="0.56453333333333333"/>
    <n v="0"/>
    <n v="0"/>
    <n v="0"/>
    <s v="0200F00A000086010000000052"/>
    <x v="5"/>
    <n v="876"/>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4860"/>
    <x v="1"/>
    <s v="DB2ADMIN"/>
    <n v="1720083792312"/>
    <n v="1720083792.312"/>
    <x v="375"/>
    <n v="16937"/>
    <n v="0.28228333333333333"/>
    <n v="4491"/>
    <n v="7.485E-2"/>
    <n v="9"/>
    <s v="340200000100000001000110D6"/>
    <x v="0"/>
    <n v="998"/>
    <n v="0"/>
    <n v="0"/>
    <m/>
  </r>
  <r>
    <x v="1"/>
    <n v="29198"/>
    <x v="1"/>
    <s v="DB2ADMIN"/>
    <n v="1720083792312"/>
    <n v="1720083792.312"/>
    <x v="375"/>
    <n v="4491"/>
    <n v="7.485E-2"/>
    <n v="0"/>
    <n v="0"/>
    <n v="9"/>
    <s v="340200000100000001000110D6"/>
    <x v="3"/>
    <n v="293"/>
    <n v="0"/>
    <n v="0"/>
    <m/>
  </r>
  <r>
    <x v="0"/>
    <n v="1982"/>
    <x v="1"/>
    <s v="DB2ADMIN"/>
    <n v="1720081392310"/>
    <n v="1720081392.3099999"/>
    <x v="376"/>
    <n v="11798"/>
    <n v="0.19663333333333333"/>
    <n v="14896"/>
    <n v="0.24826666666666669"/>
    <n v="8"/>
    <s v="DB0B0000010000000100612CD6"/>
    <x v="0"/>
    <n v="839"/>
    <n v="0"/>
    <n v="0"/>
    <m/>
  </r>
  <r>
    <x v="1"/>
    <n v="12620"/>
    <x v="1"/>
    <s v="DB2ADMIN"/>
    <n v="1720081392310"/>
    <n v="1720081392.3099999"/>
    <x v="376"/>
    <n v="14896"/>
    <n v="0.24826666666666669"/>
    <n v="0"/>
    <n v="0"/>
    <n v="1"/>
    <s v="DB0B0000010000000100612CD6"/>
    <x v="3"/>
    <n v="1075"/>
    <n v="0"/>
    <n v="0"/>
    <m/>
  </r>
  <r>
    <x v="0"/>
    <n v="477"/>
    <x v="0"/>
    <s v="DB2ADMIN"/>
    <n v="1720079357913"/>
    <n v="1720079357.9130001"/>
    <x v="377"/>
    <n v="175281"/>
    <n v="2.9213499999999999"/>
    <n v="235124"/>
    <n v="3.9187333333333334"/>
    <n v="2604941"/>
    <s v="0200B3070700CF570000000052"/>
    <x v="0"/>
    <n v="251"/>
    <n v="0"/>
    <n v="-5.9290692268668498E+18"/>
    <s v="delete from PRODUCTIONORDER where CODE=? and COMPANYCODE=? and ABSVERSIONNUMBER=?"/>
  </r>
  <r>
    <x v="1"/>
    <n v="484"/>
    <x v="0"/>
    <s v="DB2ADMIN"/>
    <n v="1720079357913"/>
    <n v="1720079357.9130001"/>
    <x v="377"/>
    <n v="235124"/>
    <n v="3.9187333333333334"/>
    <n v="0"/>
    <n v="0"/>
    <n v="0"/>
    <s v="0200B3070700CF570000000052"/>
    <x v="5"/>
    <n v="207"/>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98"/>
    <x v="0"/>
    <s v="DB2ADMIN"/>
    <n v="1720078690807"/>
    <n v="1720078690.8069999"/>
    <x v="378"/>
    <n v="3382"/>
    <n v="5.6366666666666669E-2"/>
    <n v="17120"/>
    <n v="0.28533333333333333"/>
    <n v="0"/>
    <s v="4C0100000100000001002176D6"/>
    <x v="0"/>
    <n v="247"/>
    <n v="0"/>
    <n v="0"/>
    <m/>
  </r>
  <r>
    <x v="1"/>
    <n v="499"/>
    <x v="0"/>
    <s v="DB2ADMIN"/>
    <n v="1720078690807"/>
    <n v="1720078690.8069999"/>
    <x v="378"/>
    <n v="17120"/>
    <n v="0.28533333333333333"/>
    <n v="0"/>
    <n v="0"/>
    <n v="0"/>
    <s v="4C0100000100000001002176D6"/>
    <x v="3"/>
    <n v="239"/>
    <n v="0"/>
    <n v="0"/>
    <m/>
  </r>
  <r>
    <x v="0"/>
    <n v="477"/>
    <x v="0"/>
    <s v="DB2ADMIN"/>
    <n v="1720076881801"/>
    <n v="1720076881.8010001"/>
    <x v="379"/>
    <n v="1242"/>
    <n v="2.07E-2"/>
    <n v="2191"/>
    <n v="3.6516666666666663E-2"/>
    <n v="224"/>
    <s v="0200F00A200041000000000052"/>
    <x v="0"/>
    <n v="14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86"/>
    <x v="0"/>
    <s v="DB2ADMIN"/>
    <n v="1720076881801"/>
    <n v="1720076881.8010001"/>
    <x v="379"/>
    <n v="2191"/>
    <n v="3.6516666666666663E-2"/>
    <n v="0"/>
    <n v="0"/>
    <n v="0"/>
    <s v="0200F00A200041000000000052"/>
    <x v="5"/>
    <n v="199"/>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12285"/>
    <x v="0"/>
    <s v="DB2ADMIN"/>
    <n v="1720073968927"/>
    <n v="1720073968.927"/>
    <x v="380"/>
    <n v="204"/>
    <n v="3.3999999999999998E-3"/>
    <n v="11039"/>
    <n v="0.18398333333333333"/>
    <n v="0"/>
    <s v="02005E0B0000FCFE2100000052"/>
    <x v="0"/>
    <n v="34"/>
    <n v="0"/>
    <n v="0"/>
    <m/>
  </r>
  <r>
    <x v="1"/>
    <n v="28496"/>
    <x v="1"/>
    <s v="DB2ADMIN"/>
    <n v="1720073968927"/>
    <n v="1720073968.927"/>
    <x v="380"/>
    <n v="11039"/>
    <n v="0.18398333333333333"/>
    <n v="0"/>
    <n v="0"/>
    <n v="32"/>
    <s v="02005E0B0000FCFE2100000052"/>
    <x v="5"/>
    <n v="0"/>
    <n v="0"/>
    <n v="2.3581456008703498E+18"/>
    <s v="SELECT TRANSACTIONDATE,TRANSACTIONTIME FROM STOCKTRANSACTION WHERE (STOCKTRANSACTION.ITEMTYPECODE =? OR STOCKTRANSACTION.ITEMTYPECODE =?) and (STOCKTRANSACTION.LOGICALWAREHOUSECODE =? OR STOCKTRANSACTION.LOGICALWAREHOUSECODE =? OR STOCKTRANSACTION.LOGICALWAREHOUSECODE =?) AND STOCKTRANSACTION.ONHANDUPDATE &gt;? AND STOCKTRANSACTION.TRANSACTIONDATE=? AND STOCKTRANSACTION.ORDERCODE=? AND STOCKTRANSACTION.CREATIONUSER=? FOR UPDATE"/>
  </r>
  <r>
    <x v="0"/>
    <n v="12374"/>
    <x v="0"/>
    <s v="DB2ADMIN"/>
    <n v="1720073900819"/>
    <n v="1720073900.819"/>
    <x v="381"/>
    <n v="194"/>
    <n v="3.2333333333333333E-3"/>
    <n v="0"/>
    <n v="0"/>
    <n v="1368651"/>
    <s v="02005E0B060027FA2100000052"/>
    <x v="0"/>
    <n v="31"/>
    <n v="0"/>
    <n v="3.1763300696342999E+18"/>
    <s v="delete from STOCKTRANSACTION where COMPANYCODE=? and TRANSACTIONDETAILNUMBER=? and TRANSACTIONNUMBER=?"/>
  </r>
  <r>
    <x v="1"/>
    <n v="27208"/>
    <x v="1"/>
    <s v="DB2ADMIN"/>
    <n v="1720073900819"/>
    <n v="1720073900.819"/>
    <x v="381"/>
    <n v="0"/>
    <n v="0"/>
    <n v="0"/>
    <n v="0"/>
    <n v="8"/>
    <s v="02005E0B060027FA2100000052"/>
    <x v="5"/>
    <n v="0"/>
    <n v="0"/>
    <n v="-6.7113633966569203E+17"/>
    <s v="SELECT STOCKTRANSACTION.TRANSACTIONDATE,STOCKTRANSACTION.LOGICALWAREHOUSECODE, STOCKTRANSACTION.ITEMELEMENTCODE,STOCKTRANSACTION.BASESECONDARYQUANTITY, STOCKTRANSACTION.BASEPRIMARYQUANTITY,STOCKTRANSACTION.WHSLOCATIONWAREHOUSEZONECODE, STOCKTRANSACTION.WAREHOUSELOCATIONCODE,STOCKTRANSACTION.LOTCODE FROM DB2ADMIN.STOCKTRANSACTION STOCKTRANSACTION WHERE STOCKTRANSACTION.LOGICALWAREHOUSECODE=? AND STOCKTRANSACTION.TOKENCODE =? AND STOCKTRANSACTION.TEMPLATECODE =? AND STOCKTRANSACTION.ITEMELEMENTCODE=? FOR UPDATE"/>
  </r>
  <r>
    <x v="0"/>
    <n v="37092"/>
    <x v="0"/>
    <s v="DB2ADMIN"/>
    <n v="1720068007003"/>
    <n v="1720068007.003"/>
    <x v="382"/>
    <n v="5872"/>
    <n v="9.7866666666666671E-2"/>
    <n v="475014"/>
    <n v="7.9169"/>
    <n v="294"/>
    <s v="0200B3070000AE580000000052"/>
    <x v="5"/>
    <n v="76"/>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0492"/>
    <x v="1"/>
    <s v="DB2ADMIN"/>
    <n v="1720068007003"/>
    <n v="1720068007.003"/>
    <x v="382"/>
    <n v="475014"/>
    <n v="7.9169"/>
    <n v="0"/>
    <n v="0"/>
    <n v="3"/>
    <s v="0200B3070000AE580000000052"/>
    <x v="5"/>
    <n v="0"/>
    <n v="0"/>
    <n v="-1.7663079089697901E+17"/>
    <s v="SELECT p.DESCRIPTION FROM PRODUCTIONDEMAND p WHERE p.CODE = ? FOR UPDATE"/>
  </r>
  <r>
    <x v="0"/>
    <n v="37092"/>
    <x v="0"/>
    <s v="DB2ADMIN"/>
    <n v="1720067994951"/>
    <n v="1720067994.951"/>
    <x v="383"/>
    <n v="5872"/>
    <n v="9.7866666666666671E-2"/>
    <n v="486055"/>
    <n v="8.1009166666666665"/>
    <n v="294"/>
    <s v="0200B3070300FF560000000052"/>
    <x v="5"/>
    <n v="76"/>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2981"/>
    <x v="1"/>
    <s v="DB2ADMIN"/>
    <n v="1720067994951"/>
    <n v="1720067994.951"/>
    <x v="383"/>
    <n v="486055"/>
    <n v="8.1009166666666665"/>
    <n v="0"/>
    <n v="0"/>
    <n v="3"/>
    <s v="0200B3070300FF560000000052"/>
    <x v="5"/>
    <n v="0"/>
    <n v="0"/>
    <n v="-1.7663079089697901E+17"/>
    <s v="SELECT p.DESCRIPTION FROM PRODUCTIONDEMAND p WHERE p.CODE = ? FOR UPDATE"/>
  </r>
  <r>
    <x v="0"/>
    <n v="10114"/>
    <x v="0"/>
    <s v="DB2ADMIN"/>
    <n v="1720067904821"/>
    <n v="1720067904.8210001"/>
    <x v="384"/>
    <n v="33765"/>
    <n v="0.56274999999999997"/>
    <n v="276282"/>
    <n v="4.6046999999999993"/>
    <n v="810"/>
    <s v="0200B30706009B5F0000000052"/>
    <x v="5"/>
    <n v="8"/>
    <n v="0"/>
    <n v="4.6237647683257999E+18"/>
    <s v="delete from PRODUCTIONPROGRESS where COMPANYCODE=? and PROGRESSNUMBER=?"/>
  </r>
  <r>
    <x v="1"/>
    <n v="9029"/>
    <x v="0"/>
    <s v="DB2ADMIN"/>
    <n v="1720067904821"/>
    <n v="1720067904.8210001"/>
    <x v="384"/>
    <n v="276282"/>
    <n v="4.6046999999999993"/>
    <n v="0"/>
    <n v="0"/>
    <n v="3"/>
    <s v="0200B30706009B5F0000000052"/>
    <x v="5"/>
    <n v="23"/>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34709"/>
    <x v="0"/>
    <s v="DB2ADMIN"/>
    <n v="1720067629346"/>
    <n v="1720067629.346"/>
    <x v="385"/>
    <n v="338336"/>
    <n v="5.6389333333333331"/>
    <n v="342721"/>
    <n v="5.712016666666667"/>
    <n v="882834"/>
    <s v="0200A90804008A730000000052"/>
    <x v="3"/>
    <n v="225"/>
    <n v="0"/>
    <n v="3.1763300696342999E+18"/>
    <s v="delete from STOCKTRANSACTION where COMPANYCODE=? and TRANSACTIONDETAILNUMBER=? and TRANSACTIONNUMBER=?"/>
  </r>
  <r>
    <x v="1"/>
    <n v="57494"/>
    <x v="0"/>
    <s v="DB2ADMIN"/>
    <n v="1720067629346"/>
    <n v="1720067629.346"/>
    <x v="385"/>
    <n v="342721"/>
    <n v="5.712016666666667"/>
    <n v="0"/>
    <n v="0"/>
    <n v="0"/>
    <s v="0200A90804008A730000000052"/>
    <x v="0"/>
    <n v="508"/>
    <n v="0"/>
    <n v="5.8708404146234296E+18"/>
    <s v="update RECEIVINGDOCUMENT set COUNTERCOMPANYCODE=?, ABSUNIQUEID=?, BASEPRIMARYQUANTITY=?, BASEPRIMARYUOMCODE=?, BASESECONDARYQUANTITY=?, BASESECONDARYUOMCODE=?, CREATIONDATETIME=?, CREATIONDATETIMEUTC=?, CREATIONUSER=?, CUSTOMERSUPPLIERCODE=?, CUSTOMERSUPPLIERTYPE=?, DESCRIPTION=?, DOCUMENTDATE=?, ENTRYDOCUMENTTYPE=?, EXTERNALDOCUMENTCODE=?, EXTERNALDOCUMENTCOUNTERCODE=?, ITEMTYPEAFICODE=?, ITEMTYPEAFICOMPANYCODE=?, LASTUPDATEDATETIME=?, LASTUPDATEDATETIMEUTC=?, LASTUPDATEUSER=?, PROGRESSSTATUS=?, QCAGREEBASEPRIMARYQUANTITY=?, QCAGREEBASEPRIMARYUOMCODE=?, QCAGREEBASESECONDARYQUANTITY=?, QCAGREEBASESECONDARYUOMCODE=?, QCAGREEUSERPACKAGINGQUANTITY=?, QCAGREEUSERPACKAGINGUOMCODE=?, QCAGREEUSERPRIMARYQUANTITY=?, QCAGREEUSERPRIMARYUOMCODE=?, QCAGREEUSERSECONDARYQUANTITY=?, QCAGREEUSERSECONDARYUOMCODE=?, QCAGREED=?, QCREJECTBASEPRIMARYQUANTITY=?, QCREJECTBASEPRIMARYUOMCODE=?, QCREJECTBASESECONDARYQUANTITY=?, QCREJECTBASESECONDARYUOMCODE=?, QCREJECTUSERPACKAGINGQUANTITY=?, QCREJECTUSERPACKAGINGUOMCODE=?, QCREJECTUSERPRIMARYQUANTITY=?, QCREJECTUSERPRIMARYUOMCODE=?, QCREJECTUSERSECONDARYQUANTITY=?, QCREJECTUSERSECONDARYUOMCODE=?, QCREJECTED=?, SOURCESTTEMPLATECODE=?, SOURCESTTEMPLATECOMPANYCODE=?, SOURCESTRNTRNDETAILNUMBER=?, SOURCESTRNTRANSACTIONNUMBER=?, USERPACKAGINGQUANTITY=?, USERPACKAGINGUOMCODE=?, USERPRIMARYQUANTITY=?, USERPRIMARYUOMCODE=?, USERSECONDARYQUANTITY=?, USERSECONDARYUOMCODE=?, VERIFIED=?, VERIFYENTRYSTRNTRNDLTNUMBER=?, VERIFYENTRYSTRNTRNNUMBER=?, VERIFYQUANTITY=?, VERIFYREVERSALSTRNTRNDLTNUMBER=?, VERIFYREVERSALSTRNTRNNUMBER=? where CODE=? and COMPANYCODE=? and COUNTERCODE=?"/>
  </r>
  <r>
    <x v="0"/>
    <n v="51915"/>
    <x v="0"/>
    <s v="DB2ADMIN"/>
    <n v="1720067551228"/>
    <n v="1720067551.2279999"/>
    <x v="386"/>
    <n v="60216"/>
    <n v="1.0036"/>
    <n v="338336"/>
    <n v="5.6389333333333331"/>
    <n v="3999"/>
    <s v="0200A90807008A730000000052"/>
    <x v="0"/>
    <n v="243"/>
    <n v="0"/>
    <n v="0"/>
    <m/>
  </r>
  <r>
    <x v="1"/>
    <n v="34709"/>
    <x v="0"/>
    <s v="DB2ADMIN"/>
    <n v="1720067551228"/>
    <n v="1720067551.2279999"/>
    <x v="386"/>
    <n v="338336"/>
    <n v="5.6389333333333331"/>
    <n v="0"/>
    <n v="0"/>
    <n v="882834"/>
    <s v="0200A90807008A730000000052"/>
    <x v="3"/>
    <n v="225"/>
    <n v="0"/>
    <n v="3.1763300696342999E+18"/>
    <s v="delete from STOCKTRANSACTION where COMPANYCODE=? and TRANSACTIONDETAILNUMBER=? and TRANSACTIONNUMBER=?"/>
  </r>
  <r>
    <x v="0"/>
    <n v="51915"/>
    <x v="0"/>
    <s v="DB2ADMIN"/>
    <n v="1720066037717"/>
    <n v="1720066037.717"/>
    <x v="387"/>
    <n v="38910"/>
    <n v="0.64849999999999997"/>
    <n v="38199"/>
    <n v="0.63664999999999994"/>
    <n v="0"/>
    <s v="0200C9070100027E0500000052"/>
    <x v="0"/>
    <n v="11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7494"/>
    <x v="0"/>
    <s v="DB2ADMIN"/>
    <n v="1720066037717"/>
    <n v="1720066037.717"/>
    <x v="387"/>
    <n v="38199"/>
    <n v="0.63664999999999994"/>
    <n v="0"/>
    <n v="0"/>
    <n v="0"/>
    <s v="0200C9070100027E0500000052"/>
    <x v="5"/>
    <n v="430"/>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13083"/>
    <x v="1"/>
    <s v="DB2ADMIN"/>
    <n v="1720065778258"/>
    <n v="1720065778.2579999"/>
    <x v="388"/>
    <n v="25921"/>
    <n v="0.43201666666666666"/>
    <n v="55225"/>
    <n v="0.92041666666666666"/>
    <n v="8"/>
    <s v="244A0000010000000100E13CD6"/>
    <x v="0"/>
    <n v="3047"/>
    <n v="0"/>
    <n v="0"/>
    <m/>
  </r>
  <r>
    <x v="1"/>
    <n v="14855"/>
    <x v="1"/>
    <s v="DB2ADMIN"/>
    <n v="1720065778258"/>
    <n v="1720065778.2579999"/>
    <x v="388"/>
    <n v="55225"/>
    <n v="0.92041666666666666"/>
    <n v="0"/>
    <n v="0"/>
    <n v="1"/>
    <s v="244A0000010000000100E13CD6"/>
    <x v="3"/>
    <n v="4354"/>
    <n v="0"/>
    <n v="0"/>
    <m/>
  </r>
  <r>
    <x v="0"/>
    <n v="31784"/>
    <x v="0"/>
    <s v="DB2ADMIN"/>
    <n v="1720063967244"/>
    <n v="1720063967.244"/>
    <x v="389"/>
    <n v="183609"/>
    <n v="3.0601500000000001"/>
    <n v="46565"/>
    <n v="0.77608333333333335"/>
    <n v="145"/>
    <s v="0200F00A1100D7010000000052"/>
    <x v="0"/>
    <n v="9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7680"/>
    <x v="0"/>
    <s v="DB2ADMIN"/>
    <n v="1720063967244"/>
    <n v="1720063967.244"/>
    <x v="389"/>
    <n v="46565"/>
    <n v="0.77608333333333335"/>
    <n v="0"/>
    <n v="0"/>
    <n v="0"/>
    <s v="0200F00A1100D7010000000052"/>
    <x v="5"/>
    <n v="386"/>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34699"/>
    <x v="0"/>
    <s v="DB2ADMIN"/>
    <n v="1720063340218"/>
    <n v="1720063340.2179999"/>
    <x v="390"/>
    <n v="60785"/>
    <n v="1.0130833333333333"/>
    <n v="64108"/>
    <n v="1.0684666666666667"/>
    <n v="182"/>
    <s v="0200F00A1D0071000000000052"/>
    <x v="0"/>
    <n v="6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60231"/>
    <x v="0"/>
    <s v="DB2ADMIN"/>
    <n v="1720063340218"/>
    <n v="1720063340.2179999"/>
    <x v="390"/>
    <n v="64108"/>
    <n v="1.0684666666666667"/>
    <n v="0"/>
    <n v="0"/>
    <n v="0"/>
    <s v="0200F00A1D0071000000000052"/>
    <x v="5"/>
    <n v="327"/>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59156"/>
    <x v="0"/>
    <s v="DB2ADMIN"/>
    <n v="1720063338216"/>
    <n v="1720063338.2160001"/>
    <x v="391"/>
    <n v="68441"/>
    <n v="1.1406833333333333"/>
    <n v="261804"/>
    <n v="4.3633999999999995"/>
    <n v="1366701"/>
    <s v="020054040800BB0A0000000052"/>
    <x v="5"/>
    <n v="426"/>
    <n v="0"/>
    <n v="3.1763300696342999E+18"/>
    <s v="delete from STOCKTRANSACTION where COMPANYCODE=? and TRANSACTIONDETAILNUMBER=? and TRANSACTIONNUMBER=?"/>
  </r>
  <r>
    <x v="1"/>
    <n v="1712"/>
    <x v="0"/>
    <s v="DB2ADMIN"/>
    <n v="1720063338216"/>
    <n v="1720063338.2160001"/>
    <x v="391"/>
    <n v="261804"/>
    <n v="4.3633999999999995"/>
    <n v="0"/>
    <n v="0"/>
    <n v="0"/>
    <s v="020054040800BB0A0000000052"/>
    <x v="5"/>
    <n v="210"/>
    <n v="0"/>
    <n v="-3.7209700556330301E+18"/>
    <s v="select internaldo0_.COMPANYCODE as COMPANYC1_957_0_, internaldo0_.PROVISIONALCODE as PROVISIO2_957_0_, internaldo0_.PROVISIONALCOUNTERCODE as PROVISIO3_957_0_, internaldo0_.PROVISIONALCOUNTERCOMPANYCODE as PROVISIO4_957_0_, internaldo0_.ABSUNIQUEID as ABSUNIQU5_957_0_, internaldo0_.ALLOWEDDIVISIONS as ALLOWEDD6_957_0_, internaldo0_.APPEARANCEDESCRIPTION as APPEARAN7_957_0_, internaldo0_.AREACODE as AREACODE8_957_0_, internaldo0_.AREACOMPANYCODE as AREACOMP9_957_0_, internaldo0_.COLLECTIONGROUPCODE as COLLECT10_957_0_, internaldo0_.COLLECTIONGROUPCOMPANYCODE as COLLECT11_957_0_, internaldo0_.CONDITIONRETRIEVINGDATE as CONDITI12_957_0_, internaldo0_.CREATIONDATETIME as CREATIO13_957_0_, internaldo0_.CREATIONDATETIMEUTC as CREATIO14_957_0_, internaldo0_.CREATIONUSER as CREATIO15_957_0_, internaldo0_.CURRENTSTATUS as CURRENT16_957_0_, internaldo0_.DEFINITIVECODE as DEFINIT17_957_0_, internaldo0_.DEFINITIVECOUNTERCODE as DEFINIT18_957_0_, internaldo0_.DEFINITIVECOUNTERCOMPANYCODE as DEFINIT19_957_0_, internaldo0_.DEFINITIVEDOCUMENTDATE as DEFINIT20_957_0_, internaldo0_.DELIVERYPOINTCODE as DELIVER21_957_0_, internaldo0_.DELIVERYPOINTUNIQUEID as DELIVER22_957_0_, internaldo0_.DESTINATIONTYPE as DESTINA23_957_0_, internaldo0_.DESTINATIONWAREHOUSECODE as DESTINA24_957_0_, internaldo0_.DESTINATIONWHSCOMPANYCODE as DESTINA25_957_0_, internaldo0_.DIVISIONCODE as DIVISIO26_957_0_, internaldo0_.DOCUMENTTYPETYPE as DOCUMEN27_957_0_, internaldo0_.EXTERNALREFERENCE as EXTERNA28_957_0_, internaldo0_.EXTERNALREFERENCEDATE as EXTERNA29_957_0_, internaldo0_.FIRSTCARRIERCODE as FIRSTCA30_957_0_, internaldo0_.FIRSTCARRIERTYPE as FIRSTCA31_957_0_, internaldo0_.GOODSISSUEDATE as GOODSIS32_957_0_, internaldo0_.INTERNALORDERCODE as INTERNA33_957_0_, internaldo0_.INTERNALORDERCOUNTERCODE as INTERNA34_957_0_, internaldo0_.INTERNALREFERENCE as INTERNA35_957_0_, internaldo0_.INTERNALREFERENCEDATE as INTERNA36_957_0_, internaldo0_.LANGUAGECODE as LANGUAG37_957_0_, internaldo0_.LASTUPDATEDATETIME as LASTUPD38_957_0_, internaldo0_.LASTUPDATEDATETIMEUTC as LASTUPD39_957_0_, internaldo0_.LASTUPDATEUSER as LASTUPD40_957_0_, internaldo0_.LIFECYCLECODE as LIFECYC41_957_0_, internaldo0_.LINESUSPENDED as LINESUS42_957_0_, internaldo0_.LOGREASONCODE as LOGREAS43_957_0_, internaldo0_.NUMBERPARCEL as NUMBERP44_957_0_, internaldo0_.NUMBERPLATE as NUMBERP45_957_0_, internaldo0_.ORDERCATEGORYCODE as ORDERCA46_957_0_, internaldo0_.ORDPRNCUSTOMERSUPPLIERCODE as ORDPRNC47_957_0_, internaldo0_.ORDERSOURCE as ORDERSO48_957_0_, internaldo0_.ORDERTYPE as ORDERTY49_957_0_, internaldo0_.PMMACHINECODE as PMMACHI50_957_0_, internaldo0_.PMMACHINECOUNTERCODE as PMMACHI51_957_0_, internaldo0_.PMWORKORDERCODE as PMWORKO52_957_0_, internaldo0_.PMWORKORDERCOUNTERCODE as PMWORKO53_957_0_, internaldo0_.PREVIOUSCODE as PREVIOU54_957_0_, internaldo0_.PREVIOUSCOUNTERCODE as PREVIOU55_957_0_, internaldo0_.PREVIOUSCOUNTERCOMPANYCODE as PREVIOU56_957_0_, internaldo0_.PREVIOUSTEMPLATECODE as PREVIOU57_957_0_, internaldo0_.PRINTEDDOCUMENT as PRINTED58_957_0_, internaldo0_.PROGRESSSTATUS as PROGRES59_957_0_, internaldo0_.PROJECTCODE as PROJECT60_957_0_, internaldo0_.PROVISIONALDOCUMENTDATE as PROVISI61_957_0_, internaldo0_.RECEIVINGSTATUS as RECEIVI62_957_0_, internaldo0_.SECONDCARRIERCODE as SECONDC63_957_0_, internaldo0_.SECONDCARRIERTYPE as SECONDC64_957_0_, internaldo0_.STATISTICALGROUPCODE as STATIST65_957_0_, internaldo0_.STATISTICALGROUPCOMPANYCODE as STATIST66_957_0_, internaldo0_.STOCKTRANSACTIONCREATED as STOCKTR67_957_0_, internaldo0_.TEMPLATECODE as TEMPLAT68_957_0_, internaldo0_.TERMOFSHIPPINGANDRECEIVINGTYPE as TERMOFS69_957_0_, internaldo0_.TERMSOFDELIVERYCODE as TERMSOF70_957_0_, internaldo0_.TERMSOFDELIVERYCOMPANYCODE as TERMSOF71_957_0_, internaldo0_.TERMSOFDELIVERYDESCRIPTION as TERMSOF72_957_0_, internaldo0_.TERMSOFLOGCODE as TERMSOF73_957_0_, internaldo0_.TERMSOFSHIPPINGCODE as TERMSOF74_957_0_, internaldo0_.TERMSOFSHIPPINGCOMPANYCODE as TERMSOF75_957_0_, internaldo0_.TERMSOFSHIPPINGDESCRIPTION as TERMSOF76_957_0_, internaldo0_.THIRDCARRIERCODE as THIRDCA77_957_0_, internaldo0_.THIRDCARRIERTYPE as THIRDCA78_957_0_, internaldo0_.TRANSPORTREASONCODE as TRANSPO79_957_0_, internaldo0_.TRANSPORTREASONCOMPANYCODE as TRANSPO80_957_0_, internaldo0_.TRANSPORTSTARTDATE as TRANSPO81_957_0_, internaldo0_.TRANSPORTSTARTTIME as TRANSPO82_957_0_, internaldo0_.TRUCKDRIVERCODE as TRUCKDR83_957_0_, internaldo0_.TRUCKDRIVERCOMPANYCODE as TRUCKDR84_957_0_, internaldo0_.UPDATEWAREHOUSEAVAILABILITY as UPDATEW85_957_0_, internaldo0_.VOLUME as VOLUME86_957_0_, internaldo0_.VOLUMEUNITOFMEASURECODE as VOLUMEU87_957_0_, internaldo0_.WAREHOUSECODE as WAREHOU88_957_0_, internaldo0_.WAREHOUSECOMPANYCODE as WAREHOU89_957_0_, internaldo0_.WEIGHTGROSS as WEIGHTG90_957_0_, internaldo0_.WEIGHTNET as WEIGHTN91_957_0_, internaldo0_.WEIGHTREALNET as WEIGHTR92_957_0_, internaldo0_.WEIGHTUNITOFMEASURECODE as WEIGHTU93_957_0_ from INTERNALDOCUMENT internaldo0_ where internaldo0_.COMPANYCODE=? and internaldo0_.PROVISIONALCODE=? and internaldo0_.PROVISIONALCOUNTERCODE=? with rs use and keep update locks"/>
  </r>
  <r>
    <x v="0"/>
    <n v="39212"/>
    <x v="0"/>
    <s v="DB2ADMIN"/>
    <n v="1720062776255"/>
    <n v="1720062776.2550001"/>
    <x v="392"/>
    <n v="41"/>
    <n v="6.8333333333333332E-4"/>
    <n v="2466"/>
    <n v="4.1100000000000005E-2"/>
    <n v="5380760"/>
    <s v="0200D4070200FC660700000052"/>
    <x v="3"/>
    <n v="6"/>
    <n v="0"/>
    <n v="-5.9290692268668498E+18"/>
    <s v="delete from PRODUCTIONORDER where CODE=? and COMPANYCODE=? and ABSVERSIONNUMBER=?"/>
  </r>
  <r>
    <x v="1"/>
    <n v="57924"/>
    <x v="0"/>
    <s v="DB2ADMIN"/>
    <n v="1720062776255"/>
    <n v="1720062776.2550001"/>
    <x v="392"/>
    <n v="2466"/>
    <n v="4.1100000000000005E-2"/>
    <n v="0"/>
    <n v="0"/>
    <n v="0"/>
    <s v="0200D4070200FC660700000052"/>
    <x v="0"/>
    <n v="320"/>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39212"/>
    <x v="0"/>
    <s v="DB2ADMIN"/>
    <n v="1720062768247"/>
    <n v="1720062768.247"/>
    <x v="393"/>
    <n v="41"/>
    <n v="6.8333333333333332E-4"/>
    <n v="17954"/>
    <n v="0.29923333333333335"/>
    <n v="5380760"/>
    <s v="0200D407030038520500000052"/>
    <x v="3"/>
    <n v="6"/>
    <n v="0"/>
    <n v="-5.9290692268668498E+18"/>
    <s v="delete from PRODUCTIONORDER where CODE=? and COMPANYCODE=? and ABSVERSIONNUMBER=?"/>
  </r>
  <r>
    <x v="1"/>
    <n v="60226"/>
    <x v="0"/>
    <s v="DB2ADMIN"/>
    <n v="1720062768247"/>
    <n v="1720062768.247"/>
    <x v="393"/>
    <n v="17954"/>
    <n v="0.29923333333333335"/>
    <n v="0"/>
    <n v="0"/>
    <n v="0"/>
    <s v="0200D407030038520500000052"/>
    <x v="0"/>
    <n v="393"/>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60226"/>
    <x v="0"/>
    <s v="DB2ADMIN"/>
    <n v="1720062770249"/>
    <n v="1720062770.2490001"/>
    <x v="394"/>
    <n v="17954"/>
    <n v="0.29923333333333335"/>
    <n v="37595"/>
    <n v="0.62658333333333327"/>
    <n v="0"/>
    <s v="0200E0070000359E0900000052"/>
    <x v="0"/>
    <n v="393"/>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1"/>
    <n v="31784"/>
    <x v="0"/>
    <s v="DB2ADMIN"/>
    <n v="1720062770249"/>
    <n v="1720062770.2490001"/>
    <x v="394"/>
    <n v="37595"/>
    <n v="0.62658333333333327"/>
    <n v="0"/>
    <n v="0"/>
    <n v="0"/>
    <s v="0200E0070000359E0900000052"/>
    <x v="5"/>
    <n v="50"/>
    <n v="0"/>
    <n v="6.4148435857043599E+18"/>
    <s v="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STEPNUMBER=? or production0_.COMPANYCODE=? and production0_.ORDERCOUNTERCODE=? and production0_.ORDERCODE=? and production0_.STEPNUMBER=? fetch first 1 rows only with rs use and keep update locks"/>
  </r>
  <r>
    <x v="0"/>
    <n v="31784"/>
    <x v="0"/>
    <s v="DB2ADMIN"/>
    <n v="1720062460740"/>
    <n v="1720062460.74"/>
    <x v="395"/>
    <n v="37480"/>
    <n v="0.62466666666666659"/>
    <n v="207623"/>
    <n v="3.4603833333333331"/>
    <n v="4907912"/>
    <s v="0200D407000057F20600000052"/>
    <x v="3"/>
    <n v="35"/>
    <n v="0"/>
    <n v="-5.9290692268668498E+18"/>
    <s v="delete from PRODUCTIONORDER where CODE=? and COMPANYCODE=? and ABSVERSIONNUMBER=?"/>
  </r>
  <r>
    <x v="1"/>
    <n v="1712"/>
    <x v="0"/>
    <s v="DB2ADMIN"/>
    <n v="1720062460740"/>
    <n v="1720062460.74"/>
    <x v="395"/>
    <n v="207623"/>
    <n v="3.4603833333333331"/>
    <n v="0"/>
    <n v="0"/>
    <n v="0"/>
    <s v="0200D407000057F20600000052"/>
    <x v="0"/>
    <n v="164"/>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31784"/>
    <x v="0"/>
    <s v="DB2ADMIN"/>
    <n v="1720062458738"/>
    <n v="1720062458.7379999"/>
    <x v="396"/>
    <n v="37480"/>
    <n v="0.62466666666666659"/>
    <n v="56976"/>
    <n v="0.9496"/>
    <n v="4907912"/>
    <s v="0200D407030093AA0500000052"/>
    <x v="3"/>
    <n v="35"/>
    <n v="0"/>
    <n v="-5.9290692268668498E+18"/>
    <s v="delete from PRODUCTIONORDER where CODE=? and COMPANYCODE=? and ABSVERSIONNUMBER=?"/>
  </r>
  <r>
    <x v="1"/>
    <n v="58501"/>
    <x v="0"/>
    <s v="DB2ADMIN"/>
    <n v="1720062458738"/>
    <n v="1720062458.7379999"/>
    <x v="396"/>
    <n v="56976"/>
    <n v="0.9496"/>
    <n v="0"/>
    <n v="0"/>
    <n v="0"/>
    <s v="0200D407030093AA0500000052"/>
    <x v="0"/>
    <n v="425"/>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32289"/>
    <x v="1"/>
    <s v="DB2ADMIN"/>
    <n v="1720062175255"/>
    <n v="1720062175.2550001"/>
    <x v="170"/>
    <n v="9089"/>
    <n v="0.15148333333333333"/>
    <n v="11036"/>
    <n v="0.18393333333333334"/>
    <n v="29"/>
    <s v="BF080000010000000100416AD6"/>
    <x v="0"/>
    <n v="1945"/>
    <n v="0"/>
    <n v="0"/>
    <m/>
  </r>
  <r>
    <x v="1"/>
    <n v="32390"/>
    <x v="1"/>
    <s v="DB2ADMIN"/>
    <n v="1720062175255"/>
    <n v="1720062175.2550001"/>
    <x v="170"/>
    <n v="11036"/>
    <n v="0.18393333333333334"/>
    <n v="0"/>
    <n v="0"/>
    <n v="25"/>
    <s v="BF080000010000000100416AD6"/>
    <x v="3"/>
    <n v="2279"/>
    <n v="0"/>
    <n v="0"/>
    <m/>
  </r>
  <r>
    <x v="0"/>
    <n v="57680"/>
    <x v="0"/>
    <s v="DB2ADMIN"/>
    <n v="1720061579254"/>
    <n v="1720061579.2539999"/>
    <x v="397"/>
    <n v="19855"/>
    <n v="0.33091666666666669"/>
    <n v="24972"/>
    <n v="0.41620000000000001"/>
    <n v="173"/>
    <s v="0200B3070300475E0000000052"/>
    <x v="5"/>
    <n v="29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8501"/>
    <x v="0"/>
    <s v="DB2ADMIN"/>
    <n v="1720061579254"/>
    <n v="1720061579.2539999"/>
    <x v="397"/>
    <n v="24972"/>
    <n v="0.41620000000000001"/>
    <n v="0"/>
    <n v="0"/>
    <n v="0"/>
    <s v="0200B3070300475E0000000052"/>
    <x v="5"/>
    <n v="37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59599"/>
    <x v="0"/>
    <s v="DB2ADMIN"/>
    <n v="1720060607644"/>
    <n v="1720060607.6440001"/>
    <x v="398"/>
    <n v="2133"/>
    <n v="3.5549999999999998E-2"/>
    <n v="67220"/>
    <n v="1.1203333333333334"/>
    <n v="228"/>
    <s v="0200B3070600E1570000000052"/>
    <x v="5"/>
    <n v="22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4985"/>
    <x v="0"/>
    <s v="DB2ADMIN"/>
    <n v="1720060607644"/>
    <n v="1720060607.6440001"/>
    <x v="398"/>
    <n v="67220"/>
    <n v="1.1203333333333334"/>
    <n v="0"/>
    <n v="0"/>
    <n v="0"/>
    <s v="0200B3070600E1570000000052"/>
    <x v="5"/>
    <n v="209"/>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8665"/>
    <x v="1"/>
    <s v="DB2ADMIN"/>
    <n v="1720060376253"/>
    <n v="1720060376.253"/>
    <x v="399"/>
    <n v="47857"/>
    <n v="0.79761666666666664"/>
    <n v="35641"/>
    <n v="0.59401666666666664"/>
    <n v="27"/>
    <s v="CF1500000100000001006174D6"/>
    <x v="0"/>
    <n v="73"/>
    <n v="0"/>
    <n v="0"/>
    <m/>
  </r>
  <r>
    <x v="1"/>
    <n v="9170"/>
    <x v="1"/>
    <s v="DB2ADMIN"/>
    <n v="1720060376253"/>
    <n v="1720060376.253"/>
    <x v="399"/>
    <n v="35641"/>
    <n v="0.59401666666666664"/>
    <n v="0"/>
    <n v="0"/>
    <n v="1"/>
    <s v="CF1500000100000001006174D6"/>
    <x v="3"/>
    <n v="56"/>
    <n v="0"/>
    <n v="0"/>
    <m/>
  </r>
  <r>
    <x v="0"/>
    <n v="5647"/>
    <x v="1"/>
    <s v="DB2ADMIN"/>
    <n v="1720056473751"/>
    <n v="1720056473.7509999"/>
    <x v="400"/>
    <n v="0"/>
    <n v="0"/>
    <n v="0"/>
    <n v="0"/>
    <n v="10"/>
    <s v="600A0000010000000100A10DD6"/>
    <x v="0"/>
    <n v="0"/>
    <n v="0"/>
    <n v="0"/>
    <m/>
  </r>
  <r>
    <x v="1"/>
    <n v="5650"/>
    <x v="1"/>
    <s v="DB2ADMIN"/>
    <n v="1720056473751"/>
    <n v="1720056473.7509999"/>
    <x v="400"/>
    <n v="0"/>
    <n v="0"/>
    <n v="0"/>
    <n v="0"/>
    <n v="7"/>
    <s v="600A0000010000000100A10DD6"/>
    <x v="3"/>
    <n v="0"/>
    <n v="0"/>
    <n v="0"/>
    <m/>
  </r>
  <r>
    <x v="0"/>
    <n v="8143"/>
    <x v="1"/>
    <s v="DB2ADMIN"/>
    <n v="1720049869746"/>
    <n v="1720049869.7460001"/>
    <x v="401"/>
    <n v="15946"/>
    <n v="0.26576666666666665"/>
    <n v="5505"/>
    <n v="9.1749999999999998E-2"/>
    <n v="8"/>
    <s v="E41F00000100000001008119D6"/>
    <x v="0"/>
    <n v="1217"/>
    <n v="0"/>
    <n v="0"/>
    <m/>
  </r>
  <r>
    <x v="1"/>
    <n v="33812"/>
    <x v="1"/>
    <s v="DB2ADMIN"/>
    <n v="1720049869746"/>
    <n v="1720049869.7460001"/>
    <x v="401"/>
    <n v="5505"/>
    <n v="9.1749999999999998E-2"/>
    <n v="0"/>
    <n v="0"/>
    <n v="1"/>
    <s v="E41F00000100000001008119D6"/>
    <x v="3"/>
    <n v="319"/>
    <n v="0"/>
    <n v="0"/>
    <m/>
  </r>
  <r>
    <x v="0"/>
    <n v="44578"/>
    <x v="1"/>
    <s v="DB2ADMIN"/>
    <n v="1720023749227"/>
    <n v="1720023749.227"/>
    <x v="402"/>
    <n v="3697"/>
    <n v="6.1616666666666667E-2"/>
    <n v="7599"/>
    <n v="0.12665000000000001"/>
    <n v="29"/>
    <s v="1C060000010000000100C16BD6"/>
    <x v="0"/>
    <n v="692"/>
    <n v="0"/>
    <n v="0"/>
    <m/>
  </r>
  <r>
    <x v="1"/>
    <n v="45029"/>
    <x v="1"/>
    <s v="DB2ADMIN"/>
    <n v="1720023749227"/>
    <n v="1720023749.227"/>
    <x v="402"/>
    <n v="7599"/>
    <n v="0.12665000000000001"/>
    <n v="0"/>
    <n v="0"/>
    <n v="26"/>
    <s v="1C060000010000000100C16BD6"/>
    <x v="3"/>
    <n v="1391"/>
    <n v="0"/>
    <n v="0"/>
    <m/>
  </r>
  <r>
    <x v="0"/>
    <n v="700"/>
    <x v="1"/>
    <s v="DB2ADMIN"/>
    <n v="1720023447726"/>
    <n v="1720023447.7260001"/>
    <x v="403"/>
    <n v="9741"/>
    <n v="0.16234999999999999"/>
    <n v="13290"/>
    <n v="0.22149999999999997"/>
    <n v="8"/>
    <s v="19280000010000000100E13CD6"/>
    <x v="0"/>
    <n v="1103"/>
    <n v="0"/>
    <n v="0"/>
    <m/>
  </r>
  <r>
    <x v="1"/>
    <n v="22395"/>
    <x v="1"/>
    <s v="DB2ADMIN"/>
    <n v="1720023447726"/>
    <n v="1720023447.7260001"/>
    <x v="403"/>
    <n v="13290"/>
    <n v="0.22149999999999997"/>
    <n v="0"/>
    <n v="0"/>
    <n v="1"/>
    <s v="19280000010000000100E13CD6"/>
    <x v="3"/>
    <n v="831"/>
    <n v="0"/>
    <n v="0"/>
    <m/>
  </r>
  <r>
    <x v="0"/>
    <n v="64579"/>
    <x v="0"/>
    <s v="DB2ADMIN"/>
    <n v="1720012029709"/>
    <n v="1720012029.7090001"/>
    <x v="404"/>
    <n v="158"/>
    <n v="2.6333333333333334E-3"/>
    <n v="27130"/>
    <n v="0.45216666666666666"/>
    <n v="218"/>
    <s v="02004A000C000E000000000052"/>
    <x v="5"/>
    <n v="23"/>
    <n v="0"/>
    <n v="0"/>
    <m/>
  </r>
  <r>
    <x v="1"/>
    <n v="4337"/>
    <x v="0"/>
    <s v="DB2ADMIN"/>
    <n v="1720012029709"/>
    <n v="1720012029.7090001"/>
    <x v="404"/>
    <n v="27130"/>
    <n v="0.45216666666666666"/>
    <n v="0"/>
    <n v="0"/>
    <n v="0"/>
    <s v="02004A000C000E000000000052"/>
    <x v="5"/>
    <n v="538"/>
    <n v="0"/>
    <n v="-1.61723288674208E+18"/>
    <s v="select abspolicyi0_.ABSPOLICYTYPECODE as ABSPOLIC1_55_0_, abspolicyi0_.CODE as CODE2_55_0_, abspolicyi0_.ABSUNIQUEID as ABSUNIQU3_55_0_, abspolicyi0_.DESCRIPTION as DESCRIPT4_55_0_, abspolicyi0_.NAME as NAME5_55_0_, abspolicyi0_.TECHDESCRIPTION as TECHDESC6_55_0_, abspolicyi0_.TOKEN as TOKEN7_55_0_ from ABSPOLICYIMPL abspolicyi0_ where abspolicyi0_.ABSPOLICYTYPECODE=? and abspolicyi0_.CODE=? with rs use and keep update locks"/>
  </r>
  <r>
    <x v="0"/>
    <n v="5152"/>
    <x v="1"/>
    <s v="DB2ADMIN"/>
    <n v="1720011443718"/>
    <n v="1720011443.7179999"/>
    <x v="405"/>
    <n v="57155"/>
    <n v="0.95258333333333334"/>
    <n v="56945"/>
    <n v="0.94908333333333339"/>
    <n v="8"/>
    <s v="6F1C00000100000001008109D6"/>
    <x v="0"/>
    <n v="5416"/>
    <n v="0"/>
    <n v="0"/>
    <m/>
  </r>
  <r>
    <x v="1"/>
    <n v="2447"/>
    <x v="1"/>
    <s v="DB2ADMIN"/>
    <n v="1720011443718"/>
    <n v="1720011443.7179999"/>
    <x v="405"/>
    <n v="56945"/>
    <n v="0.94908333333333339"/>
    <n v="0"/>
    <n v="0"/>
    <n v="1"/>
    <s v="6F1C00000100000001008109D6"/>
    <x v="3"/>
    <n v="4995"/>
    <n v="0"/>
    <n v="0"/>
    <m/>
  </r>
  <r>
    <x v="0"/>
    <n v="48016"/>
    <x v="1"/>
    <s v="DB2ADMIN"/>
    <n v="1720011143218"/>
    <n v="1720011143.2179999"/>
    <x v="406"/>
    <n v="1835"/>
    <n v="3.0583333333333334E-2"/>
    <n v="54374"/>
    <n v="0.90623333333333334"/>
    <n v="8"/>
    <s v="9C0600000100000001008112D6"/>
    <x v="0"/>
    <n v="298"/>
    <n v="0"/>
    <n v="0"/>
    <m/>
  </r>
  <r>
    <x v="1"/>
    <n v="24252"/>
    <x v="1"/>
    <s v="DB2ADMIN"/>
    <n v="1720011143218"/>
    <n v="1720011143.2179999"/>
    <x v="406"/>
    <n v="54374"/>
    <n v="0.90623333333333334"/>
    <n v="0"/>
    <n v="0"/>
    <n v="1"/>
    <s v="9C0600000100000001008112D6"/>
    <x v="3"/>
    <n v="5171"/>
    <n v="0"/>
    <n v="0"/>
    <m/>
  </r>
  <r>
    <x v="0"/>
    <n v="12124"/>
    <x v="1"/>
    <s v="DB2ADMIN"/>
    <n v="1720007840715"/>
    <n v="1720007840.7149999"/>
    <x v="407"/>
    <n v="19416"/>
    <n v="0.3236"/>
    <n v="43412"/>
    <n v="0.72353333333333336"/>
    <n v="8"/>
    <s v="C83900000100000001006129D6"/>
    <x v="0"/>
    <n v="2401"/>
    <n v="0"/>
    <n v="0"/>
    <m/>
  </r>
  <r>
    <x v="1"/>
    <n v="24252"/>
    <x v="1"/>
    <s v="DB2ADMIN"/>
    <n v="1720007840715"/>
    <n v="1720007840.7149999"/>
    <x v="407"/>
    <n v="43412"/>
    <n v="0.72353333333333336"/>
    <n v="0"/>
    <n v="0"/>
    <n v="1"/>
    <s v="C83900000100000001006129D6"/>
    <x v="3"/>
    <n v="4116"/>
    <n v="0"/>
    <n v="0"/>
    <m/>
  </r>
  <r>
    <x v="0"/>
    <n v="40562"/>
    <x v="1"/>
    <s v="DB2ADMIN"/>
    <n v="1720007840715"/>
    <n v="1720007840.7149999"/>
    <x v="407"/>
    <n v="48396"/>
    <n v="0.80659999999999998"/>
    <n v="54795"/>
    <n v="0.91325000000000001"/>
    <n v="1"/>
    <s v="AF080000010000000100E159D6"/>
    <x v="0"/>
    <n v="3893"/>
    <n v="0"/>
    <n v="0"/>
    <m/>
  </r>
  <r>
    <x v="1"/>
    <n v="14856"/>
    <x v="1"/>
    <s v="DB2ADMIN"/>
    <n v="1720007840715"/>
    <n v="1720007840.7149999"/>
    <x v="407"/>
    <n v="54795"/>
    <n v="0.91325000000000001"/>
    <n v="0"/>
    <n v="0"/>
    <n v="8"/>
    <s v="AF080000010000000100E159D6"/>
    <x v="3"/>
    <n v="4868"/>
    <n v="0"/>
    <n v="0"/>
    <m/>
  </r>
  <r>
    <x v="0"/>
    <n v="4752"/>
    <x v="1"/>
    <s v="DB2ADMIN"/>
    <n v="1720003035712"/>
    <n v="1720003035.7119999"/>
    <x v="408"/>
    <n v="34935"/>
    <n v="0.58225000000000005"/>
    <n v="38019"/>
    <n v="0.63364999999999994"/>
    <n v="8"/>
    <s v="6D190000010000000100E13CD6"/>
    <x v="0"/>
    <n v="3099"/>
    <n v="0"/>
    <n v="0"/>
    <m/>
  </r>
  <r>
    <x v="1"/>
    <n v="32476"/>
    <x v="1"/>
    <s v="DB2ADMIN"/>
    <n v="1720003035712"/>
    <n v="1720003035.7119999"/>
    <x v="408"/>
    <n v="38019"/>
    <n v="0.63364999999999994"/>
    <n v="0"/>
    <n v="0"/>
    <n v="1"/>
    <s v="6D190000010000000100E13CD6"/>
    <x v="3"/>
    <n v="3068"/>
    <n v="0"/>
    <n v="0"/>
    <m/>
  </r>
  <r>
    <x v="0"/>
    <n v="8518"/>
    <x v="1"/>
    <s v="DB2ADMIN"/>
    <n v="1719997327207"/>
    <n v="1719997327.207"/>
    <x v="409"/>
    <n v="4409"/>
    <n v="7.3483333333333331E-2"/>
    <n v="10047"/>
    <n v="0.16745000000000002"/>
    <n v="8"/>
    <s v="290900000100000001008119D6"/>
    <x v="0"/>
    <n v="291"/>
    <n v="0"/>
    <n v="0"/>
    <m/>
  </r>
  <r>
    <x v="1"/>
    <n v="1880"/>
    <x v="1"/>
    <s v="DB2ADMIN"/>
    <n v="1719997327207"/>
    <n v="1719997327.207"/>
    <x v="409"/>
    <n v="10047"/>
    <n v="0.16745000000000002"/>
    <n v="0"/>
    <n v="0"/>
    <n v="1"/>
    <s v="290900000100000001008119D6"/>
    <x v="3"/>
    <n v="568"/>
    <n v="0"/>
    <n v="0"/>
    <m/>
  </r>
  <r>
    <x v="0"/>
    <n v="5152"/>
    <x v="1"/>
    <s v="DB2ADMIN"/>
    <n v="1719995529206"/>
    <n v="1719995529.2060001"/>
    <x v="410"/>
    <n v="7945"/>
    <n v="0.13241666666666668"/>
    <n v="16536"/>
    <n v="0.27560000000000001"/>
    <n v="8"/>
    <s v="BD0100000100000001008112D6"/>
    <x v="0"/>
    <n v="601"/>
    <n v="0"/>
    <n v="0"/>
    <m/>
  </r>
  <r>
    <x v="1"/>
    <n v="4185"/>
    <x v="1"/>
    <s v="DB2ADMIN"/>
    <n v="1719995529206"/>
    <n v="1719995529.2060001"/>
    <x v="410"/>
    <n v="16536"/>
    <n v="0.27560000000000001"/>
    <n v="0"/>
    <n v="0"/>
    <n v="1"/>
    <s v="BD0100000100000001008112D6"/>
    <x v="3"/>
    <n v="1417"/>
    <n v="0"/>
    <n v="0"/>
    <m/>
  </r>
  <r>
    <x v="0"/>
    <n v="33568"/>
    <x v="0"/>
    <s v="DB2ADMIN"/>
    <n v="1719993231346"/>
    <n v="1719993231.346"/>
    <x v="411"/>
    <n v="67"/>
    <n v="1.1166666666666666E-3"/>
    <n v="198283"/>
    <n v="3.3047166666666663"/>
    <n v="1365785"/>
    <n v="2.0044010300930099E+24"/>
    <x v="0"/>
    <n v="11"/>
    <n v="0"/>
    <n v="0"/>
    <m/>
  </r>
  <r>
    <x v="1"/>
    <n v="35672"/>
    <x v="1"/>
    <s v="DB2ADMIN"/>
    <n v="1719993231346"/>
    <n v="1719993231.346"/>
    <x v="411"/>
    <n v="198283"/>
    <n v="3.3047166666666663"/>
    <n v="0"/>
    <n v="0"/>
    <n v="3"/>
    <n v="2.0044010300930099E+24"/>
    <x v="5"/>
    <n v="0"/>
    <n v="0"/>
    <n v="2.3775692786876001E+18"/>
    <s v="SELECT A.* FROM BALANCE A WHERE A.LOTCODE=? AND A.LOGICALWAREHOUSECODE =? AND NOT (A.WHSLOCATIONWAREHOUSEZONECODE=? OR A.WHSLOCATIONWAREHOUSEZONECODE=?) ORDER BY A.ELEMENTSCODE ASC FOR UPDATE"/>
  </r>
  <r>
    <x v="0"/>
    <n v="4321"/>
    <x v="0"/>
    <s v="DB2ADMIN"/>
    <n v="1719990719158"/>
    <n v="1719990719.158"/>
    <x v="412"/>
    <n v="3"/>
    <n v="5.0000000000000002E-5"/>
    <n v="179"/>
    <n v="2.9833333333333331E-3"/>
    <n v="312"/>
    <s v="0200B3070300DE570000000052"/>
    <x v="5"/>
    <n v="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41"/>
    <x v="0"/>
    <s v="DB2ADMIN"/>
    <n v="1719990719158"/>
    <n v="1719990719.158"/>
    <x v="412"/>
    <n v="179"/>
    <n v="2.9833333333333331E-3"/>
    <n v="0"/>
    <n v="0"/>
    <n v="0"/>
    <s v="0200B3070300DE570000000052"/>
    <x v="5"/>
    <n v="7"/>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2447"/>
    <x v="1"/>
    <s v="DB2ADMIN"/>
    <n v="1719990422702"/>
    <n v="1719990422.7019999"/>
    <x v="413"/>
    <n v="22134"/>
    <n v="0.36890000000000001"/>
    <n v="24227"/>
    <n v="0.40378333333333333"/>
    <n v="6"/>
    <s v="09000000010000000100412FD6"/>
    <x v="0"/>
    <n v="1867"/>
    <n v="0"/>
    <n v="0"/>
    <m/>
  </r>
  <r>
    <x v="1"/>
    <n v="2457"/>
    <x v="1"/>
    <s v="DB2ADMIN"/>
    <n v="1719990422702"/>
    <n v="1719990422.7019999"/>
    <x v="413"/>
    <n v="24227"/>
    <n v="0.40378333333333333"/>
    <n v="0"/>
    <n v="0"/>
    <n v="1"/>
    <s v="09000000010000000100412FD6"/>
    <x v="3"/>
    <n v="2183"/>
    <n v="0"/>
    <n v="0"/>
    <m/>
  </r>
  <r>
    <x v="0"/>
    <n v="49539"/>
    <x v="0"/>
    <s v="DB2ADMIN"/>
    <n v="1719989547222"/>
    <n v="1719989547.2219999"/>
    <x v="414"/>
    <n v="372"/>
    <n v="6.1999999999999998E-3"/>
    <n v="207"/>
    <n v="3.4499999999999999E-3"/>
    <n v="75"/>
    <s v="0200B307010045600000000052"/>
    <x v="5"/>
    <n v="50"/>
    <n v="0"/>
    <n v="-6.3368462047446098E+1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DEMANDCOUNTERCODE=? and production0_.DEMANDCODE=? order by production0_.ABSUNIQUEID desc, production0_.PROGRESSNUMBER desc with rs use and keep update locks"/>
  </r>
  <r>
    <x v="1"/>
    <n v="88"/>
    <x v="0"/>
    <s v="DB2ADMIN"/>
    <n v="1719989547222"/>
    <n v="1719989547.2219999"/>
    <x v="414"/>
    <n v="207"/>
    <n v="3.4499999999999999E-3"/>
    <n v="0"/>
    <n v="0"/>
    <n v="3"/>
    <s v="0200B307010045600000000052"/>
    <x v="5"/>
    <n v="47"/>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5574"/>
    <x v="0"/>
    <s v="DB2ADMIN"/>
    <n v="1719989061417"/>
    <n v="1719989061.4170001"/>
    <x v="415"/>
    <n v="66302"/>
    <n v="1.1050333333333335"/>
    <n v="22742"/>
    <n v="0.37903333333333333"/>
    <n v="0"/>
    <s v="0200B307050020580000000052"/>
    <x v="5"/>
    <n v="10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5858"/>
    <x v="1"/>
    <s v="DB2ADMIN"/>
    <n v="1719989061417"/>
    <n v="1719989061.4170001"/>
    <x v="415"/>
    <n v="22742"/>
    <n v="0.37903333333333333"/>
    <n v="0"/>
    <n v="0"/>
    <n v="3"/>
    <s v="0200B307050020580000000052"/>
    <x v="5"/>
    <n v="2"/>
    <n v="0"/>
    <n v="-1.7663079089697901E+17"/>
    <s v="SELECT p.DESCRIPTION FROM PRODUCTIONDEMAND p WHERE p.CODE = ? FOR UPDATE"/>
  </r>
  <r>
    <x v="0"/>
    <n v="11487"/>
    <x v="0"/>
    <s v="DB2ADMIN"/>
    <n v="1719989058414"/>
    <n v="1719989058.414"/>
    <x v="416"/>
    <n v="330571"/>
    <n v="5.5095166666666673"/>
    <n v="18"/>
    <n v="2.9999999999999997E-4"/>
    <n v="0"/>
    <s v="0200B307000048600000000052"/>
    <x v="0"/>
    <n v="305"/>
    <n v="0"/>
    <n v="0"/>
    <m/>
  </r>
  <r>
    <x v="1"/>
    <n v="49521"/>
    <x v="0"/>
    <s v="DB2ADMIN"/>
    <n v="1719989058414"/>
    <n v="1719989058.414"/>
    <x v="416"/>
    <n v="18"/>
    <n v="2.9999999999999997E-4"/>
    <n v="0"/>
    <n v="0"/>
    <n v="5"/>
    <s v="0200B307000048600000000052"/>
    <x v="5"/>
    <n v="5"/>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908"/>
    <x v="0"/>
    <s v="DB2ADMIN"/>
    <n v="1719988323200"/>
    <n v="1719988323.2"/>
    <x v="417"/>
    <n v="104812"/>
    <n v="1.7468666666666666"/>
    <n v="61533"/>
    <n v="1.02555"/>
    <n v="0"/>
    <s v="0200B307010045600000000052"/>
    <x v="0"/>
    <n v="137"/>
    <n v="0"/>
    <n v="0"/>
    <m/>
  </r>
  <r>
    <x v="1"/>
    <n v="11850"/>
    <x v="0"/>
    <s v="DB2ADMIN"/>
    <n v="1719988323200"/>
    <n v="1719988323.2"/>
    <x v="417"/>
    <n v="61533"/>
    <n v="1.02555"/>
    <n v="0"/>
    <n v="0"/>
    <n v="0"/>
    <s v="0200B307010045600000000052"/>
    <x v="5"/>
    <n v="71"/>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5546"/>
    <x v="0"/>
    <s v="DB2ADMIN"/>
    <n v="1719987708146"/>
    <n v="1719987708.1459999"/>
    <x v="418"/>
    <n v="46476"/>
    <n v="0.77459999999999996"/>
    <n v="19213"/>
    <n v="0.3202166666666667"/>
    <n v="0"/>
    <s v="0200B3070000DF5D0000000052"/>
    <x v="5"/>
    <n v="107"/>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1"/>
    <n v="4642"/>
    <x v="0"/>
    <s v="DB2ADMIN"/>
    <n v="1719987708146"/>
    <n v="1719987708.1459999"/>
    <x v="418"/>
    <n v="19213"/>
    <n v="0.3202166666666667"/>
    <n v="0"/>
    <n v="0"/>
    <n v="0"/>
    <s v="0200B3070000DF5D0000000052"/>
    <x v="5"/>
    <n v="97"/>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6051"/>
    <x v="0"/>
    <s v="DB2ADMIN"/>
    <n v="1719987707145"/>
    <n v="1719987707.145"/>
    <x v="419"/>
    <n v="30441"/>
    <n v="0.50734999999999997"/>
    <n v="30603"/>
    <n v="0.51005"/>
    <n v="538"/>
    <s v="02009A080C0004000000000052"/>
    <x v="5"/>
    <n v="113"/>
    <n v="0"/>
    <n v="0"/>
    <m/>
  </r>
  <r>
    <x v="1"/>
    <n v="5967"/>
    <x v="0"/>
    <s v="DB2ADMIN"/>
    <n v="1719987707145"/>
    <n v="1719987707.145"/>
    <x v="419"/>
    <n v="30603"/>
    <n v="0.51005"/>
    <n v="0"/>
    <n v="0"/>
    <n v="0"/>
    <s v="02009A080C0004000000000052"/>
    <x v="5"/>
    <n v="84"/>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6051"/>
    <x v="0"/>
    <s v="DB2ADMIN"/>
    <n v="1719987706144"/>
    <n v="1719987706.1440001"/>
    <x v="420"/>
    <n v="30441"/>
    <n v="0.50734999999999997"/>
    <n v="46476"/>
    <n v="0.77459999999999996"/>
    <n v="538"/>
    <s v="0200B3070200445F0000000052"/>
    <x v="0"/>
    <n v="113"/>
    <n v="0"/>
    <n v="0"/>
    <m/>
  </r>
  <r>
    <x v="1"/>
    <n v="5546"/>
    <x v="0"/>
    <s v="DB2ADMIN"/>
    <n v="1719987706144"/>
    <n v="1719987706.1440001"/>
    <x v="420"/>
    <n v="46476"/>
    <n v="0.77459999999999996"/>
    <n v="0"/>
    <n v="0"/>
    <n v="0"/>
    <s v="0200B3070200445F0000000052"/>
    <x v="5"/>
    <n v="107"/>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5816"/>
    <x v="0"/>
    <s v="DB2ADMIN"/>
    <n v="1719986412012"/>
    <n v="1719986412.0120001"/>
    <x v="421"/>
    <n v="68"/>
    <n v="1.1333333333333334E-3"/>
    <n v="338535"/>
    <n v="5.6422500000000007"/>
    <n v="2075765"/>
    <s v="0200B3070500F35F0000000052"/>
    <x v="0"/>
    <n v="12"/>
    <n v="0"/>
    <n v="4.6237647683257999E+18"/>
    <s v="delete from PRODUCTIONPROGRESS where COMPANYCODE=? and PROGRESSNUMBER=?"/>
  </r>
  <r>
    <x v="1"/>
    <n v="46263"/>
    <x v="0"/>
    <s v="DB2ADMIN"/>
    <n v="1719986412012"/>
    <n v="1719986412.0120001"/>
    <x v="421"/>
    <n v="338535"/>
    <n v="5.6422500000000007"/>
    <n v="0"/>
    <n v="0"/>
    <n v="0"/>
    <s v="0200B3070500F35F0000000052"/>
    <x v="5"/>
    <n v="252"/>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6272"/>
    <x v="0"/>
    <s v="DB2ADMIN"/>
    <n v="1719985322158"/>
    <n v="1719985322.158"/>
    <x v="422"/>
    <n v="648917"/>
    <n v="10.815283333333333"/>
    <n v="1710653"/>
    <n v="28.510883333333332"/>
    <n v="0"/>
    <s v="0200B307050097540000000052"/>
    <x v="5"/>
    <n v="235"/>
    <n v="0"/>
    <n v="0"/>
    <m/>
  </r>
  <r>
    <x v="1"/>
    <n v="58716"/>
    <x v="0"/>
    <s v="DB2ADMIN"/>
    <n v="1719985322158"/>
    <n v="1719985322.158"/>
    <x v="422"/>
    <n v="1710653"/>
    <n v="28.510883333333332"/>
    <n v="0"/>
    <n v="0"/>
    <n v="0"/>
    <s v="0200B307050097540000000052"/>
    <x v="5"/>
    <n v="81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0267"/>
    <x v="0"/>
    <s v="DB2ADMIN"/>
    <n v="1719985014651"/>
    <n v="1719985014.651"/>
    <x v="423"/>
    <n v="301183"/>
    <n v="5.0197166666666666"/>
    <n v="416621"/>
    <n v="6.9436833333333334"/>
    <n v="0"/>
    <s v="0200B3070500F4530000000052"/>
    <x v="5"/>
    <n v="287"/>
    <n v="0"/>
    <n v="0"/>
    <m/>
  </r>
  <r>
    <x v="1"/>
    <n v="46317"/>
    <x v="0"/>
    <s v="DB2ADMIN"/>
    <n v="1719985014651"/>
    <n v="1719985014.651"/>
    <x v="423"/>
    <n v="416621"/>
    <n v="6.9436833333333334"/>
    <n v="0"/>
    <n v="0"/>
    <n v="0"/>
    <s v="0200B3070500F4530000000052"/>
    <x v="5"/>
    <n v="409"/>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6272"/>
    <x v="0"/>
    <s v="DB2ADMIN"/>
    <n v="1719984721158"/>
    <n v="1719984721.158"/>
    <x v="424"/>
    <n v="633958"/>
    <n v="10.565966666666666"/>
    <n v="1618686"/>
    <n v="26.978099999999998"/>
    <n v="0"/>
    <s v="0200B307040091530000000052"/>
    <x v="5"/>
    <n v="223"/>
    <n v="0"/>
    <n v="0"/>
    <m/>
  </r>
  <r>
    <x v="1"/>
    <n v="58716"/>
    <x v="0"/>
    <s v="DB2ADMIN"/>
    <n v="1719984721158"/>
    <n v="1719984721.158"/>
    <x v="424"/>
    <n v="1618686"/>
    <n v="26.978099999999998"/>
    <n v="0"/>
    <n v="0"/>
    <n v="0"/>
    <s v="0200B307040091530000000052"/>
    <x v="5"/>
    <n v="786"/>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6272"/>
    <x v="0"/>
    <s v="DB2ADMIN"/>
    <n v="1719984420658"/>
    <n v="1719984420.658"/>
    <x v="425"/>
    <n v="584865"/>
    <n v="9.7477499999999999"/>
    <n v="1368570"/>
    <n v="22.8095"/>
    <n v="0"/>
    <s v="0200B307010050530000000052"/>
    <x v="5"/>
    <n v="216"/>
    <n v="0"/>
    <n v="0"/>
    <m/>
  </r>
  <r>
    <x v="1"/>
    <n v="58716"/>
    <x v="0"/>
    <s v="DB2ADMIN"/>
    <n v="1719984420658"/>
    <n v="1719984420.658"/>
    <x v="425"/>
    <n v="1368570"/>
    <n v="22.8095"/>
    <n v="0"/>
    <n v="0"/>
    <n v="0"/>
    <s v="0200B307010050530000000052"/>
    <x v="5"/>
    <n v="757"/>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6272"/>
    <x v="0"/>
    <s v="DB2ADMIN"/>
    <n v="1719984119157"/>
    <n v="1719984119.1570001"/>
    <x v="426"/>
    <n v="547656"/>
    <n v="9.1275999999999993"/>
    <n v="1106234"/>
    <n v="18.437233333333332"/>
    <n v="0"/>
    <s v="0200B3070300AB520000000052"/>
    <x v="5"/>
    <n v="209"/>
    <n v="0"/>
    <n v="0"/>
    <m/>
  </r>
  <r>
    <x v="1"/>
    <n v="58716"/>
    <x v="0"/>
    <s v="DB2ADMIN"/>
    <n v="1719984119157"/>
    <n v="1719984119.1570001"/>
    <x v="426"/>
    <n v="1106234"/>
    <n v="18.437233333333332"/>
    <n v="0"/>
    <n v="0"/>
    <n v="0"/>
    <s v="0200B3070300AB520000000052"/>
    <x v="5"/>
    <n v="72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6272"/>
    <x v="0"/>
    <s v="DB2ADMIN"/>
    <n v="1719983818657"/>
    <n v="1719983818.6570001"/>
    <x v="427"/>
    <n v="547656"/>
    <n v="9.1275999999999993"/>
    <n v="856713"/>
    <n v="14.278549999999999"/>
    <n v="0"/>
    <s v="0200B307030056520000000052"/>
    <x v="5"/>
    <n v="209"/>
    <n v="0"/>
    <n v="0"/>
    <m/>
  </r>
  <r>
    <x v="1"/>
    <n v="58716"/>
    <x v="0"/>
    <s v="DB2ADMIN"/>
    <n v="1719983818657"/>
    <n v="1719983818.6570001"/>
    <x v="427"/>
    <n v="856713"/>
    <n v="14.278549999999999"/>
    <n v="0"/>
    <n v="0"/>
    <n v="0"/>
    <s v="0200B307030056520000000052"/>
    <x v="5"/>
    <n v="675"/>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6272"/>
    <x v="0"/>
    <s v="DB2ADMIN"/>
    <n v="1719983512151"/>
    <n v="1719983512.151"/>
    <x v="428"/>
    <n v="302436"/>
    <n v="5.0405999999999995"/>
    <n v="796660"/>
    <n v="13.277666666666667"/>
    <n v="0"/>
    <s v="0200B3070500EC510000000052"/>
    <x v="5"/>
    <n v="17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8716"/>
    <x v="0"/>
    <s v="DB2ADMIN"/>
    <n v="1719983512151"/>
    <n v="1719983512.151"/>
    <x v="428"/>
    <n v="796660"/>
    <n v="13.277666666666667"/>
    <n v="0"/>
    <n v="0"/>
    <n v="0"/>
    <s v="0200B3070500EC510000000052"/>
    <x v="5"/>
    <n v="667"/>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6272"/>
    <x v="0"/>
    <s v="DB2ADMIN"/>
    <n v="1719983213653"/>
    <n v="1719983213.6530001"/>
    <x v="429"/>
    <n v="302436"/>
    <n v="5.0405999999999995"/>
    <n v="949059"/>
    <n v="15.817649999999999"/>
    <n v="0"/>
    <s v="0200B3070B0086510000000052"/>
    <x v="5"/>
    <n v="173"/>
    <n v="0"/>
    <n v="0"/>
    <m/>
  </r>
  <r>
    <x v="1"/>
    <n v="9637"/>
    <x v="0"/>
    <s v="DB2ADMIN"/>
    <n v="1719983213653"/>
    <n v="1719983213.6530001"/>
    <x v="429"/>
    <n v="949059"/>
    <n v="15.817649999999999"/>
    <n v="0"/>
    <n v="0"/>
    <n v="0"/>
    <s v="0200B3070B0086510000000052"/>
    <x v="5"/>
    <n v="339"/>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9637"/>
    <x v="0"/>
    <s v="DB2ADMIN"/>
    <n v="1719982910150"/>
    <n v="1719982910.1500001"/>
    <x v="430"/>
    <n v="823397"/>
    <n v="13.723283333333335"/>
    <n v="125288"/>
    <n v="2.0881333333333334"/>
    <n v="0"/>
    <s v="0200B307030044510000000052"/>
    <x v="5"/>
    <n v="32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6272"/>
    <x v="0"/>
    <s v="DB2ADMIN"/>
    <n v="1719982910150"/>
    <n v="1719982910.1500001"/>
    <x v="430"/>
    <n v="125288"/>
    <n v="2.0881333333333334"/>
    <n v="0"/>
    <n v="0"/>
    <n v="0"/>
    <s v="0200B307030044510000000052"/>
    <x v="5"/>
    <n v="150"/>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6272"/>
    <x v="0"/>
    <s v="DB2ADMIN"/>
    <n v="1719982615650"/>
    <n v="1719982615.6500001"/>
    <x v="431"/>
    <n v="125288"/>
    <n v="2.0881333333333334"/>
    <n v="190387"/>
    <n v="3.1731166666666666"/>
    <n v="0"/>
    <s v="0200B3070100C7500000000052"/>
    <x v="5"/>
    <n v="15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6263"/>
    <x v="0"/>
    <s v="DB2ADMIN"/>
    <n v="1719982615650"/>
    <n v="1719982615.6500001"/>
    <x v="431"/>
    <n v="190387"/>
    <n v="3.1731166666666666"/>
    <n v="0"/>
    <n v="0"/>
    <n v="0"/>
    <s v="0200B3070100C7500000000052"/>
    <x v="5"/>
    <n v="178"/>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11487"/>
    <x v="0"/>
    <s v="DB2ADMIN"/>
    <n v="1719982315150"/>
    <n v="1719982315.1500001"/>
    <x v="432"/>
    <n v="29393"/>
    <n v="0.48988333333333334"/>
    <n v="14269"/>
    <n v="0.23781666666666668"/>
    <n v="0"/>
    <s v="0200B30703005F500000000052"/>
    <x v="5"/>
    <n v="79"/>
    <n v="0"/>
    <n v="0"/>
    <m/>
  </r>
  <r>
    <x v="1"/>
    <n v="46272"/>
    <x v="0"/>
    <s v="DB2ADMIN"/>
    <n v="1719982315150"/>
    <n v="1719982315.1500001"/>
    <x v="432"/>
    <n v="14269"/>
    <n v="0.23781666666666668"/>
    <n v="0"/>
    <n v="0"/>
    <n v="0"/>
    <s v="0200B30703005F500000000052"/>
    <x v="5"/>
    <n v="13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60044"/>
    <x v="0"/>
    <s v="DB2ADMIN"/>
    <n v="1719982015651"/>
    <n v="1719982015.651"/>
    <x v="433"/>
    <n v="700180"/>
    <n v="11.669666666666666"/>
    <n v="295767"/>
    <n v="4.9294500000000001"/>
    <n v="0"/>
    <s v="0200B3070C00F84E0000000052"/>
    <x v="5"/>
    <n v="62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9637"/>
    <x v="0"/>
    <s v="DB2ADMIN"/>
    <n v="1719982015651"/>
    <n v="1719982015.651"/>
    <x v="433"/>
    <n v="295767"/>
    <n v="4.9294500000000001"/>
    <n v="0"/>
    <n v="0"/>
    <n v="0"/>
    <s v="0200B3070C00F84E0000000052"/>
    <x v="5"/>
    <n v="253"/>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11481"/>
    <x v="0"/>
    <s v="DB2ADMIN"/>
    <n v="1719981718154"/>
    <n v="1719981718.154"/>
    <x v="434"/>
    <n v="124"/>
    <n v="2.0666666666666667E-3"/>
    <n v="620933"/>
    <n v="10.348883333333333"/>
    <n v="0"/>
    <s v="0200B307060016500000000052"/>
    <x v="5"/>
    <n v="15"/>
    <n v="0"/>
    <n v="0"/>
    <m/>
  </r>
  <r>
    <x v="1"/>
    <n v="58716"/>
    <x v="0"/>
    <s v="DB2ADMIN"/>
    <n v="1719981718154"/>
    <n v="1719981718.154"/>
    <x v="434"/>
    <n v="620933"/>
    <n v="10.348883333333333"/>
    <n v="0"/>
    <n v="0"/>
    <n v="0"/>
    <s v="0200B307060016500000000052"/>
    <x v="5"/>
    <n v="59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58716"/>
    <x v="0"/>
    <s v="DB2ADMIN"/>
    <n v="1719981416653"/>
    <n v="1719981416.6530001"/>
    <x v="435"/>
    <n v="441375"/>
    <n v="7.3562500000000002"/>
    <n v="368614"/>
    <n v="6.1435666666666666"/>
    <n v="0"/>
    <s v="0200B3070200B54F0000000052"/>
    <x v="5"/>
    <n v="56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7745"/>
    <x v="0"/>
    <s v="DB2ADMIN"/>
    <n v="1719981416653"/>
    <n v="1719981416.6530001"/>
    <x v="435"/>
    <n v="368614"/>
    <n v="6.1435666666666666"/>
    <n v="0"/>
    <n v="0"/>
    <n v="0"/>
    <s v="0200B3070200B54F0000000052"/>
    <x v="5"/>
    <n v="37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6290"/>
    <x v="0"/>
    <s v="DB2ADMIN"/>
    <n v="1719981116153"/>
    <n v="1719981116.1530001"/>
    <x v="436"/>
    <n v="120104"/>
    <n v="2.0017333333333331"/>
    <n v="231204"/>
    <n v="3.8534000000000002"/>
    <n v="0"/>
    <s v="0200B30706002B4F0000000052"/>
    <x v="5"/>
    <n v="21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0267"/>
    <x v="0"/>
    <s v="DB2ADMIN"/>
    <n v="1719981116153"/>
    <n v="1719981116.1530001"/>
    <x v="436"/>
    <n v="231204"/>
    <n v="3.8534000000000002"/>
    <n v="0"/>
    <n v="0"/>
    <n v="0"/>
    <s v="0200B30706002B4F0000000052"/>
    <x v="5"/>
    <n v="218"/>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0267"/>
    <x v="0"/>
    <s v="DB2ADMIN"/>
    <n v="1719980817655"/>
    <n v="1719980817.655"/>
    <x v="126"/>
    <n v="94868"/>
    <n v="1.5811333333333333"/>
    <n v="208208"/>
    <n v="3.4701333333333335"/>
    <n v="0"/>
    <s v="0200B3070400864E0000000052"/>
    <x v="5"/>
    <n v="20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0074"/>
    <x v="0"/>
    <s v="DB2ADMIN"/>
    <n v="1719980817655"/>
    <n v="1719980817.655"/>
    <x v="126"/>
    <n v="208208"/>
    <n v="3.4701333333333335"/>
    <n v="0"/>
    <n v="0"/>
    <n v="0"/>
    <s v="0200B3070400864E0000000052"/>
    <x v="5"/>
    <n v="176"/>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648"/>
    <x v="0"/>
    <s v="DB2ADMIN"/>
    <n v="1719980512150"/>
    <n v="1719980512.1500001"/>
    <x v="437"/>
    <n v="135054"/>
    <n v="2.2509000000000001"/>
    <n v="58635"/>
    <n v="0.97724999999999995"/>
    <n v="0"/>
    <s v="0200B30701003F4E0000000052"/>
    <x v="5"/>
    <n v="120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0267"/>
    <x v="0"/>
    <s v="DB2ADMIN"/>
    <n v="1719980512150"/>
    <n v="1719980512.1500001"/>
    <x v="437"/>
    <n v="58635"/>
    <n v="0.97724999999999995"/>
    <n v="0"/>
    <n v="0"/>
    <n v="0"/>
    <s v="0200B30701003F4E0000000052"/>
    <x v="5"/>
    <n v="198"/>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37745"/>
    <x v="0"/>
    <s v="DB2ADMIN"/>
    <n v="1719980184623"/>
    <n v="1719980184.6229999"/>
    <x v="438"/>
    <n v="257308"/>
    <n v="4.2884666666666664"/>
    <n v="198852"/>
    <n v="3.3142"/>
    <n v="0"/>
    <s v="0200B3070400044E0000000052"/>
    <x v="5"/>
    <n v="33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0961"/>
    <x v="0"/>
    <s v="DB2ADMIN"/>
    <n v="1719980184623"/>
    <n v="1719980184.6229999"/>
    <x v="438"/>
    <n v="198852"/>
    <n v="3.3142"/>
    <n v="0"/>
    <n v="0"/>
    <n v="0"/>
    <s v="0200B3070400044E0000000052"/>
    <x v="5"/>
    <n v="12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5082"/>
    <x v="0"/>
    <s v="DB2ADMIN"/>
    <n v="1719979910149"/>
    <n v="1719979910.1489999"/>
    <x v="439"/>
    <n v="40766"/>
    <n v="0.67943333333333333"/>
    <n v="218081"/>
    <n v="3.6346833333333333"/>
    <n v="0"/>
    <s v="0200B3070800B34D0000000052"/>
    <x v="5"/>
    <n v="5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4035"/>
    <x v="0"/>
    <s v="DB2ADMIN"/>
    <n v="1719979910149"/>
    <n v="1719979910.1489999"/>
    <x v="439"/>
    <n v="218081"/>
    <n v="3.6346833333333333"/>
    <n v="0"/>
    <n v="0"/>
    <n v="0"/>
    <s v="0200B3070800B34D0000000052"/>
    <x v="5"/>
    <n v="161"/>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32002"/>
    <x v="0"/>
    <s v="DB2ADMIN"/>
    <n v="1719979608648"/>
    <n v="1719979608.648"/>
    <x v="440"/>
    <n v="126545"/>
    <n v="2.1090833333333334"/>
    <n v="294301"/>
    <n v="4.9050166666666666"/>
    <n v="0"/>
    <s v="0200B3070600224A0000000052"/>
    <x v="5"/>
    <n v="44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5093"/>
    <x v="0"/>
    <s v="DB2ADMIN"/>
    <n v="1719979608648"/>
    <n v="1719979608.648"/>
    <x v="440"/>
    <n v="294301"/>
    <n v="4.9050166666666666"/>
    <n v="0"/>
    <n v="0"/>
    <n v="0"/>
    <s v="0200B3070600224A0000000052"/>
    <x v="5"/>
    <n v="55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0267"/>
    <x v="0"/>
    <s v="DB2ADMIN"/>
    <n v="1719979302142"/>
    <n v="1719979302.142"/>
    <x v="441"/>
    <n v="2368"/>
    <n v="3.9466666666666664E-2"/>
    <n v="32144"/>
    <n v="0.53573333333333328"/>
    <n v="304"/>
    <s v="0200B3070200D2520000000052"/>
    <x v="0"/>
    <n v="131"/>
    <n v="0"/>
    <n v="0"/>
    <m/>
  </r>
  <r>
    <x v="1"/>
    <n v="40171"/>
    <x v="0"/>
    <s v="DB2ADMIN"/>
    <n v="1719979302142"/>
    <n v="1719979302.142"/>
    <x v="441"/>
    <n v="32144"/>
    <n v="0.53573333333333328"/>
    <n v="0"/>
    <n v="0"/>
    <n v="0"/>
    <s v="0200B3070200D2520000000052"/>
    <x v="5"/>
    <n v="51"/>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40267"/>
    <x v="0"/>
    <s v="DB2ADMIN"/>
    <n v="1719979306146"/>
    <n v="1719979306.1459999"/>
    <x v="442"/>
    <n v="2368"/>
    <n v="3.9466666666666664E-2"/>
    <n v="114197"/>
    <n v="1.9032833333333334"/>
    <n v="337"/>
    <s v="0200F00A110078000000000052"/>
    <x v="0"/>
    <n v="131"/>
    <n v="0"/>
    <n v="0"/>
    <m/>
  </r>
  <r>
    <x v="1"/>
    <n v="32002"/>
    <x v="0"/>
    <s v="DB2ADMIN"/>
    <n v="1719979306146"/>
    <n v="1719979306.1459999"/>
    <x v="442"/>
    <n v="114197"/>
    <n v="1.9032833333333334"/>
    <n v="0"/>
    <n v="0"/>
    <n v="0"/>
    <s v="0200F00A110078000000000052"/>
    <x v="5"/>
    <n v="433"/>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45162"/>
    <x v="0"/>
    <s v="DB2ADMIN"/>
    <n v="1719979308148"/>
    <n v="1719979308.148"/>
    <x v="443"/>
    <n v="14049"/>
    <n v="0.23415"/>
    <n v="27802"/>
    <n v="0.46336666666666665"/>
    <n v="0"/>
    <s v="0200B30701005C4D0000000052"/>
    <x v="5"/>
    <n v="105"/>
    <n v="0"/>
    <n v="0"/>
    <m/>
  </r>
  <r>
    <x v="1"/>
    <n v="44035"/>
    <x v="0"/>
    <s v="DB2ADMIN"/>
    <n v="1719979308148"/>
    <n v="1719979308.148"/>
    <x v="443"/>
    <n v="27802"/>
    <n v="0.46336666666666665"/>
    <n v="0"/>
    <n v="0"/>
    <n v="0"/>
    <s v="0200B30701005C4D0000000052"/>
    <x v="5"/>
    <n v="10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4688"/>
    <x v="0"/>
    <s v="DB2ADMIN"/>
    <n v="1719979018653"/>
    <n v="1719979018.6530001"/>
    <x v="444"/>
    <n v="453"/>
    <n v="7.5500000000000003E-3"/>
    <n v="366709"/>
    <n v="6.1118166666666669"/>
    <n v="0"/>
    <s v="0200B3070300E14C0000000052"/>
    <x v="5"/>
    <n v="6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60044"/>
    <x v="0"/>
    <s v="DB2ADMIN"/>
    <n v="1719979018653"/>
    <n v="1719979018.6530001"/>
    <x v="444"/>
    <n v="366709"/>
    <n v="6.1118166666666669"/>
    <n v="0"/>
    <n v="0"/>
    <n v="0"/>
    <s v="0200B3070300E14C0000000052"/>
    <x v="5"/>
    <n v="46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0171"/>
    <x v="0"/>
    <s v="DB2ADMIN"/>
    <n v="1719978718153"/>
    <n v="1719978718.1530001"/>
    <x v="445"/>
    <n v="21473"/>
    <n v="0.35788333333333333"/>
    <n v="11365"/>
    <n v="0.18941666666666668"/>
    <n v="0"/>
    <s v="0200B30704006C4C0000000052"/>
    <x v="5"/>
    <n v="2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4727"/>
    <x v="0"/>
    <s v="DB2ADMIN"/>
    <n v="1719978718153"/>
    <n v="1719978718.1530001"/>
    <x v="445"/>
    <n v="11365"/>
    <n v="0.18941666666666668"/>
    <n v="0"/>
    <n v="0"/>
    <n v="0"/>
    <s v="0200B30704006C4C0000000052"/>
    <x v="5"/>
    <n v="57"/>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0234"/>
    <x v="0"/>
    <s v="DB2ADMIN"/>
    <n v="1719978411647"/>
    <n v="1719978411.6470001"/>
    <x v="446"/>
    <n v="153"/>
    <n v="2.5499999999999997E-3"/>
    <n v="55285"/>
    <n v="0.92141666666666666"/>
    <n v="69"/>
    <s v="0200B30700003F4B0000000052"/>
    <x v="5"/>
    <n v="22"/>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6290"/>
    <x v="0"/>
    <s v="DB2ADMIN"/>
    <n v="1719978411647"/>
    <n v="1719978411.6470001"/>
    <x v="446"/>
    <n v="55285"/>
    <n v="0.92141666666666666"/>
    <n v="0"/>
    <n v="0"/>
    <n v="0"/>
    <s v="0200B30700003F4B0000000052"/>
    <x v="5"/>
    <n v="149"/>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1912"/>
    <x v="0"/>
    <s v="DB2ADMIN"/>
    <n v="1719978077113"/>
    <n v="1719978077.1129999"/>
    <x v="447"/>
    <n v="36"/>
    <n v="5.9999999999999995E-4"/>
    <n v="344730"/>
    <n v="5.7455000000000007"/>
    <n v="76"/>
    <s v="0200B30700001B470000000052"/>
    <x v="5"/>
    <n v="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0200"/>
    <x v="0"/>
    <s v="DB2ADMIN"/>
    <n v="1719978077113"/>
    <n v="1719978077.1129999"/>
    <x v="447"/>
    <n v="344730"/>
    <n v="5.7455000000000007"/>
    <n v="0"/>
    <n v="0"/>
    <n v="3"/>
    <s v="0200B30700001B470000000052"/>
    <x v="5"/>
    <n v="21"/>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1912"/>
    <x v="0"/>
    <s v="DB2ADMIN"/>
    <n v="1719978084120"/>
    <n v="1719978084.1199999"/>
    <x v="448"/>
    <n v="36"/>
    <n v="5.9999999999999995E-4"/>
    <n v="48617"/>
    <n v="0.81028333333333324"/>
    <n v="76"/>
    <s v="0200D40703005AE00400000052"/>
    <x v="0"/>
    <n v="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5165"/>
    <x v="0"/>
    <s v="DB2ADMIN"/>
    <n v="1719978084120"/>
    <n v="1719978084.1199999"/>
    <x v="448"/>
    <n v="48617"/>
    <n v="0.81028333333333324"/>
    <n v="0"/>
    <n v="0"/>
    <n v="100"/>
    <s v="0200D40703005AE00400000052"/>
    <x v="5"/>
    <n v="12"/>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40950"/>
    <x v="0"/>
    <s v="DB2ADMIN"/>
    <n v="1719977804641"/>
    <n v="1719977804.641"/>
    <x v="449"/>
    <n v="5"/>
    <n v="8.3333333333333331E-5"/>
    <n v="51023"/>
    <n v="0.85038333333333338"/>
    <n v="71"/>
    <s v="0200B3070600F54B0000000052"/>
    <x v="5"/>
    <n v="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0200"/>
    <x v="0"/>
    <s v="DB2ADMIN"/>
    <n v="1719977804641"/>
    <n v="1719977804.641"/>
    <x v="449"/>
    <n v="51023"/>
    <n v="0.85038333333333338"/>
    <n v="0"/>
    <n v="0"/>
    <n v="3"/>
    <s v="0200B3070600F54B0000000052"/>
    <x v="5"/>
    <n v="6"/>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59815"/>
    <x v="0"/>
    <s v="DB2ADMIN"/>
    <n v="1719977511148"/>
    <n v="1719977511.148"/>
    <x v="450"/>
    <n v="190677"/>
    <n v="3.1779500000000001"/>
    <n v="237175"/>
    <n v="3.9529166666666669"/>
    <n v="0"/>
    <s v="0200B3070400DA4B0000000052"/>
    <x v="5"/>
    <n v="39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9430"/>
    <x v="0"/>
    <s v="DB2ADMIN"/>
    <n v="1719977511148"/>
    <n v="1719977511.148"/>
    <x v="450"/>
    <n v="237175"/>
    <n v="3.9529166666666669"/>
    <n v="0"/>
    <n v="0"/>
    <n v="0"/>
    <s v="0200B3070400DA4B0000000052"/>
    <x v="5"/>
    <n v="38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58155"/>
    <x v="0"/>
    <s v="DB2ADMIN"/>
    <n v="1719977211649"/>
    <n v="1719977211.6489999"/>
    <x v="451"/>
    <n v="2633"/>
    <n v="4.3883333333333337E-2"/>
    <n v="220509"/>
    <n v="3.6751499999999999"/>
    <n v="0"/>
    <s v="0200B30708008A4B0000000052"/>
    <x v="5"/>
    <n v="36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6317"/>
    <x v="0"/>
    <s v="DB2ADMIN"/>
    <n v="1719977211649"/>
    <n v="1719977211.6489999"/>
    <x v="451"/>
    <n v="220509"/>
    <n v="3.6751499999999999"/>
    <n v="0"/>
    <n v="0"/>
    <n v="0"/>
    <s v="0200B30708008A4B0000000052"/>
    <x v="5"/>
    <n v="255"/>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0369"/>
    <x v="0"/>
    <s v="DB2ADMIN"/>
    <n v="1719976912150"/>
    <n v="1719976912.1500001"/>
    <x v="452"/>
    <n v="138113"/>
    <n v="2.3018833333333335"/>
    <n v="183234"/>
    <n v="3.0539000000000001"/>
    <n v="0"/>
    <s v="0200B3070800104B0000000052"/>
    <x v="5"/>
    <n v="363"/>
    <n v="0"/>
    <n v="0"/>
    <m/>
  </r>
  <r>
    <x v="1"/>
    <n v="60044"/>
    <x v="0"/>
    <s v="DB2ADMIN"/>
    <n v="1719976912150"/>
    <n v="1719976912.1500001"/>
    <x v="452"/>
    <n v="183234"/>
    <n v="3.0539000000000001"/>
    <n v="0"/>
    <n v="0"/>
    <n v="0"/>
    <s v="0200B3070800104B0000000052"/>
    <x v="5"/>
    <n v="373"/>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1115"/>
    <x v="0"/>
    <s v="DB2ADMIN"/>
    <n v="1719976591630"/>
    <n v="1719976591.6300001"/>
    <x v="453"/>
    <n v="75000"/>
    <n v="1.25"/>
    <n v="118049"/>
    <n v="1.9674833333333335"/>
    <n v="107"/>
    <s v="0200F00A120060000000000052"/>
    <x v="0"/>
    <n v="120"/>
    <n v="0"/>
    <n v="0"/>
    <m/>
  </r>
  <r>
    <x v="1"/>
    <n v="39518"/>
    <x v="0"/>
    <s v="DB2ADMIN"/>
    <n v="1719976591630"/>
    <n v="1719976591.6300001"/>
    <x v="453"/>
    <n v="118049"/>
    <n v="1.9674833333333335"/>
    <n v="0"/>
    <n v="0"/>
    <n v="0"/>
    <s v="0200F00A120060000000000052"/>
    <x v="5"/>
    <n v="268"/>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59036"/>
    <x v="0"/>
    <s v="DB2ADMIN"/>
    <n v="1719976608647"/>
    <n v="1719976608.6470001"/>
    <x v="454"/>
    <n v="31632"/>
    <n v="0.5272"/>
    <n v="67747"/>
    <n v="1.1291166666666668"/>
    <n v="0"/>
    <s v="0200B3070B00D24A0000000052"/>
    <x v="5"/>
    <n v="48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7745"/>
    <x v="0"/>
    <s v="DB2ADMIN"/>
    <n v="1719976608647"/>
    <n v="1719976608.6470001"/>
    <x v="454"/>
    <n v="67747"/>
    <n v="1.1291166666666668"/>
    <n v="0"/>
    <n v="0"/>
    <n v="0"/>
    <s v="0200B3070B00D24A0000000052"/>
    <x v="5"/>
    <n v="206"/>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26565"/>
    <x v="0"/>
    <s v="DB2ADMIN"/>
    <n v="1719976301140"/>
    <n v="1719976301.1400001"/>
    <x v="455"/>
    <n v="3269"/>
    <n v="5.4483333333333335E-2"/>
    <n v="125647"/>
    <n v="2.0941166666666668"/>
    <n v="0"/>
    <s v="0200B3070000964A0000000052"/>
    <x v="5"/>
    <n v="191"/>
    <n v="0"/>
    <n v="0"/>
    <m/>
  </r>
  <r>
    <x v="1"/>
    <n v="6893"/>
    <x v="0"/>
    <s v="DB2ADMIN"/>
    <n v="1719976301140"/>
    <n v="1719976301.1400001"/>
    <x v="455"/>
    <n v="125647"/>
    <n v="2.0941166666666668"/>
    <n v="0"/>
    <n v="0"/>
    <n v="0"/>
    <s v="0200B3070000964A0000000052"/>
    <x v="5"/>
    <n v="488"/>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9649"/>
    <x v="0"/>
    <s v="DB2ADMIN"/>
    <n v="1719976004644"/>
    <n v="1719976004.6440001"/>
    <x v="456"/>
    <n v="134"/>
    <n v="2.2333333333333333E-3"/>
    <n v="73945"/>
    <n v="1.2324166666666665"/>
    <n v="0"/>
    <s v="0200B3070900314A0000000052"/>
    <x v="5"/>
    <n v="2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5093"/>
    <x v="0"/>
    <s v="DB2ADMIN"/>
    <n v="1719976004644"/>
    <n v="1719976004.6440001"/>
    <x v="456"/>
    <n v="73945"/>
    <n v="1.2324166666666665"/>
    <n v="0"/>
    <n v="0"/>
    <n v="0"/>
    <s v="0200B3070900314A0000000052"/>
    <x v="5"/>
    <n v="409"/>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6317"/>
    <x v="0"/>
    <s v="DB2ADMIN"/>
    <n v="1719974265742"/>
    <n v="1719974265.7420001"/>
    <x v="457"/>
    <n v="509"/>
    <n v="8.483333333333334E-3"/>
    <n v="243711"/>
    <n v="4.0618500000000006"/>
    <n v="3626"/>
    <s v="02004C0800005E080000000052"/>
    <x v="0"/>
    <n v="61"/>
    <n v="0"/>
    <n v="0"/>
    <m/>
  </r>
  <r>
    <x v="1"/>
    <n v="58716"/>
    <x v="0"/>
    <s v="DB2ADMIN"/>
    <n v="1719974265742"/>
    <n v="1719974265.7420001"/>
    <x v="457"/>
    <n v="243711"/>
    <n v="4.0618500000000006"/>
    <n v="0"/>
    <n v="0"/>
    <n v="0"/>
    <s v="02004C0800005E080000000052"/>
    <x v="5"/>
    <n v="263"/>
    <n v="0"/>
    <n v="-3.1493295139756298E+18"/>
    <m/>
  </r>
  <r>
    <x v="0"/>
    <n v="49368"/>
    <x v="1"/>
    <s v="DB2ADMIN"/>
    <n v="1719973311149"/>
    <n v="1719973311.1489999"/>
    <x v="458"/>
    <n v="8642"/>
    <n v="0.14403333333333332"/>
    <n v="9387"/>
    <n v="0.15645000000000001"/>
    <n v="29"/>
    <s v="9D1800000100000001006162D6"/>
    <x v="0"/>
    <n v="1557"/>
    <n v="0"/>
    <n v="0"/>
    <m/>
  </r>
  <r>
    <x v="1"/>
    <n v="49258"/>
    <x v="1"/>
    <s v="DB2ADMIN"/>
    <n v="1719973311149"/>
    <n v="1719973311.1489999"/>
    <x v="458"/>
    <n v="9387"/>
    <n v="0.15645000000000001"/>
    <n v="0"/>
    <n v="0"/>
    <n v="26"/>
    <s v="9D1800000100000001006162D6"/>
    <x v="3"/>
    <n v="1671"/>
    <n v="0"/>
    <n v="0"/>
    <m/>
  </r>
  <r>
    <x v="0"/>
    <n v="16551"/>
    <x v="1"/>
    <s v="DB2ADMIN"/>
    <n v="1719973010649"/>
    <n v="1719973010.6489999"/>
    <x v="459"/>
    <n v="96346"/>
    <n v="1.6057666666666668"/>
    <n v="70639"/>
    <n v="1.1773166666666666"/>
    <n v="8"/>
    <s v="D06E0000010000000100E13CD6"/>
    <x v="0"/>
    <n v="7657"/>
    <n v="0"/>
    <n v="0"/>
    <m/>
  </r>
  <r>
    <x v="1"/>
    <n v="15958"/>
    <x v="1"/>
    <s v="DB2ADMIN"/>
    <n v="1719973010649"/>
    <n v="1719973010.6489999"/>
    <x v="459"/>
    <n v="70639"/>
    <n v="1.1773166666666666"/>
    <n v="0"/>
    <n v="0"/>
    <n v="1"/>
    <s v="D06E0000010000000100E13CD6"/>
    <x v="3"/>
    <n v="4968"/>
    <n v="0"/>
    <n v="0"/>
    <m/>
  </r>
  <r>
    <x v="0"/>
    <n v="37745"/>
    <x v="0"/>
    <s v="DB2ADMIN"/>
    <n v="1719972398638"/>
    <n v="1719972398.638"/>
    <x v="460"/>
    <n v="124"/>
    <n v="2.0666666666666667E-3"/>
    <n v="106452"/>
    <n v="1.7742"/>
    <n v="226"/>
    <s v="0200AD072F00FD140000000052"/>
    <x v="5"/>
    <n v="19"/>
    <n v="0"/>
    <n v="0"/>
    <m/>
  </r>
  <r>
    <x v="1"/>
    <n v="59430"/>
    <x v="0"/>
    <s v="DB2ADMIN"/>
    <n v="1719972398638"/>
    <n v="1719972398.638"/>
    <x v="460"/>
    <n v="106452"/>
    <n v="1.7742"/>
    <n v="0"/>
    <n v="0"/>
    <n v="0"/>
    <s v="0200AD072F00FD140000000052"/>
    <x v="5"/>
    <n v="221"/>
    <n v="0"/>
    <n v="-4.6972300218264596E+18"/>
    <s v="select production0_.CODE as CODE1_1657_0_, production0_.COMPANYCODE as COMPANYC2_1657_0_, production0_.COSTNUMBER as COSTNUMB3_1657_0_, production0_.COUNTERCODE as COUNTERC4_1657_0_, production0_.COUNTERCOMPANYCODE as COUNTERC5_1657_0_, production0_.ABSUNIQUEID as ABSUNIQU6_1657_0_, production0_.COSTUNITCODE as COSTUNIT7_1657_0_, production0_.DEMANDPROGRESSSTATUS as DEMANDPR8_1657_0_, production0_.PERCENTCATEGORY0 as PERCENTC9_1657_0_, production0_.PERCENTCATEGORY1 as PERCENT10_1657_0_, production0_.PERCENTCATEGORY10 as PERCENT11_1657_0_, production0_.PERCENTCATEGORY11 as PERCENT12_1657_0_, production0_.PERCENTCATEGORY12 as PERCENT13_1657_0_, production0_.PERCENTCATEGORY2 as PERCENT14_1657_0_, production0_.PERCENTCATEGORY3 as PERCENT15_1657_0_, production0_.PERCENTCATEGORY4 as PERCENT16_1657_0_, production0_.PERCENTCATEGORY5 as PERCENT17_1657_0_, production0_.PERCENTCATEGORY6 as PERCENT18_1657_0_, production0_.PERCENTCATEGORY7 as PERCENT19_1657_0_, production0_.PERCENTCATEGORY8 as PERCENT20_1657_0_, production0_.PERCENTCATEGORY9 as PERCENT21_1657_0_, production0_.STATUS as STATUS22_1657_0_, production0_.UNITCOSTINBASECURBEFOREADDCST as UNITCOS23_1657_0_, production0_.UNITCOSTINBASECURRENCY as UNITCOS24_1657_0_ from PRODUCTIONCOST production0_ where production0_.CODE=? and production0_.COMPANYCODE=? and production0_.COSTNUMBER=? and production0_.COUNTERCODE=? with rs use and keep update locks"/>
  </r>
  <r>
    <x v="0"/>
    <n v="64930"/>
    <x v="0"/>
    <s v="DB2ADMIN"/>
    <n v="1719972092132"/>
    <n v="1719972092.132"/>
    <x v="461"/>
    <n v="53946"/>
    <n v="0.89910000000000001"/>
    <n v="60356"/>
    <n v="1.0059333333333333"/>
    <n v="226"/>
    <s v="0200AD072F00FD140000000052"/>
    <x v="5"/>
    <n v="488"/>
    <n v="0"/>
    <n v="0"/>
    <m/>
  </r>
  <r>
    <x v="1"/>
    <n v="59033"/>
    <x v="0"/>
    <s v="DB2ADMIN"/>
    <n v="1719972092132"/>
    <n v="1719972092.132"/>
    <x v="461"/>
    <n v="60356"/>
    <n v="1.0059333333333333"/>
    <n v="0"/>
    <n v="0"/>
    <n v="0"/>
    <s v="0200AD072F00FD140000000052"/>
    <x v="5"/>
    <n v="95"/>
    <n v="0"/>
    <n v="-4.6972300218264596E+18"/>
    <s v="select production0_.CODE as CODE1_1657_0_, production0_.COMPANYCODE as COMPANYC2_1657_0_, production0_.COSTNUMBER as COSTNUMB3_1657_0_, production0_.COUNTERCODE as COUNTERC4_1657_0_, production0_.COUNTERCOMPANYCODE as COUNTERC5_1657_0_, production0_.ABSUNIQUEID as ABSUNIQU6_1657_0_, production0_.COSTUNITCODE as COSTUNIT7_1657_0_, production0_.DEMANDPROGRESSSTATUS as DEMANDPR8_1657_0_, production0_.PERCENTCATEGORY0 as PERCENTC9_1657_0_, production0_.PERCENTCATEGORY1 as PERCENT10_1657_0_, production0_.PERCENTCATEGORY10 as PERCENT11_1657_0_, production0_.PERCENTCATEGORY11 as PERCENT12_1657_0_, production0_.PERCENTCATEGORY12 as PERCENT13_1657_0_, production0_.PERCENTCATEGORY2 as PERCENT14_1657_0_, production0_.PERCENTCATEGORY3 as PERCENT15_1657_0_, production0_.PERCENTCATEGORY4 as PERCENT16_1657_0_, production0_.PERCENTCATEGORY5 as PERCENT17_1657_0_, production0_.PERCENTCATEGORY6 as PERCENT18_1657_0_, production0_.PERCENTCATEGORY7 as PERCENT19_1657_0_, production0_.PERCENTCATEGORY8 as PERCENT20_1657_0_, production0_.PERCENTCATEGORY9 as PERCENT21_1657_0_, production0_.STATUS as STATUS22_1657_0_, production0_.UNITCOSTINBASECURBEFOREADDCST as UNITCOS23_1657_0_, production0_.UNITCOSTINBASECURRENCY as UNITCOS24_1657_0_ from PRODUCTIONCOST production0_ where production0_.CODE=? and production0_.COMPANYCODE=? and production0_.COSTNUMBER=? and production0_.COUNTERCODE=? with rs use and keep update locks"/>
  </r>
  <r>
    <x v="0"/>
    <n v="3084"/>
    <x v="1"/>
    <s v="DB2ADMIN"/>
    <n v="1719971513148"/>
    <n v="1719971513.148"/>
    <x v="462"/>
    <n v="35807"/>
    <n v="0.59678333333333333"/>
    <n v="541"/>
    <n v="9.0166666666666676E-3"/>
    <n v="8"/>
    <s v="776900000100000001008109D6"/>
    <x v="0"/>
    <n v="2449"/>
    <n v="0"/>
    <n v="0"/>
    <m/>
  </r>
  <r>
    <x v="1"/>
    <n v="55764"/>
    <x v="1"/>
    <s v="DB2ADMIN"/>
    <n v="1719971513148"/>
    <n v="1719971513.148"/>
    <x v="462"/>
    <n v="541"/>
    <n v="9.0166666666666676E-3"/>
    <n v="0"/>
    <n v="0"/>
    <n v="1"/>
    <s v="776900000100000001008109D6"/>
    <x v="3"/>
    <n v="34"/>
    <n v="0"/>
    <n v="0"/>
    <m/>
  </r>
  <r>
    <x v="0"/>
    <n v="60044"/>
    <x v="0"/>
    <s v="DB2ADMIN"/>
    <n v="1719971202638"/>
    <n v="1719971202.638"/>
    <x v="463"/>
    <n v="636"/>
    <n v="1.06E-2"/>
    <n v="3552"/>
    <n v="5.9200000000000003E-2"/>
    <n v="151"/>
    <s v="0200AD071D00FD140000000052"/>
    <x v="5"/>
    <n v="95"/>
    <n v="0"/>
    <n v="0"/>
    <m/>
  </r>
  <r>
    <x v="1"/>
    <n v="18388"/>
    <x v="0"/>
    <s v="DB2ADMIN"/>
    <n v="1719971202638"/>
    <n v="1719971202.638"/>
    <x v="463"/>
    <n v="3552"/>
    <n v="5.9200000000000003E-2"/>
    <n v="0"/>
    <n v="0"/>
    <n v="0"/>
    <s v="0200AD071D00FD140000000052"/>
    <x v="5"/>
    <n v="141"/>
    <n v="0"/>
    <n v="-4.6972300218264596E+18"/>
    <s v="select production0_.CODE as CODE1_1657_0_, production0_.COMPANYCODE as COMPANYC2_1657_0_, production0_.COSTNUMBER as COSTNUMB3_1657_0_, production0_.COUNTERCODE as COUNTERC4_1657_0_, production0_.COUNTERCOMPANYCODE as COUNTERC5_1657_0_, production0_.ABSUNIQUEID as ABSUNIQU6_1657_0_, production0_.COSTUNITCODE as COSTUNIT7_1657_0_, production0_.DEMANDPROGRESSSTATUS as DEMANDPR8_1657_0_, production0_.PERCENTCATEGORY0 as PERCENTC9_1657_0_, production0_.PERCENTCATEGORY1 as PERCENT10_1657_0_, production0_.PERCENTCATEGORY10 as PERCENT11_1657_0_, production0_.PERCENTCATEGORY11 as PERCENT12_1657_0_, production0_.PERCENTCATEGORY12 as PERCENT13_1657_0_, production0_.PERCENTCATEGORY2 as PERCENT14_1657_0_, production0_.PERCENTCATEGORY3 as PERCENT15_1657_0_, production0_.PERCENTCATEGORY4 as PERCENT16_1657_0_, production0_.PERCENTCATEGORY5 as PERCENT17_1657_0_, production0_.PERCENTCATEGORY6 as PERCENT18_1657_0_, production0_.PERCENTCATEGORY7 as PERCENT19_1657_0_, production0_.PERCENTCATEGORY8 as PERCENT20_1657_0_, production0_.PERCENTCATEGORY9 as PERCENT21_1657_0_, production0_.STATUS as STATUS22_1657_0_, production0_.UNITCOSTINBASECURBEFOREADDCST as UNITCOS23_1657_0_, production0_.UNITCOSTINBASECURRENCY as UNITCOS24_1657_0_ from PRODUCTIONCOST production0_ where production0_.CODE=? and production0_.COMPANYCODE=? and production0_.COSTNUMBER=? and production0_.COUNTERCODE=? with rs use and keep update locks"/>
  </r>
  <r>
    <x v="0"/>
    <n v="58300"/>
    <x v="1"/>
    <s v="DB2ADMIN"/>
    <n v="1719970911147"/>
    <n v="1719970911.1470001"/>
    <x v="464"/>
    <n v="136405"/>
    <n v="2.2734166666666669"/>
    <n v="28648"/>
    <n v="0.47746666666666665"/>
    <n v="8"/>
    <s v="F1680000010000000100E13CD6"/>
    <x v="0"/>
    <n v="10675"/>
    <n v="0"/>
    <n v="0"/>
    <m/>
  </r>
  <r>
    <x v="1"/>
    <n v="3084"/>
    <x v="1"/>
    <s v="DB2ADMIN"/>
    <n v="1719970911147"/>
    <n v="1719970911.1470001"/>
    <x v="464"/>
    <n v="28648"/>
    <n v="0.47746666666666665"/>
    <n v="0"/>
    <n v="0"/>
    <n v="1"/>
    <s v="F1680000010000000100E13CD6"/>
    <x v="3"/>
    <n v="2020"/>
    <n v="0"/>
    <n v="0"/>
    <m/>
  </r>
  <r>
    <x v="0"/>
    <n v="58251"/>
    <x v="1"/>
    <s v="DB2ADMIN"/>
    <n v="1719969107146"/>
    <n v="1719969107.1459999"/>
    <x v="465"/>
    <n v="16662"/>
    <n v="0.2777"/>
    <n v="4099"/>
    <n v="6.8316666666666664E-2"/>
    <n v="8"/>
    <s v="3C6900000100000001006129D6"/>
    <x v="0"/>
    <n v="1418"/>
    <n v="0"/>
    <n v="0"/>
    <m/>
  </r>
  <r>
    <x v="1"/>
    <n v="29534"/>
    <x v="1"/>
    <s v="DB2ADMIN"/>
    <n v="1719969107146"/>
    <n v="1719969107.1459999"/>
    <x v="465"/>
    <n v="4099"/>
    <n v="6.8316666666666664E-2"/>
    <n v="0"/>
    <n v="0"/>
    <n v="1"/>
    <s v="3C6900000100000001006129D6"/>
    <x v="3"/>
    <n v="242"/>
    <n v="0"/>
    <n v="0"/>
    <m/>
  </r>
  <r>
    <x v="0"/>
    <n v="705"/>
    <x v="0"/>
    <s v="DB2ADMIN"/>
    <n v="1719959502139"/>
    <n v="1719959502.1389999"/>
    <x v="466"/>
    <n v="17610889"/>
    <n v="293.51481666666666"/>
    <n v="18154414"/>
    <n v="302.57356666666669"/>
    <n v="0"/>
    <s v="A3100000010000000100E144D6"/>
    <x v="0"/>
    <n v="194299"/>
    <n v="0"/>
    <n v="0"/>
    <m/>
  </r>
  <r>
    <x v="1"/>
    <n v="613"/>
    <x v="0"/>
    <s v="DB2ADMIN"/>
    <n v="1719959502139"/>
    <n v="1719959502.1389999"/>
    <x v="466"/>
    <n v="18154414"/>
    <n v="302.57356666666669"/>
    <n v="0"/>
    <n v="0"/>
    <n v="0"/>
    <s v="A3100000010000000100E144D6"/>
    <x v="3"/>
    <n v="203041"/>
    <n v="0"/>
    <n v="0"/>
    <m/>
  </r>
  <r>
    <x v="0"/>
    <n v="705"/>
    <x v="0"/>
    <s v="DB2ADMIN"/>
    <n v="1719959200638"/>
    <n v="1719959200.638"/>
    <x v="467"/>
    <n v="17522975"/>
    <n v="292.04958333333332"/>
    <n v="18023860"/>
    <n v="300.39766666666668"/>
    <n v="0"/>
    <s v="B01200000100000001000168D6"/>
    <x v="0"/>
    <n v="192872"/>
    <n v="0"/>
    <n v="0"/>
    <m/>
  </r>
  <r>
    <x v="1"/>
    <n v="613"/>
    <x v="0"/>
    <s v="DB2ADMIN"/>
    <n v="1719959200638"/>
    <n v="1719959200.638"/>
    <x v="467"/>
    <n v="18023860"/>
    <n v="300.39766666666668"/>
    <n v="0"/>
    <n v="0"/>
    <n v="0"/>
    <s v="B01200000100000001000168D6"/>
    <x v="3"/>
    <n v="201361"/>
    <n v="0"/>
    <n v="0"/>
    <m/>
  </r>
  <r>
    <x v="0"/>
    <n v="613"/>
    <x v="0"/>
    <s v="DB2ADMIN"/>
    <n v="1719958901139"/>
    <n v="1719958901.1389999"/>
    <x v="468"/>
    <n v="17926723"/>
    <n v="298.7787166666667"/>
    <n v="17427036"/>
    <n v="290.45060000000001"/>
    <n v="0"/>
    <s v="AB140000010000000100C152D6"/>
    <x v="0"/>
    <n v="200360"/>
    <n v="0"/>
    <n v="0"/>
    <m/>
  </r>
  <r>
    <x v="1"/>
    <n v="705"/>
    <x v="0"/>
    <s v="DB2ADMIN"/>
    <n v="1719958901139"/>
    <n v="1719958901.1389999"/>
    <x v="468"/>
    <n v="17427036"/>
    <n v="290.45060000000001"/>
    <n v="0"/>
    <n v="0"/>
    <n v="0"/>
    <s v="AB140000010000000100C152D6"/>
    <x v="3"/>
    <n v="191989"/>
    <n v="0"/>
    <n v="0"/>
    <m/>
  </r>
  <r>
    <x v="0"/>
    <n v="705"/>
    <x v="0"/>
    <s v="DB2ADMIN"/>
    <n v="1719957102137"/>
    <n v="1719957102.1370001"/>
    <x v="469"/>
    <n v="16906623"/>
    <n v="281.77704999999997"/>
    <n v="17372759"/>
    <n v="289.54598333333331"/>
    <n v="0"/>
    <s v="CB110000010000000100013ED6"/>
    <x v="0"/>
    <n v="187447"/>
    <n v="0"/>
    <n v="0"/>
    <m/>
  </r>
  <r>
    <x v="1"/>
    <n v="613"/>
    <x v="0"/>
    <s v="DB2ADMIN"/>
    <n v="1719957102137"/>
    <n v="1719957102.1370001"/>
    <x v="469"/>
    <n v="17372759"/>
    <n v="289.54598333333331"/>
    <n v="0"/>
    <n v="0"/>
    <n v="0"/>
    <s v="CB110000010000000100013ED6"/>
    <x v="3"/>
    <n v="195359"/>
    <n v="0"/>
    <n v="0"/>
    <m/>
  </r>
  <r>
    <x v="0"/>
    <n v="705"/>
    <x v="0"/>
    <s v="DB2ADMIN"/>
    <n v="1719956801637"/>
    <n v="1719956801.6370001"/>
    <x v="128"/>
    <n v="16833912"/>
    <n v="280.5652"/>
    <n v="17300773"/>
    <n v="288.34621666666669"/>
    <n v="0"/>
    <s v="CB110000010000000100A154D6"/>
    <x v="0"/>
    <n v="186902"/>
    <n v="0"/>
    <n v="8.05042710589474E+18"/>
    <s v="SELECT ITXVIEWKK.DELIVERYDATE,ITXVIEWKK.PRODUCTIONORDERCODE FROM DB2ADMIN.ITXVIEWKK ITXVIEWKK WHERE (ITXVIEWKK.PRODUCTIONORDERCODE = ?)"/>
  </r>
  <r>
    <x v="1"/>
    <n v="613"/>
    <x v="0"/>
    <s v="DB2ADMIN"/>
    <n v="1719956801637"/>
    <n v="1719956801.6370001"/>
    <x v="128"/>
    <n v="17300773"/>
    <n v="288.34621666666669"/>
    <n v="0"/>
    <n v="0"/>
    <n v="0"/>
    <s v="CB110000010000000100A154D6"/>
    <x v="3"/>
    <n v="194788"/>
    <n v="0"/>
    <n v="0"/>
    <m/>
  </r>
  <r>
    <x v="0"/>
    <n v="705"/>
    <x v="0"/>
    <s v="DB2ADMIN"/>
    <n v="1719956501137"/>
    <n v="1719956501.1370001"/>
    <x v="470"/>
    <n v="16757776"/>
    <n v="279.29626666666667"/>
    <n v="17216831"/>
    <n v="286.94718333333333"/>
    <n v="0"/>
    <s v="340E00000100000001006113D6"/>
    <x v="0"/>
    <n v="186312"/>
    <n v="0"/>
    <n v="0"/>
    <m/>
  </r>
  <r>
    <x v="1"/>
    <n v="613"/>
    <x v="0"/>
    <s v="DB2ADMIN"/>
    <n v="1719956501137"/>
    <n v="1719956501.1370001"/>
    <x v="470"/>
    <n v="17216831"/>
    <n v="286.94718333333333"/>
    <n v="0"/>
    <n v="0"/>
    <n v="0"/>
    <s v="340E00000100000001006113D6"/>
    <x v="3"/>
    <n v="194171"/>
    <n v="0"/>
    <n v="0"/>
    <m/>
  </r>
  <r>
    <x v="0"/>
    <n v="613"/>
    <x v="0"/>
    <s v="DB2ADMIN"/>
    <n v="1719956199636"/>
    <n v="1719956199.6359999"/>
    <x v="471"/>
    <n v="17144473"/>
    <n v="285.74121666666667"/>
    <n v="16689188"/>
    <n v="278.1531333333333"/>
    <n v="0"/>
    <s v="C80B0000010000000100217AD6"/>
    <x v="0"/>
    <n v="193692"/>
    <n v="0"/>
    <n v="0"/>
    <m/>
  </r>
  <r>
    <x v="1"/>
    <n v="705"/>
    <x v="0"/>
    <s v="DB2ADMIN"/>
    <n v="1719956199636"/>
    <n v="1719956199.6359999"/>
    <x v="471"/>
    <n v="16689188"/>
    <n v="278.1531333333333"/>
    <n v="0"/>
    <n v="0"/>
    <n v="0"/>
    <s v="C80B0000010000000100217AD6"/>
    <x v="3"/>
    <n v="185849"/>
    <n v="0"/>
    <n v="0"/>
    <m/>
  </r>
  <r>
    <x v="0"/>
    <n v="705"/>
    <x v="0"/>
    <s v="DB2ADMIN"/>
    <n v="1719955899136"/>
    <n v="1719955899.1359999"/>
    <x v="472"/>
    <n v="16612828"/>
    <n v="276.88046666666668"/>
    <n v="17067947"/>
    <n v="284.46578333333332"/>
    <n v="0"/>
    <s v="61110000010000000100A174D6"/>
    <x v="0"/>
    <n v="185199"/>
    <n v="0"/>
    <n v="0"/>
    <m/>
  </r>
  <r>
    <x v="1"/>
    <n v="613"/>
    <x v="0"/>
    <s v="DB2ADMIN"/>
    <n v="1719955899136"/>
    <n v="1719955899.1359999"/>
    <x v="472"/>
    <n v="17067947"/>
    <n v="284.46578333333332"/>
    <n v="0"/>
    <n v="0"/>
    <n v="0"/>
    <s v="61110000010000000100A174D6"/>
    <x v="3"/>
    <n v="193096"/>
    <n v="0"/>
    <n v="0"/>
    <m/>
  </r>
  <r>
    <x v="0"/>
    <n v="613"/>
    <x v="0"/>
    <s v="DB2ADMIN"/>
    <n v="1719955297135"/>
    <n v="1719955297.135"/>
    <x v="473"/>
    <n v="16913013"/>
    <n v="281.88354999999996"/>
    <n v="16478743"/>
    <n v="274.64571666666666"/>
    <n v="0"/>
    <s v="220E0000010000000100214CD6"/>
    <x v="0"/>
    <n v="191548"/>
    <n v="0"/>
    <n v="0"/>
    <m/>
  </r>
  <r>
    <x v="1"/>
    <n v="705"/>
    <x v="0"/>
    <s v="DB2ADMIN"/>
    <n v="1719955297135"/>
    <n v="1719955297.135"/>
    <x v="473"/>
    <n v="16478743"/>
    <n v="274.64571666666666"/>
    <n v="0"/>
    <n v="0"/>
    <n v="0"/>
    <s v="220E0000010000000100214CD6"/>
    <x v="3"/>
    <n v="183715"/>
    <n v="0"/>
    <n v="0"/>
    <m/>
  </r>
  <r>
    <x v="0"/>
    <n v="705"/>
    <x v="0"/>
    <s v="DB2ADMIN"/>
    <n v="1719954697136"/>
    <n v="1719954697.1359999"/>
    <x v="474"/>
    <n v="16323221"/>
    <n v="272.05368333333331"/>
    <n v="16766993"/>
    <n v="279.44988333333333"/>
    <n v="0"/>
    <s v="6C0E0000010000000100015ED6"/>
    <x v="0"/>
    <n v="182365"/>
    <n v="0"/>
    <n v="0"/>
    <m/>
  </r>
  <r>
    <x v="1"/>
    <n v="613"/>
    <x v="0"/>
    <s v="DB2ADMIN"/>
    <n v="1719954697136"/>
    <n v="1719954697.1359999"/>
    <x v="474"/>
    <n v="16766993"/>
    <n v="279.44988333333333"/>
    <n v="0"/>
    <n v="0"/>
    <n v="0"/>
    <s v="6C0E0000010000000100015ED6"/>
    <x v="3"/>
    <n v="190205"/>
    <n v="0"/>
    <n v="0"/>
    <m/>
  </r>
  <r>
    <x v="0"/>
    <n v="705"/>
    <x v="0"/>
    <s v="DB2ADMIN"/>
    <n v="1719954095135"/>
    <n v="1719954095.135"/>
    <x v="475"/>
    <n v="16198745"/>
    <n v="269.97908333333334"/>
    <n v="16640704"/>
    <n v="277.3450666666667"/>
    <n v="0"/>
    <s v="C40D0000010000000100E163D6"/>
    <x v="0"/>
    <n v="173387"/>
    <n v="0"/>
    <n v="0"/>
    <m/>
  </r>
  <r>
    <x v="1"/>
    <n v="613"/>
    <x v="0"/>
    <s v="DB2ADMIN"/>
    <n v="1719954095135"/>
    <n v="1719954095.135"/>
    <x v="475"/>
    <n v="16640704"/>
    <n v="277.3450666666667"/>
    <n v="0"/>
    <n v="0"/>
    <n v="0"/>
    <s v="C40D0000010000000100E163D6"/>
    <x v="3"/>
    <n v="180531"/>
    <n v="0"/>
    <n v="0"/>
    <m/>
  </r>
  <r>
    <x v="0"/>
    <n v="613"/>
    <x v="0"/>
    <s v="DB2ADMIN"/>
    <n v="1719953198634"/>
    <n v="1719953198.6340001"/>
    <x v="476"/>
    <n v="16449131"/>
    <n v="274.15218333333337"/>
    <n v="16003929"/>
    <n v="266.73214999999999"/>
    <n v="0"/>
    <s v="96130000010000000100E16CD6"/>
    <x v="0"/>
    <n v="165130"/>
    <n v="0"/>
    <n v="0"/>
    <m/>
  </r>
  <r>
    <x v="1"/>
    <n v="705"/>
    <x v="0"/>
    <s v="DB2ADMIN"/>
    <n v="1719953198634"/>
    <n v="1719953198.6340001"/>
    <x v="476"/>
    <n v="16003929"/>
    <n v="266.73214999999999"/>
    <n v="0"/>
    <n v="0"/>
    <n v="0"/>
    <s v="96130000010000000100E16CD6"/>
    <x v="3"/>
    <n v="159283"/>
    <n v="0"/>
    <n v="0"/>
    <m/>
  </r>
  <r>
    <x v="0"/>
    <n v="705"/>
    <x v="0"/>
    <s v="DB2ADMIN"/>
    <n v="1719952898134"/>
    <n v="1719952898.1340001"/>
    <x v="477"/>
    <n v="15932790"/>
    <n v="265.54650000000004"/>
    <n v="16382897"/>
    <n v="273.04828333333336"/>
    <n v="0"/>
    <s v="C71400000100000001004104D6"/>
    <x v="0"/>
    <n v="158030"/>
    <n v="0"/>
    <n v="0"/>
    <m/>
  </r>
  <r>
    <x v="1"/>
    <n v="613"/>
    <x v="0"/>
    <s v="DB2ADMIN"/>
    <n v="1719952898134"/>
    <n v="1719952898.1340001"/>
    <x v="477"/>
    <n v="16382897"/>
    <n v="273.04828333333336"/>
    <n v="0"/>
    <n v="0"/>
    <n v="0"/>
    <s v="C71400000100000001004104D6"/>
    <x v="3"/>
    <n v="163963"/>
    <n v="0"/>
    <n v="0"/>
    <m/>
  </r>
  <r>
    <x v="0"/>
    <n v="705"/>
    <x v="0"/>
    <s v="DB2ADMIN"/>
    <n v="1719952297134"/>
    <n v="1719952297.1340001"/>
    <x v="478"/>
    <n v="15783092"/>
    <n v="263.05153333333334"/>
    <n v="16248431"/>
    <n v="270.80718333333334"/>
    <n v="0"/>
    <s v="E5100000010000000100C179D6"/>
    <x v="0"/>
    <n v="155489"/>
    <n v="0"/>
    <n v="0"/>
    <m/>
  </r>
  <r>
    <x v="1"/>
    <n v="613"/>
    <x v="0"/>
    <s v="DB2ADMIN"/>
    <n v="1719952297134"/>
    <n v="1719952297.1340001"/>
    <x v="478"/>
    <n v="16248431"/>
    <n v="270.80718333333334"/>
    <n v="0"/>
    <n v="0"/>
    <n v="0"/>
    <s v="E5100000010000000100C179D6"/>
    <x v="3"/>
    <n v="161354"/>
    <n v="0"/>
    <n v="0"/>
    <m/>
  </r>
  <r>
    <x v="0"/>
    <n v="613"/>
    <x v="0"/>
    <s v="DB2ADMIN"/>
    <n v="1719951995633"/>
    <n v="1719951995.6329999"/>
    <x v="479"/>
    <n v="16173163"/>
    <n v="269.5527166666667"/>
    <n v="15708450"/>
    <n v="261.8075"/>
    <n v="0"/>
    <s v="060E0000010000000100216BD6"/>
    <x v="0"/>
    <n v="160038"/>
    <n v="0"/>
    <n v="0"/>
    <m/>
  </r>
  <r>
    <x v="1"/>
    <n v="705"/>
    <x v="0"/>
    <s v="DB2ADMIN"/>
    <n v="1719951995633"/>
    <n v="1719951995.6329999"/>
    <x v="479"/>
    <n v="15708450"/>
    <n v="261.8075"/>
    <n v="0"/>
    <n v="0"/>
    <n v="0"/>
    <s v="060E0000010000000100216BD6"/>
    <x v="3"/>
    <n v="154287"/>
    <n v="0"/>
    <n v="0"/>
    <m/>
  </r>
  <r>
    <x v="0"/>
    <n v="705"/>
    <x v="0"/>
    <s v="DB2ADMIN"/>
    <n v="1719951695133"/>
    <n v="1719951695.1329999"/>
    <x v="480"/>
    <n v="15630142"/>
    <n v="260.50236666666666"/>
    <n v="16099288"/>
    <n v="268.32146666666665"/>
    <n v="0"/>
    <s v="AC0E0000010000000100C154D6"/>
    <x v="0"/>
    <n v="153058"/>
    <n v="0"/>
    <n v="0"/>
    <m/>
  </r>
  <r>
    <x v="1"/>
    <n v="613"/>
    <x v="0"/>
    <s v="DB2ADMIN"/>
    <n v="1719951695133"/>
    <n v="1719951695.1329999"/>
    <x v="480"/>
    <n v="16099288"/>
    <n v="268.32146666666665"/>
    <n v="0"/>
    <n v="0"/>
    <n v="0"/>
    <s v="AC0E0000010000000100C154D6"/>
    <x v="3"/>
    <n v="158836"/>
    <n v="0"/>
    <n v="0"/>
    <m/>
  </r>
  <r>
    <x v="0"/>
    <n v="705"/>
    <x v="0"/>
    <s v="DB2ADMIN"/>
    <n v="1719949596632"/>
    <n v="1719949596.632"/>
    <x v="481"/>
    <n v="15217942"/>
    <n v="253.63236666666666"/>
    <n v="15704169"/>
    <n v="261.73615000000001"/>
    <n v="0"/>
    <s v="9A120000010000000100E102D6"/>
    <x v="0"/>
    <n v="143398"/>
    <n v="0"/>
    <n v="0"/>
    <m/>
  </r>
  <r>
    <x v="1"/>
    <n v="613"/>
    <x v="0"/>
    <s v="DB2ADMIN"/>
    <n v="1719949596632"/>
    <n v="1719949596.632"/>
    <x v="481"/>
    <n v="15704169"/>
    <n v="261.73615000000001"/>
    <n v="0"/>
    <n v="0"/>
    <n v="0"/>
    <s v="9A120000010000000100E102D6"/>
    <x v="3"/>
    <n v="148968"/>
    <n v="0"/>
    <n v="0"/>
    <m/>
  </r>
  <r>
    <x v="0"/>
    <n v="613"/>
    <x v="0"/>
    <s v="DB2ADMIN"/>
    <n v="1719949295131"/>
    <n v="1719949295.131"/>
    <x v="482"/>
    <n v="15644276"/>
    <n v="260.73793333333333"/>
    <n v="15165193"/>
    <n v="252.75321666666665"/>
    <n v="0"/>
    <s v="D50E00000100000001004112D6"/>
    <x v="0"/>
    <n v="147394"/>
    <n v="0"/>
    <n v="0"/>
    <m/>
  </r>
  <r>
    <x v="1"/>
    <n v="705"/>
    <x v="0"/>
    <s v="DB2ADMIN"/>
    <n v="1719949295131"/>
    <n v="1719949295.131"/>
    <x v="482"/>
    <n v="15165193"/>
    <n v="252.75321666666665"/>
    <n v="0"/>
    <n v="0"/>
    <n v="0"/>
    <s v="D50E00000100000001004112D6"/>
    <x v="3"/>
    <n v="141829"/>
    <n v="0"/>
    <n v="0"/>
    <m/>
  </r>
  <r>
    <x v="0"/>
    <n v="705"/>
    <x v="0"/>
    <s v="DB2ADMIN"/>
    <n v="1719947190630"/>
    <n v="1719947190.6300001"/>
    <x v="483"/>
    <n v="14754074"/>
    <n v="245.90123333333335"/>
    <n v="15231293"/>
    <n v="253.85488333333333"/>
    <n v="0"/>
    <s v="0A0C00000100000001004137D6"/>
    <x v="0"/>
    <n v="132909"/>
    <n v="0"/>
    <n v="0"/>
    <m/>
  </r>
  <r>
    <x v="1"/>
    <n v="613"/>
    <x v="0"/>
    <s v="DB2ADMIN"/>
    <n v="1719947190630"/>
    <n v="1719947190.6300001"/>
    <x v="483"/>
    <n v="15231293"/>
    <n v="253.85488333333333"/>
    <n v="0"/>
    <n v="0"/>
    <n v="0"/>
    <s v="0A0C00000100000001004137D6"/>
    <x v="3"/>
    <n v="138091"/>
    <n v="0"/>
    <n v="0"/>
    <m/>
  </r>
  <r>
    <x v="0"/>
    <n v="705"/>
    <x v="0"/>
    <s v="DB2ADMIN"/>
    <n v="1719946294129"/>
    <n v="1719946294.1289999"/>
    <x v="484"/>
    <n v="14598971"/>
    <n v="243.31618333333333"/>
    <n v="15066624"/>
    <n v="251.1104"/>
    <n v="0"/>
    <s v="8D1000000100000001002158D6"/>
    <x v="0"/>
    <n v="129188"/>
    <n v="0"/>
    <n v="0"/>
    <m/>
  </r>
  <r>
    <x v="1"/>
    <n v="613"/>
    <x v="0"/>
    <s v="DB2ADMIN"/>
    <n v="1719946294129"/>
    <n v="1719946294.1289999"/>
    <x v="484"/>
    <n v="15066624"/>
    <n v="251.1104"/>
    <n v="0"/>
    <n v="0"/>
    <n v="0"/>
    <s v="8D1000000100000001002158D6"/>
    <x v="3"/>
    <n v="134458"/>
    <n v="0"/>
    <n v="0"/>
    <m/>
  </r>
  <r>
    <x v="0"/>
    <n v="613"/>
    <x v="0"/>
    <s v="DB2ADMIN"/>
    <n v="1719945993629"/>
    <n v="1719945993.6289999"/>
    <x v="485"/>
    <n v="14972344"/>
    <n v="249.53906666666666"/>
    <n v="14502014"/>
    <n v="241.70023333333333"/>
    <n v="0"/>
    <s v="F50D00000100000001002106D6"/>
    <x v="0"/>
    <n v="132995"/>
    <n v="0"/>
    <n v="0"/>
    <m/>
  </r>
  <r>
    <x v="1"/>
    <n v="705"/>
    <x v="0"/>
    <s v="DB2ADMIN"/>
    <n v="1719945993629"/>
    <n v="1719945993.6289999"/>
    <x v="485"/>
    <n v="14502014"/>
    <n v="241.70023333333333"/>
    <n v="0"/>
    <n v="0"/>
    <n v="0"/>
    <s v="F50D00000100000001002106D6"/>
    <x v="3"/>
    <n v="127796"/>
    <n v="0"/>
    <n v="0"/>
    <m/>
  </r>
  <r>
    <x v="0"/>
    <n v="613"/>
    <x v="0"/>
    <s v="DB2ADMIN"/>
    <n v="1719945693129"/>
    <n v="1719945693.1289999"/>
    <x v="486"/>
    <n v="14871571"/>
    <n v="247.85951666666668"/>
    <n v="14399293"/>
    <n v="239.98821666666666"/>
    <n v="0"/>
    <s v="280C00000100000001000108D6"/>
    <x v="0"/>
    <n v="131655"/>
    <n v="0"/>
    <n v="0"/>
    <m/>
  </r>
  <r>
    <x v="1"/>
    <n v="705"/>
    <x v="0"/>
    <s v="DB2ADMIN"/>
    <n v="1719945693129"/>
    <n v="1719945693.1289999"/>
    <x v="486"/>
    <n v="14399293"/>
    <n v="239.98821666666666"/>
    <n v="0"/>
    <n v="0"/>
    <n v="0"/>
    <s v="280C00000100000001000108D6"/>
    <x v="3"/>
    <n v="126534"/>
    <n v="0"/>
    <n v="0"/>
    <m/>
  </r>
  <r>
    <x v="0"/>
    <n v="613"/>
    <x v="0"/>
    <s v="DB2ADMIN"/>
    <n v="1719945092129"/>
    <n v="1719945092.1289999"/>
    <x v="487"/>
    <n v="14696730"/>
    <n v="244.94549999999998"/>
    <n v="14191296"/>
    <n v="236.52160000000001"/>
    <n v="0"/>
    <s v="7E0F0000010000000100C150D6"/>
    <x v="0"/>
    <n v="128911"/>
    <n v="0"/>
    <n v="0"/>
    <m/>
  </r>
  <r>
    <x v="1"/>
    <n v="705"/>
    <x v="0"/>
    <s v="DB2ADMIN"/>
    <n v="1719945092129"/>
    <n v="1719945092.1289999"/>
    <x v="487"/>
    <n v="14191296"/>
    <n v="236.52160000000001"/>
    <n v="0"/>
    <n v="0"/>
    <n v="0"/>
    <s v="7E0F0000010000000100C150D6"/>
    <x v="3"/>
    <n v="123826"/>
    <n v="0"/>
    <n v="0"/>
    <m/>
  </r>
  <r>
    <x v="0"/>
    <n v="613"/>
    <x v="0"/>
    <s v="DB2ADMIN"/>
    <n v="1719944790628"/>
    <n v="1719944790.628"/>
    <x v="488"/>
    <n v="14610314"/>
    <n v="243.50523333333334"/>
    <n v="14087822"/>
    <n v="234.79703333333333"/>
    <n v="0"/>
    <s v="C80E0000010000000100C167D6"/>
    <x v="0"/>
    <n v="127610"/>
    <n v="0"/>
    <n v="0"/>
    <m/>
  </r>
  <r>
    <x v="1"/>
    <n v="705"/>
    <x v="0"/>
    <s v="DB2ADMIN"/>
    <n v="1719944790628"/>
    <n v="1719944790.628"/>
    <x v="488"/>
    <n v="14087822"/>
    <n v="234.79703333333333"/>
    <n v="0"/>
    <n v="0"/>
    <n v="0"/>
    <s v="C80E0000010000000100C167D6"/>
    <x v="3"/>
    <n v="122454"/>
    <n v="0"/>
    <n v="0"/>
    <m/>
  </r>
  <r>
    <x v="0"/>
    <n v="613"/>
    <x v="0"/>
    <s v="DB2ADMIN"/>
    <n v="1719944189628"/>
    <n v="1719944189.628"/>
    <x v="489"/>
    <n v="14400991"/>
    <n v="240.01651666666666"/>
    <n v="13904426"/>
    <n v="231.74043333333333"/>
    <n v="0"/>
    <s v="48170000010000000100813BD6"/>
    <x v="0"/>
    <n v="124007"/>
    <n v="0"/>
    <n v="0"/>
    <m/>
  </r>
  <r>
    <x v="1"/>
    <n v="705"/>
    <x v="0"/>
    <s v="DB2ADMIN"/>
    <n v="1719944189628"/>
    <n v="1719944189.628"/>
    <x v="489"/>
    <n v="13904426"/>
    <n v="231.74043333333333"/>
    <n v="0"/>
    <n v="0"/>
    <n v="0"/>
    <s v="48170000010000000100813BD6"/>
    <x v="3"/>
    <n v="119056"/>
    <n v="0"/>
    <n v="0"/>
    <m/>
  </r>
  <r>
    <x v="0"/>
    <n v="613"/>
    <x v="0"/>
    <s v="DB2ADMIN"/>
    <n v="1719943888127"/>
    <n v="1719943888.1270001"/>
    <x v="490"/>
    <n v="14322182"/>
    <n v="238.70303333333334"/>
    <n v="13819319"/>
    <n v="230.32198333333332"/>
    <n v="0"/>
    <s v="2C0B00000100000001004155D6"/>
    <x v="0"/>
    <n v="122796"/>
    <n v="0"/>
    <n v="0"/>
    <m/>
  </r>
  <r>
    <x v="1"/>
    <n v="705"/>
    <x v="0"/>
    <s v="DB2ADMIN"/>
    <n v="1719943888127"/>
    <n v="1719943888.1270001"/>
    <x v="490"/>
    <n v="13819319"/>
    <n v="230.32198333333332"/>
    <n v="0"/>
    <n v="0"/>
    <n v="0"/>
    <s v="2C0B00000100000001004155D6"/>
    <x v="3"/>
    <n v="117841"/>
    <n v="0"/>
    <n v="0"/>
    <m/>
  </r>
  <r>
    <x v="0"/>
    <n v="613"/>
    <x v="0"/>
    <s v="DB2ADMIN"/>
    <n v="1719943587627"/>
    <n v="1719943587.6270001"/>
    <x v="491"/>
    <n v="14220895"/>
    <n v="237.01491666666666"/>
    <n v="13712168"/>
    <n v="228.53613333333334"/>
    <n v="0"/>
    <s v="AF0E0000010000000100614CD6"/>
    <x v="0"/>
    <n v="121269"/>
    <n v="0"/>
    <n v="0"/>
    <m/>
  </r>
  <r>
    <x v="1"/>
    <n v="705"/>
    <x v="0"/>
    <s v="DB2ADMIN"/>
    <n v="1719943587627"/>
    <n v="1719943587.6270001"/>
    <x v="491"/>
    <n v="13712168"/>
    <n v="228.53613333333334"/>
    <n v="0"/>
    <n v="0"/>
    <n v="0"/>
    <s v="AF0E0000010000000100614CD6"/>
    <x v="3"/>
    <n v="116332"/>
    <n v="0"/>
    <n v="0"/>
    <m/>
  </r>
  <r>
    <x v="0"/>
    <n v="705"/>
    <x v="0"/>
    <s v="DB2ADMIN"/>
    <n v="1719942692127"/>
    <n v="1719942692.1270001"/>
    <x v="492"/>
    <n v="13496637"/>
    <n v="224.94395"/>
    <n v="14007849"/>
    <n v="233.46414999999999"/>
    <n v="0"/>
    <s v="5B1800000100000001002112D6"/>
    <x v="0"/>
    <n v="113368"/>
    <n v="0"/>
    <n v="0"/>
    <m/>
  </r>
  <r>
    <x v="1"/>
    <n v="613"/>
    <x v="0"/>
    <s v="DB2ADMIN"/>
    <n v="1719942692127"/>
    <n v="1719942692.1270001"/>
    <x v="492"/>
    <n v="14007849"/>
    <n v="233.46414999999999"/>
    <n v="0"/>
    <n v="0"/>
    <n v="0"/>
    <s v="5B1800000100000001002112D6"/>
    <x v="3"/>
    <n v="118164"/>
    <n v="0"/>
    <n v="0"/>
    <m/>
  </r>
  <r>
    <x v="0"/>
    <n v="613"/>
    <x v="0"/>
    <s v="DB2ADMIN"/>
    <n v="1719941789626"/>
    <n v="1719941789.6259999"/>
    <x v="493"/>
    <n v="13719494"/>
    <n v="228.65823333333336"/>
    <n v="13211582"/>
    <n v="220.19303333333335"/>
    <n v="0"/>
    <s v="610D00000100000001004156D6"/>
    <x v="0"/>
    <n v="114559"/>
    <n v="0"/>
    <n v="0"/>
    <m/>
  </r>
  <r>
    <x v="1"/>
    <n v="705"/>
    <x v="0"/>
    <s v="DB2ADMIN"/>
    <n v="1719941789626"/>
    <n v="1719941789.6259999"/>
    <x v="493"/>
    <n v="13211582"/>
    <n v="220.19303333333335"/>
    <n v="0"/>
    <n v="0"/>
    <n v="0"/>
    <s v="610D00000100000001004156D6"/>
    <x v="3"/>
    <n v="109847"/>
    <n v="0"/>
    <n v="0"/>
    <m/>
  </r>
  <r>
    <x v="0"/>
    <n v="705"/>
    <x v="0"/>
    <s v="DB2ADMIN"/>
    <n v="1719941489126"/>
    <n v="1719941489.1259999"/>
    <x v="494"/>
    <n v="13119784"/>
    <n v="218.66306666666665"/>
    <n v="13625208"/>
    <n v="227.08680000000001"/>
    <n v="0"/>
    <s v="180B00000100000001000121D6"/>
    <x v="0"/>
    <n v="108986"/>
    <n v="0"/>
    <n v="0"/>
    <m/>
  </r>
  <r>
    <x v="1"/>
    <n v="613"/>
    <x v="0"/>
    <s v="DB2ADMIN"/>
    <n v="1719941489126"/>
    <n v="1719941489.1259999"/>
    <x v="494"/>
    <n v="13625208"/>
    <n v="227.08680000000001"/>
    <n v="0"/>
    <n v="0"/>
    <n v="0"/>
    <s v="180B00000100000001000121D6"/>
    <x v="3"/>
    <n v="113725"/>
    <n v="0"/>
    <n v="0"/>
    <m/>
  </r>
  <r>
    <x v="0"/>
    <n v="613"/>
    <x v="0"/>
    <s v="DB2ADMIN"/>
    <n v="1719940888126"/>
    <n v="1719940888.1259999"/>
    <x v="495"/>
    <n v="13447273"/>
    <n v="224.12121666666664"/>
    <n v="12928133"/>
    <n v="215.46888333333334"/>
    <n v="0"/>
    <s v="480D00000100000001002170D6"/>
    <x v="0"/>
    <n v="111480"/>
    <n v="0"/>
    <n v="0"/>
    <m/>
  </r>
  <r>
    <x v="1"/>
    <n v="705"/>
    <x v="0"/>
    <s v="DB2ADMIN"/>
    <n v="1719940888126"/>
    <n v="1719940888.1259999"/>
    <x v="495"/>
    <n v="12928133"/>
    <n v="215.46888333333334"/>
    <n v="0"/>
    <n v="0"/>
    <n v="0"/>
    <s v="480D00000100000001002170D6"/>
    <x v="3"/>
    <n v="106767"/>
    <n v="0"/>
    <n v="0"/>
    <m/>
  </r>
  <r>
    <x v="0"/>
    <n v="613"/>
    <x v="0"/>
    <s v="DB2ADMIN"/>
    <n v="1719939985625"/>
    <n v="1719939985.625"/>
    <x v="94"/>
    <n v="13173453"/>
    <n v="219.55754999999999"/>
    <n v="12663108"/>
    <n v="211.05180000000001"/>
    <n v="0"/>
    <s v="35090000010000000100014AD6"/>
    <x v="0"/>
    <n v="108999"/>
    <n v="0"/>
    <n v="0"/>
    <m/>
  </r>
  <r>
    <x v="1"/>
    <n v="705"/>
    <x v="0"/>
    <s v="DB2ADMIN"/>
    <n v="1719939985625"/>
    <n v="1719939985.625"/>
    <x v="94"/>
    <n v="12663108"/>
    <n v="211.05180000000001"/>
    <n v="0"/>
    <n v="0"/>
    <n v="0"/>
    <s v="35090000010000000100014AD6"/>
    <x v="3"/>
    <n v="104364"/>
    <n v="0"/>
    <n v="0"/>
    <m/>
  </r>
  <r>
    <x v="0"/>
    <n v="705"/>
    <x v="0"/>
    <s v="DB2ADMIN"/>
    <n v="1719938788624"/>
    <n v="1719938788.6240001"/>
    <x v="496"/>
    <n v="12245373"/>
    <n v="204.08955"/>
    <n v="12790119"/>
    <n v="213.16865000000001"/>
    <n v="0"/>
    <s v="412600000100000001004100D6"/>
    <x v="0"/>
    <n v="100221"/>
    <n v="0"/>
    <n v="0"/>
    <m/>
  </r>
  <r>
    <x v="1"/>
    <n v="613"/>
    <x v="0"/>
    <s v="DB2ADMIN"/>
    <n v="1719938788624"/>
    <n v="1719938788.6240001"/>
    <x v="496"/>
    <n v="12790119"/>
    <n v="213.16865000000001"/>
    <n v="0"/>
    <n v="0"/>
    <n v="0"/>
    <s v="412600000100000001004100D6"/>
    <x v="3"/>
    <n v="104665"/>
    <n v="0"/>
    <n v="0"/>
    <m/>
  </r>
  <r>
    <x v="0"/>
    <n v="705"/>
    <x v="0"/>
    <s v="DB2ADMIN"/>
    <n v="1719937886123"/>
    <n v="1719937886.1229999"/>
    <x v="497"/>
    <n v="11959591"/>
    <n v="199.32651666666666"/>
    <n v="12482458"/>
    <n v="208.04096666666666"/>
    <n v="0"/>
    <s v="020B0000010000000100E172D6"/>
    <x v="0"/>
    <n v="97762"/>
    <n v="0"/>
    <n v="0"/>
    <m/>
  </r>
  <r>
    <x v="1"/>
    <n v="613"/>
    <x v="0"/>
    <s v="DB2ADMIN"/>
    <n v="1719937886123"/>
    <n v="1719937886.1229999"/>
    <x v="497"/>
    <n v="12482458"/>
    <n v="208.04096666666666"/>
    <n v="0"/>
    <n v="0"/>
    <n v="0"/>
    <s v="020B0000010000000100E172D6"/>
    <x v="3"/>
    <n v="102105"/>
    <n v="0"/>
    <n v="0"/>
    <m/>
  </r>
  <r>
    <x v="0"/>
    <n v="705"/>
    <x v="0"/>
    <s v="DB2ADMIN"/>
    <n v="1719936984623"/>
    <n v="1719936984.6229999"/>
    <x v="498"/>
    <n v="11687995"/>
    <n v="194.79991666666669"/>
    <n v="12184308"/>
    <n v="203.07180000000002"/>
    <n v="0"/>
    <s v="5C0B00000100000001000136D6"/>
    <x v="0"/>
    <n v="95816"/>
    <n v="0"/>
    <n v="0"/>
    <m/>
  </r>
  <r>
    <x v="1"/>
    <n v="613"/>
    <x v="0"/>
    <s v="DB2ADMIN"/>
    <n v="1719936984623"/>
    <n v="1719936984.6229999"/>
    <x v="498"/>
    <n v="12184308"/>
    <n v="203.07180000000002"/>
    <n v="0"/>
    <n v="0"/>
    <n v="0"/>
    <s v="5C0B00000100000001000136D6"/>
    <x v="3"/>
    <n v="100089"/>
    <n v="0"/>
    <n v="0"/>
    <m/>
  </r>
  <r>
    <x v="0"/>
    <n v="705"/>
    <x v="0"/>
    <s v="DB2ADMIN"/>
    <n v="1719936684123"/>
    <n v="1719936684.1229999"/>
    <x v="499"/>
    <n v="11586334"/>
    <n v="193.10556666666668"/>
    <n v="12094803"/>
    <n v="201.58005"/>
    <n v="0"/>
    <s v="F50A0000010000000100416ED6"/>
    <x v="0"/>
    <n v="95068"/>
    <n v="0"/>
    <n v="0"/>
    <m/>
  </r>
  <r>
    <x v="1"/>
    <n v="613"/>
    <x v="0"/>
    <s v="DB2ADMIN"/>
    <n v="1719936684123"/>
    <n v="1719936684.1229999"/>
    <x v="499"/>
    <n v="12094803"/>
    <n v="201.58005"/>
    <n v="0"/>
    <n v="0"/>
    <n v="0"/>
    <s v="F50A0000010000000100416ED6"/>
    <x v="3"/>
    <n v="99399"/>
    <n v="0"/>
    <n v="0"/>
    <m/>
  </r>
  <r>
    <x v="0"/>
    <n v="613"/>
    <x v="0"/>
    <s v="DB2ADMIN"/>
    <n v="1719936382622"/>
    <n v="1719936382.622"/>
    <x v="500"/>
    <n v="11983043"/>
    <n v="199.71738333333332"/>
    <n v="11472605"/>
    <n v="191.21008333333333"/>
    <n v="0"/>
    <s v="040E00000100000001000172D6"/>
    <x v="0"/>
    <n v="98522"/>
    <n v="0"/>
    <n v="0"/>
    <m/>
  </r>
  <r>
    <x v="1"/>
    <n v="705"/>
    <x v="0"/>
    <s v="DB2ADMIN"/>
    <n v="1719936382622"/>
    <n v="1719936382.622"/>
    <x v="500"/>
    <n v="11472605"/>
    <n v="191.21008333333333"/>
    <n v="0"/>
    <n v="0"/>
    <n v="0"/>
    <s v="040E00000100000001000172D6"/>
    <x v="3"/>
    <n v="94106"/>
    <n v="0"/>
    <n v="0"/>
    <m/>
  </r>
  <r>
    <x v="0"/>
    <n v="10273"/>
    <x v="0"/>
    <s v="DB2ADMIN"/>
    <n v="1719936082122"/>
    <n v="1719936082.122"/>
    <x v="501"/>
    <n v="3250"/>
    <n v="5.4166666666666669E-2"/>
    <n v="0"/>
    <n v="0"/>
    <n v="0"/>
    <s v="0200C90700001C300600000052"/>
    <x v="0"/>
    <n v="467"/>
    <n v="0"/>
    <n v="0"/>
    <m/>
  </r>
  <r>
    <x v="1"/>
    <n v="58156"/>
    <x v="2"/>
    <s v="DB2ADMIN"/>
    <n v="1719936082122"/>
    <n v="1719936082.122"/>
    <x v="501"/>
    <n v="0"/>
    <n v="0"/>
    <n v="0"/>
    <n v="0"/>
    <n v="46"/>
    <s v="0200C90700001C300600000052"/>
    <x v="1"/>
    <n v="0"/>
    <n v="0"/>
    <n v="-8.2279945120146104E+18"/>
    <s v="SELECT a.EXPPRODUCTIONDEMANDCOMPANYCODE,a.EXPPRODUCTIONDEMANDCOUNTERCODE,a.EXPPRODUCTIONDEMANDCODE,a.EXPSTEPNUMBER, b.* from PRODUCTIONDEMANDSTEPEXP a LEFT OUTER JOIN PRODUCTIONDEMANDSTEP b ON a.EXPPRODUCTIONDEMANDCOMPANYCODE=b.PRODUCTIONDEMANDCOMPANYCODE AND a.EXPPRODUCTIONDEMANDCOUNTERCODE=b.PRODUCTIONDEMANDCOUNTERCODE AND a.EXPPRODUCTIONDEMANDCODE=b.PRODUCTIONDEMANDCODE AND a.EXPSTEPNUMBER=b.STEPNUMBER WHERE a.ENVIRONMENTCODE=? Order By UNIQUEIDPK FOR READ ONLY"/>
  </r>
  <r>
    <x v="0"/>
    <n v="705"/>
    <x v="0"/>
    <s v="DB2ADMIN"/>
    <n v="1719935786621"/>
    <n v="1719935786.6210001"/>
    <x v="502"/>
    <n v="11271887"/>
    <n v="187.86478333333335"/>
    <n v="11791486"/>
    <n v="196.52476666666669"/>
    <n v="0"/>
    <s v="CF160000010000000100A140D6"/>
    <x v="0"/>
    <n v="92403"/>
    <n v="0"/>
    <n v="0"/>
    <m/>
  </r>
  <r>
    <x v="1"/>
    <n v="613"/>
    <x v="0"/>
    <s v="DB2ADMIN"/>
    <n v="1719935786621"/>
    <n v="1719935786.6210001"/>
    <x v="502"/>
    <n v="11791486"/>
    <n v="196.52476666666669"/>
    <n v="0"/>
    <n v="0"/>
    <n v="0"/>
    <s v="CF160000010000000100A140D6"/>
    <x v="3"/>
    <n v="96819"/>
    <n v="0"/>
    <n v="0"/>
    <m/>
  </r>
  <r>
    <x v="0"/>
    <n v="613"/>
    <x v="0"/>
    <s v="DB2ADMIN"/>
    <n v="1719935486121"/>
    <n v="1719935486.1210001"/>
    <x v="503"/>
    <n v="11689202"/>
    <n v="194.82003333333333"/>
    <n v="11186721"/>
    <n v="186.44534999999999"/>
    <n v="0"/>
    <s v="790D00000100000001002145D6"/>
    <x v="0"/>
    <n v="95883"/>
    <n v="0"/>
    <n v="0"/>
    <m/>
  </r>
  <r>
    <x v="1"/>
    <n v="705"/>
    <x v="0"/>
    <s v="DB2ADMIN"/>
    <n v="1719935486121"/>
    <n v="1719935486.1210001"/>
    <x v="503"/>
    <n v="11186721"/>
    <n v="186.44534999999999"/>
    <n v="0"/>
    <n v="0"/>
    <n v="0"/>
    <s v="790D00000100000001002145D6"/>
    <x v="3"/>
    <n v="91597"/>
    <n v="0"/>
    <n v="0"/>
    <m/>
  </r>
  <r>
    <x v="0"/>
    <n v="705"/>
    <x v="0"/>
    <s v="DB2ADMIN"/>
    <n v="1719934885121"/>
    <n v="1719934885.1210001"/>
    <x v="504"/>
    <n v="11040301"/>
    <n v="184.00501666666665"/>
    <n v="11545103"/>
    <n v="192.41838333333331"/>
    <n v="0"/>
    <s v="310B0000010000000100811BD6"/>
    <x v="0"/>
    <n v="90401"/>
    <n v="0"/>
    <n v="0"/>
    <m/>
  </r>
  <r>
    <x v="1"/>
    <n v="613"/>
    <x v="0"/>
    <s v="DB2ADMIN"/>
    <n v="1719934885121"/>
    <n v="1719934885.1210001"/>
    <x v="504"/>
    <n v="11545103"/>
    <n v="192.41838333333331"/>
    <n v="0"/>
    <n v="0"/>
    <n v="0"/>
    <s v="310B0000010000000100811BD6"/>
    <x v="3"/>
    <n v="94654"/>
    <n v="0"/>
    <n v="0"/>
    <m/>
  </r>
  <r>
    <x v="0"/>
    <n v="12083"/>
    <x v="1"/>
    <s v="DB2ADMIN"/>
    <n v="1719934584621"/>
    <n v="1719934584.6210001"/>
    <x v="505"/>
    <n v="214779"/>
    <n v="3.57965"/>
    <n v="114496"/>
    <n v="1.9082666666666666"/>
    <n v="8"/>
    <s v="32420000010000000100E13CD6"/>
    <x v="0"/>
    <n v="20071"/>
    <n v="0"/>
    <n v="0"/>
    <m/>
  </r>
  <r>
    <x v="1"/>
    <n v="54089"/>
    <x v="1"/>
    <s v="DB2ADMIN"/>
    <n v="1719934584621"/>
    <n v="1719934584.6210001"/>
    <x v="505"/>
    <n v="114496"/>
    <n v="1.9082666666666666"/>
    <n v="0"/>
    <n v="0"/>
    <n v="1"/>
    <s v="32420000010000000100E13CD6"/>
    <x v="3"/>
    <n v="8718"/>
    <n v="0"/>
    <n v="0"/>
    <m/>
  </r>
  <r>
    <x v="0"/>
    <n v="613"/>
    <x v="0"/>
    <s v="DB2ADMIN"/>
    <n v="1719933982620"/>
    <n v="1719933982.6199999"/>
    <x v="506"/>
    <n v="11300789"/>
    <n v="188.34648333333334"/>
    <n v="10814181"/>
    <n v="180.23635000000002"/>
    <n v="0"/>
    <s v="550D0000010000000100C107D6"/>
    <x v="0"/>
    <n v="92335"/>
    <n v="0"/>
    <n v="0"/>
    <m/>
  </r>
  <r>
    <x v="1"/>
    <n v="705"/>
    <x v="0"/>
    <s v="DB2ADMIN"/>
    <n v="1719933982620"/>
    <n v="1719933982.6199999"/>
    <x v="506"/>
    <n v="10814181"/>
    <n v="180.23635000000002"/>
    <n v="0"/>
    <n v="0"/>
    <n v="0"/>
    <s v="550D0000010000000100C107D6"/>
    <x v="3"/>
    <n v="88308"/>
    <n v="0"/>
    <n v="0"/>
    <m/>
  </r>
  <r>
    <x v="0"/>
    <n v="613"/>
    <x v="0"/>
    <s v="DB2ADMIN"/>
    <n v="1719933682120"/>
    <n v="1719933682.1199999"/>
    <x v="507"/>
    <n v="11236111"/>
    <n v="187.26851666666667"/>
    <n v="10752716"/>
    <n v="179.21193333333335"/>
    <n v="0"/>
    <s v="8F0B00000100000001000153D6"/>
    <x v="0"/>
    <n v="91853"/>
    <n v="0"/>
    <n v="0"/>
    <m/>
  </r>
  <r>
    <x v="1"/>
    <n v="705"/>
    <x v="0"/>
    <s v="DB2ADMIN"/>
    <n v="1719933682120"/>
    <n v="1719933682.1199999"/>
    <x v="507"/>
    <n v="10752716"/>
    <n v="179.21193333333335"/>
    <n v="0"/>
    <n v="0"/>
    <n v="0"/>
    <s v="8F0B00000100000001000153D6"/>
    <x v="3"/>
    <n v="87804"/>
    <n v="0"/>
    <n v="0"/>
    <m/>
  </r>
  <r>
    <x v="0"/>
    <n v="705"/>
    <x v="0"/>
    <s v="DB2ADMIN"/>
    <n v="1719933381620"/>
    <n v="1719933381.6199999"/>
    <x v="508"/>
    <n v="10660463"/>
    <n v="177.67438333333334"/>
    <n v="11140984"/>
    <n v="185.68306666666666"/>
    <n v="0"/>
    <s v="290D0000010000000100E13FD6"/>
    <x v="0"/>
    <n v="86816"/>
    <n v="0"/>
    <n v="0"/>
    <m/>
  </r>
  <r>
    <x v="1"/>
    <n v="613"/>
    <x v="0"/>
    <s v="DB2ADMIN"/>
    <n v="1719933381620"/>
    <n v="1719933381.6199999"/>
    <x v="508"/>
    <n v="11140984"/>
    <n v="185.68306666666666"/>
    <n v="0"/>
    <n v="0"/>
    <n v="0"/>
    <s v="290D0000010000000100E13FD6"/>
    <x v="3"/>
    <n v="90782"/>
    <n v="0"/>
    <n v="0"/>
    <m/>
  </r>
  <r>
    <x v="0"/>
    <n v="613"/>
    <x v="0"/>
    <s v="DB2ADMIN"/>
    <n v="1719933081120"/>
    <n v="1719933081.1199999"/>
    <x v="509"/>
    <n v="11051784"/>
    <n v="184.19639999999998"/>
    <n v="10564152"/>
    <n v="176.0692"/>
    <n v="0"/>
    <s v="AB0A0000010000000100814CD6"/>
    <x v="0"/>
    <n v="89955"/>
    <n v="0"/>
    <n v="0"/>
    <m/>
  </r>
  <r>
    <x v="1"/>
    <n v="705"/>
    <x v="0"/>
    <s v="DB2ADMIN"/>
    <n v="1719933081120"/>
    <n v="1719933081.1199999"/>
    <x v="509"/>
    <n v="10564152"/>
    <n v="176.0692"/>
    <n v="0"/>
    <n v="0"/>
    <n v="0"/>
    <s v="AB0A0000010000000100814CD6"/>
    <x v="3"/>
    <n v="85975"/>
    <n v="0"/>
    <n v="0"/>
    <m/>
  </r>
  <r>
    <x v="0"/>
    <n v="705"/>
    <x v="0"/>
    <s v="DB2ADMIN"/>
    <n v="1719932479119"/>
    <n v="1719932479.119"/>
    <x v="510"/>
    <n v="10384072"/>
    <n v="173.06786666666667"/>
    <n v="10876341"/>
    <n v="181.27235000000002"/>
    <n v="0"/>
    <s v="8F070000010000000100C134D6"/>
    <x v="0"/>
    <n v="84372"/>
    <n v="0"/>
    <n v="0"/>
    <m/>
  </r>
  <r>
    <x v="1"/>
    <n v="613"/>
    <x v="0"/>
    <s v="DB2ADMIN"/>
    <n v="1719932479119"/>
    <n v="1719932479.119"/>
    <x v="510"/>
    <n v="10876341"/>
    <n v="181.27235000000002"/>
    <n v="0"/>
    <n v="0"/>
    <n v="0"/>
    <s v="8F070000010000000100C134D6"/>
    <x v="3"/>
    <n v="88361"/>
    <n v="0"/>
    <n v="0"/>
    <m/>
  </r>
  <r>
    <x v="0"/>
    <n v="705"/>
    <x v="0"/>
    <s v="DB2ADMIN"/>
    <n v="1719932184619"/>
    <n v="1719932184.619"/>
    <x v="511"/>
    <n v="10299156"/>
    <n v="171.65260000000001"/>
    <n v="10772129"/>
    <n v="179.53548333333336"/>
    <n v="0"/>
    <s v="500800000100000001008122D6"/>
    <x v="0"/>
    <n v="83704"/>
    <n v="0"/>
    <n v="0"/>
    <m/>
  </r>
  <r>
    <x v="1"/>
    <n v="613"/>
    <x v="0"/>
    <s v="DB2ADMIN"/>
    <n v="1719932184619"/>
    <n v="1719932184.619"/>
    <x v="511"/>
    <n v="10772129"/>
    <n v="179.53548333333336"/>
    <n v="0"/>
    <n v="0"/>
    <n v="0"/>
    <s v="500800000100000001008122D6"/>
    <x v="3"/>
    <n v="87556"/>
    <n v="0"/>
    <n v="0"/>
    <m/>
  </r>
  <r>
    <x v="0"/>
    <n v="705"/>
    <x v="0"/>
    <s v="DB2ADMIN"/>
    <n v="1719931582618"/>
    <n v="1719931582.618"/>
    <x v="512"/>
    <n v="10100325"/>
    <n v="168.33875"/>
    <n v="10563666"/>
    <n v="176.06109999999998"/>
    <n v="0"/>
    <s v="D40A0000010000000100A13DD6"/>
    <x v="0"/>
    <n v="81666"/>
    <n v="0"/>
    <n v="0"/>
    <m/>
  </r>
  <r>
    <x v="1"/>
    <n v="613"/>
    <x v="0"/>
    <s v="DB2ADMIN"/>
    <n v="1719931582618"/>
    <n v="1719931582.618"/>
    <x v="512"/>
    <n v="10563666"/>
    <n v="176.06109999999998"/>
    <n v="0"/>
    <n v="0"/>
    <n v="0"/>
    <s v="D40A0000010000000100A13DD6"/>
    <x v="3"/>
    <n v="85460"/>
    <n v="0"/>
    <n v="0"/>
    <m/>
  </r>
  <r>
    <x v="0"/>
    <n v="705"/>
    <x v="0"/>
    <s v="DB2ADMIN"/>
    <n v="1719930981618"/>
    <n v="1719930981.618"/>
    <x v="513"/>
    <n v="9893928"/>
    <n v="164.89879999999999"/>
    <n v="10361083"/>
    <n v="172.68471666666667"/>
    <n v="0"/>
    <s v="CE080000010000000100416FD6"/>
    <x v="0"/>
    <n v="79438"/>
    <n v="0"/>
    <n v="0"/>
    <m/>
  </r>
  <r>
    <x v="1"/>
    <n v="613"/>
    <x v="0"/>
    <s v="DB2ADMIN"/>
    <n v="1719930981618"/>
    <n v="1719930981.618"/>
    <x v="513"/>
    <n v="10361083"/>
    <n v="172.68471666666667"/>
    <n v="0"/>
    <n v="0"/>
    <n v="0"/>
    <s v="CE080000010000000100416FD6"/>
    <x v="3"/>
    <n v="83102"/>
    <n v="0"/>
    <n v="0"/>
    <m/>
  </r>
  <r>
    <x v="0"/>
    <n v="613"/>
    <x v="0"/>
    <s v="DB2ADMIN"/>
    <n v="1719930681118"/>
    <n v="1719930681.118"/>
    <x v="514"/>
    <n v="10283905"/>
    <n v="171.39841666666669"/>
    <n v="9809297"/>
    <n v="163.48828333333333"/>
    <n v="0"/>
    <s v="29380000010000000100A164D6"/>
    <x v="0"/>
    <n v="82412"/>
    <n v="0"/>
    <n v="0"/>
    <m/>
  </r>
  <r>
    <x v="1"/>
    <n v="705"/>
    <x v="0"/>
    <s v="DB2ADMIN"/>
    <n v="1719930681118"/>
    <n v="1719930681.118"/>
    <x v="514"/>
    <n v="9809297"/>
    <n v="163.48828333333333"/>
    <n v="0"/>
    <n v="0"/>
    <n v="0"/>
    <s v="29380000010000000100A164D6"/>
    <x v="3"/>
    <n v="78665"/>
    <n v="0"/>
    <n v="0"/>
    <m/>
  </r>
  <r>
    <x v="0"/>
    <n v="613"/>
    <x v="0"/>
    <s v="DB2ADMIN"/>
    <n v="1719930379617"/>
    <n v="1719930379.6170001"/>
    <x v="515"/>
    <n v="10199351"/>
    <n v="169.98918333333333"/>
    <n v="9724342"/>
    <n v="162.07236666666668"/>
    <n v="0"/>
    <s v="A30900000100000001002174D6"/>
    <x v="0"/>
    <n v="81409"/>
    <n v="0"/>
    <n v="0"/>
    <m/>
  </r>
  <r>
    <x v="1"/>
    <n v="705"/>
    <x v="0"/>
    <s v="DB2ADMIN"/>
    <n v="1719930379617"/>
    <n v="1719930379.6170001"/>
    <x v="515"/>
    <n v="9724342"/>
    <n v="162.07236666666668"/>
    <n v="0"/>
    <n v="0"/>
    <n v="0"/>
    <s v="A30900000100000001002174D6"/>
    <x v="3"/>
    <n v="77712"/>
    <n v="0"/>
    <n v="0"/>
    <m/>
  </r>
  <r>
    <x v="0"/>
    <n v="705"/>
    <x v="0"/>
    <s v="DB2ADMIN"/>
    <n v="1719930079117"/>
    <n v="1719930079.1170001"/>
    <x v="516"/>
    <n v="9650199"/>
    <n v="160.83665000000002"/>
    <n v="10135236"/>
    <n v="168.92060000000001"/>
    <n v="0"/>
    <s v="E8130000010000000100E100D6"/>
    <x v="0"/>
    <n v="76735"/>
    <n v="0"/>
    <n v="0"/>
    <m/>
  </r>
  <r>
    <x v="1"/>
    <n v="613"/>
    <x v="0"/>
    <s v="DB2ADMIN"/>
    <n v="1719930079117"/>
    <n v="1719930079.1170001"/>
    <x v="516"/>
    <n v="10135236"/>
    <n v="168.92060000000001"/>
    <n v="0"/>
    <n v="0"/>
    <n v="0"/>
    <s v="E8130000010000000100E100D6"/>
    <x v="3"/>
    <n v="80560"/>
    <n v="0"/>
    <n v="0"/>
    <m/>
  </r>
  <r>
    <x v="0"/>
    <n v="705"/>
    <x v="0"/>
    <s v="DB2ADMIN"/>
    <n v="1719929478117"/>
    <n v="1719929478.1170001"/>
    <x v="517"/>
    <n v="9471776"/>
    <n v="157.86293333333333"/>
    <n v="9933151"/>
    <n v="165.55251666666666"/>
    <n v="0"/>
    <s v="3C0C0000010000000100E145D6"/>
    <x v="0"/>
    <n v="75086"/>
    <n v="0"/>
    <n v="0"/>
    <m/>
  </r>
  <r>
    <x v="1"/>
    <n v="613"/>
    <x v="0"/>
    <s v="DB2ADMIN"/>
    <n v="1719929478117"/>
    <n v="1719929478.1170001"/>
    <x v="517"/>
    <n v="9933151"/>
    <n v="165.55251666666666"/>
    <n v="0"/>
    <n v="0"/>
    <n v="0"/>
    <s v="3C0C0000010000000100E145D6"/>
    <x v="3"/>
    <n v="78876"/>
    <n v="0"/>
    <n v="0"/>
    <m/>
  </r>
  <r>
    <x v="0"/>
    <n v="60423"/>
    <x v="0"/>
    <s v="DB2ADMIN"/>
    <n v="1719929471110"/>
    <n v="1719929471.1099999"/>
    <x v="518"/>
    <n v="3179"/>
    <n v="5.2983333333333334E-2"/>
    <n v="1089"/>
    <n v="1.8149999999999999E-2"/>
    <n v="369"/>
    <s v="0200F00A08003C000000000052"/>
    <x v="0"/>
    <n v="63"/>
    <n v="0"/>
    <n v="0"/>
    <m/>
  </r>
  <r>
    <x v="1"/>
    <n v="1220"/>
    <x v="0"/>
    <s v="DB2ADMIN"/>
    <n v="1719929471110"/>
    <n v="1719929471.1099999"/>
    <x v="518"/>
    <n v="1089"/>
    <n v="1.8149999999999999E-2"/>
    <n v="0"/>
    <n v="0"/>
    <n v="0"/>
    <s v="0200F00A08003C000000000052"/>
    <x v="5"/>
    <n v="160"/>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613"/>
    <x v="0"/>
    <s v="DB2ADMIN"/>
    <n v="1719929177617"/>
    <n v="1719929177.6170001"/>
    <x v="519"/>
    <n v="9850427"/>
    <n v="164.17378333333332"/>
    <n v="9374293"/>
    <n v="156.23821666666666"/>
    <n v="0"/>
    <s v="66080000010000000100411AD6"/>
    <x v="0"/>
    <n v="77834"/>
    <n v="0"/>
    <n v="0"/>
    <m/>
  </r>
  <r>
    <x v="1"/>
    <n v="705"/>
    <x v="0"/>
    <s v="DB2ADMIN"/>
    <n v="1719929177617"/>
    <n v="1719929177.6170001"/>
    <x v="519"/>
    <n v="9374293"/>
    <n v="156.23821666666666"/>
    <n v="0"/>
    <n v="0"/>
    <n v="0"/>
    <s v="66080000010000000100411AD6"/>
    <x v="3"/>
    <n v="74065"/>
    <n v="0"/>
    <n v="0"/>
    <m/>
  </r>
  <r>
    <x v="0"/>
    <n v="3741"/>
    <x v="1"/>
    <s v="DB2ADMIN"/>
    <n v="1719928877117"/>
    <n v="1719928877.1170001"/>
    <x v="520"/>
    <n v="113980"/>
    <n v="1.8996666666666668"/>
    <n v="192880"/>
    <n v="3.2146666666666666"/>
    <n v="8"/>
    <s v="8B460000010000000100612CD6"/>
    <x v="0"/>
    <n v="9260"/>
    <n v="0"/>
    <n v="0"/>
    <m/>
  </r>
  <r>
    <x v="1"/>
    <n v="518"/>
    <x v="1"/>
    <s v="DB2ADMIN"/>
    <n v="1719928877117"/>
    <n v="1719928877.1170001"/>
    <x v="520"/>
    <n v="192880"/>
    <n v="3.2146666666666666"/>
    <n v="0"/>
    <n v="0"/>
    <n v="1"/>
    <s v="8B460000010000000100612CD6"/>
    <x v="3"/>
    <n v="17128"/>
    <n v="0"/>
    <n v="0"/>
    <m/>
  </r>
  <r>
    <x v="0"/>
    <n v="45148"/>
    <x v="0"/>
    <s v="DB2ADMIN"/>
    <n v="1719927934530"/>
    <n v="1719927934.53"/>
    <x v="521"/>
    <n v="687"/>
    <n v="1.145E-2"/>
    <n v="44260"/>
    <n v="0.73766666666666658"/>
    <n v="100"/>
    <s v="0200F00A2A001D010000000052"/>
    <x v="0"/>
    <n v="92"/>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2957"/>
    <x v="0"/>
    <s v="DB2ADMIN"/>
    <n v="1719927934530"/>
    <n v="1719927934.53"/>
    <x v="521"/>
    <n v="44260"/>
    <n v="0.73766666666666658"/>
    <n v="0"/>
    <n v="0"/>
    <n v="0"/>
    <s v="0200F00A2A001D010000000052"/>
    <x v="5"/>
    <n v="13"/>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613"/>
    <x v="0"/>
    <s v="DB2ADMIN"/>
    <n v="1719927378615"/>
    <n v="1719927378.615"/>
    <x v="522"/>
    <n v="9308482"/>
    <n v="155.14136666666667"/>
    <n v="8851393"/>
    <n v="147.52321666666666"/>
    <n v="0"/>
    <s v="210A0000010000000100A135D6"/>
    <x v="0"/>
    <n v="73483"/>
    <n v="0"/>
    <n v="0"/>
    <m/>
  </r>
  <r>
    <x v="1"/>
    <n v="705"/>
    <x v="0"/>
    <s v="DB2ADMIN"/>
    <n v="1719927378615"/>
    <n v="1719927378.615"/>
    <x v="522"/>
    <n v="8851393"/>
    <n v="147.52321666666666"/>
    <n v="0"/>
    <n v="0"/>
    <n v="0"/>
    <s v="210A0000010000000100A135D6"/>
    <x v="3"/>
    <n v="69671"/>
    <n v="0"/>
    <n v="0"/>
    <m/>
  </r>
  <r>
    <x v="0"/>
    <n v="613"/>
    <x v="0"/>
    <s v="DB2ADMIN"/>
    <n v="1719926777615"/>
    <n v="1719926777.615"/>
    <x v="523"/>
    <n v="9152610"/>
    <n v="152.54350000000002"/>
    <n v="8702692"/>
    <n v="145.04486666666665"/>
    <n v="0"/>
    <s v="A00800000100000001008148D6"/>
    <x v="0"/>
    <n v="72225"/>
    <n v="0"/>
    <n v="0"/>
    <m/>
  </r>
  <r>
    <x v="1"/>
    <n v="705"/>
    <x v="0"/>
    <s v="DB2ADMIN"/>
    <n v="1719926777615"/>
    <n v="1719926777.615"/>
    <x v="523"/>
    <n v="8702692"/>
    <n v="145.04486666666665"/>
    <n v="0"/>
    <n v="0"/>
    <n v="0"/>
    <s v="A00800000100000001008148D6"/>
    <x v="3"/>
    <n v="68494"/>
    <n v="0"/>
    <n v="0"/>
    <m/>
  </r>
  <r>
    <x v="0"/>
    <n v="613"/>
    <x v="0"/>
    <s v="DB2ADMIN"/>
    <n v="1719925574614"/>
    <n v="1719925574.6140001"/>
    <x v="524"/>
    <n v="8816094"/>
    <n v="146.9349"/>
    <n v="8357185"/>
    <n v="139.28641666666667"/>
    <n v="0"/>
    <s v="29080000010000000100415AD6"/>
    <x v="0"/>
    <n v="69288"/>
    <n v="0"/>
    <n v="0"/>
    <m/>
  </r>
  <r>
    <x v="1"/>
    <n v="705"/>
    <x v="0"/>
    <s v="DB2ADMIN"/>
    <n v="1719925574614"/>
    <n v="1719925574.6140001"/>
    <x v="524"/>
    <n v="8357185"/>
    <n v="139.28641666666667"/>
    <n v="0"/>
    <n v="0"/>
    <n v="0"/>
    <s v="29080000010000000100415AD6"/>
    <x v="3"/>
    <n v="65530"/>
    <n v="0"/>
    <n v="0"/>
    <m/>
  </r>
  <r>
    <x v="0"/>
    <n v="613"/>
    <x v="0"/>
    <s v="DB2ADMIN"/>
    <n v="1719925274114"/>
    <n v="1719925274.1140001"/>
    <x v="525"/>
    <n v="8723253"/>
    <n v="145.38755"/>
    <n v="8268421"/>
    <n v="137.80701666666667"/>
    <n v="0"/>
    <s v="100A00000100000001008113D6"/>
    <x v="0"/>
    <n v="68447"/>
    <n v="0"/>
    <n v="0"/>
    <m/>
  </r>
  <r>
    <x v="1"/>
    <n v="705"/>
    <x v="0"/>
    <s v="DB2ADMIN"/>
    <n v="1719925274114"/>
    <n v="1719925274.1140001"/>
    <x v="525"/>
    <n v="8268421"/>
    <n v="137.80701666666667"/>
    <n v="0"/>
    <n v="0"/>
    <n v="0"/>
    <s v="100A00000100000001008113D6"/>
    <x v="3"/>
    <n v="64737"/>
    <n v="0"/>
    <n v="0"/>
    <m/>
  </r>
  <r>
    <x v="0"/>
    <n v="613"/>
    <x v="0"/>
    <s v="DB2ADMIN"/>
    <n v="1719924679114"/>
    <n v="1719924679.1140001"/>
    <x v="526"/>
    <n v="8539058"/>
    <n v="142.31763333333336"/>
    <n v="8056613"/>
    <n v="134.27688333333333"/>
    <n v="0"/>
    <s v="D20B00000100000001000131D6"/>
    <x v="0"/>
    <n v="66791"/>
    <n v="0"/>
    <n v="0"/>
    <m/>
  </r>
  <r>
    <x v="1"/>
    <n v="705"/>
    <x v="0"/>
    <s v="DB2ADMIN"/>
    <n v="1719924679114"/>
    <n v="1719924679.1140001"/>
    <x v="526"/>
    <n v="8056613"/>
    <n v="134.27688333333333"/>
    <n v="0"/>
    <n v="0"/>
    <n v="0"/>
    <s v="D20B00000100000001000131D6"/>
    <x v="3"/>
    <n v="62929"/>
    <n v="0"/>
    <n v="0"/>
    <m/>
  </r>
  <r>
    <x v="0"/>
    <n v="613"/>
    <x v="0"/>
    <s v="DB2ADMIN"/>
    <n v="1719924377613"/>
    <n v="1719924377.6129999"/>
    <x v="527"/>
    <n v="8421589"/>
    <n v="140.35981666666666"/>
    <n v="7948851"/>
    <n v="132.48085"/>
    <n v="0"/>
    <s v="710800000100000001006128D6"/>
    <x v="0"/>
    <n v="65885"/>
    <n v="0"/>
    <n v="0"/>
    <m/>
  </r>
  <r>
    <x v="1"/>
    <n v="705"/>
    <x v="0"/>
    <s v="DB2ADMIN"/>
    <n v="1719924377613"/>
    <n v="1719924377.6129999"/>
    <x v="527"/>
    <n v="7948851"/>
    <n v="132.48085"/>
    <n v="0"/>
    <n v="0"/>
    <n v="0"/>
    <s v="710800000100000001006128D6"/>
    <x v="3"/>
    <n v="62079"/>
    <n v="0"/>
    <n v="0"/>
    <m/>
  </r>
  <r>
    <x v="0"/>
    <n v="613"/>
    <x v="0"/>
    <s v="DB2ADMIN"/>
    <n v="1719923475112"/>
    <n v="1719923475.112"/>
    <x v="528"/>
    <n v="8168427"/>
    <n v="136.14044999999999"/>
    <n v="7733268"/>
    <n v="128.8878"/>
    <n v="0"/>
    <s v="5C0B0000010000000100E132D6"/>
    <x v="0"/>
    <n v="63601"/>
    <n v="0"/>
    <n v="0"/>
    <m/>
  </r>
  <r>
    <x v="1"/>
    <n v="705"/>
    <x v="0"/>
    <s v="DB2ADMIN"/>
    <n v="1719923475112"/>
    <n v="1719923475.112"/>
    <x v="528"/>
    <n v="7733268"/>
    <n v="128.8878"/>
    <n v="0"/>
    <n v="0"/>
    <n v="0"/>
    <s v="5C0B0000010000000100E132D6"/>
    <x v="3"/>
    <n v="60047"/>
    <n v="0"/>
    <n v="0"/>
    <m/>
  </r>
  <r>
    <x v="0"/>
    <n v="613"/>
    <x v="0"/>
    <s v="DB2ADMIN"/>
    <n v="1719923174612"/>
    <n v="1719923174.612"/>
    <x v="529"/>
    <n v="8062554"/>
    <n v="134.3759"/>
    <n v="7637292"/>
    <n v="127.2882"/>
    <n v="0"/>
    <s v="A3090000010000000100E166D6"/>
    <x v="0"/>
    <n v="62750"/>
    <n v="0"/>
    <n v="0"/>
    <m/>
  </r>
  <r>
    <x v="1"/>
    <n v="705"/>
    <x v="0"/>
    <s v="DB2ADMIN"/>
    <n v="1719923174612"/>
    <n v="1719923174.612"/>
    <x v="529"/>
    <n v="7637292"/>
    <n v="127.2882"/>
    <n v="0"/>
    <n v="0"/>
    <n v="0"/>
    <s v="A3090000010000000100E166D6"/>
    <x v="3"/>
    <n v="59201"/>
    <n v="0"/>
    <n v="0"/>
    <m/>
  </r>
  <r>
    <x v="0"/>
    <n v="613"/>
    <x v="0"/>
    <s v="DB2ADMIN"/>
    <n v="1719922874112"/>
    <n v="1719922874.112"/>
    <x v="130"/>
    <n v="7977950"/>
    <n v="132.96583333333334"/>
    <n v="7563605"/>
    <n v="126.06008333333332"/>
    <n v="0"/>
    <s v="130C0000010000000100611AD6"/>
    <x v="0"/>
    <n v="62099"/>
    <n v="0"/>
    <n v="0"/>
    <m/>
  </r>
  <r>
    <x v="1"/>
    <n v="705"/>
    <x v="0"/>
    <s v="DB2ADMIN"/>
    <n v="1719922874112"/>
    <n v="1719922874.112"/>
    <x v="130"/>
    <n v="7563605"/>
    <n v="126.06008333333332"/>
    <n v="0"/>
    <n v="0"/>
    <n v="0"/>
    <s v="130C0000010000000100611AD6"/>
    <x v="3"/>
    <n v="58591"/>
    <n v="0"/>
    <n v="0"/>
    <m/>
  </r>
  <r>
    <x v="0"/>
    <n v="613"/>
    <x v="0"/>
    <s v="DB2ADMIN"/>
    <n v="1719922573612"/>
    <n v="1719922573.612"/>
    <x v="530"/>
    <n v="7902867"/>
    <n v="131.71445"/>
    <n v="7489132"/>
    <n v="124.81886666666666"/>
    <n v="0"/>
    <s v="15080000010000000100214ED6"/>
    <x v="0"/>
    <n v="61526"/>
    <n v="0"/>
    <n v="0"/>
    <m/>
  </r>
  <r>
    <x v="1"/>
    <n v="705"/>
    <x v="0"/>
    <s v="DB2ADMIN"/>
    <n v="1719922573612"/>
    <n v="1719922573.612"/>
    <x v="530"/>
    <n v="7489132"/>
    <n v="124.81886666666666"/>
    <n v="0"/>
    <n v="0"/>
    <n v="0"/>
    <s v="15080000010000000100214ED6"/>
    <x v="3"/>
    <n v="58073"/>
    <n v="0"/>
    <n v="0"/>
    <m/>
  </r>
  <r>
    <x v="0"/>
    <n v="613"/>
    <x v="0"/>
    <s v="DB2ADMIN"/>
    <n v="1719922272111"/>
    <n v="1719922272.1110001"/>
    <x v="531"/>
    <n v="7818263"/>
    <n v="130.30438333333333"/>
    <n v="7398420"/>
    <n v="123.307"/>
    <n v="0"/>
    <s v="520C0000010000000100C177D6"/>
    <x v="0"/>
    <n v="60837"/>
    <n v="0"/>
    <n v="0"/>
    <m/>
  </r>
  <r>
    <x v="1"/>
    <n v="705"/>
    <x v="0"/>
    <s v="DB2ADMIN"/>
    <n v="1719922272111"/>
    <n v="1719922272.1110001"/>
    <x v="531"/>
    <n v="7398420"/>
    <n v="123.307"/>
    <n v="0"/>
    <n v="0"/>
    <n v="0"/>
    <s v="520C0000010000000100C177D6"/>
    <x v="3"/>
    <n v="57390"/>
    <n v="0"/>
    <n v="0"/>
    <m/>
  </r>
  <r>
    <x v="0"/>
    <n v="705"/>
    <x v="0"/>
    <s v="DB2ADMIN"/>
    <n v="1719921971611"/>
    <n v="1719921971.6110001"/>
    <x v="532"/>
    <n v="7308877"/>
    <n v="121.81461666666668"/>
    <n v="7731302"/>
    <n v="128.85503333333332"/>
    <n v="0"/>
    <s v="AC0B0000010000000100217ED6"/>
    <x v="0"/>
    <n v="56712"/>
    <n v="0"/>
    <n v="0"/>
    <m/>
  </r>
  <r>
    <x v="1"/>
    <n v="613"/>
    <x v="0"/>
    <s v="DB2ADMIN"/>
    <n v="1719921971611"/>
    <n v="1719921971.6110001"/>
    <x v="532"/>
    <n v="7731302"/>
    <n v="128.85503333333332"/>
    <n v="0"/>
    <n v="0"/>
    <n v="0"/>
    <s v="AC0B0000010000000100217ED6"/>
    <x v="3"/>
    <n v="60175"/>
    <n v="0"/>
    <n v="0"/>
    <m/>
  </r>
  <r>
    <x v="0"/>
    <n v="17316"/>
    <x v="1"/>
    <s v="DB2ADMIN"/>
    <n v="1719921671111"/>
    <n v="1719921671.1110001"/>
    <x v="533"/>
    <n v="36480"/>
    <n v="0.60799999999999998"/>
    <n v="19296"/>
    <n v="0.3216"/>
    <n v="8"/>
    <s v="85320000010000000100E13CD6"/>
    <x v="0"/>
    <n v="2768"/>
    <n v="0"/>
    <n v="0"/>
    <m/>
  </r>
  <r>
    <x v="1"/>
    <n v="14689"/>
    <x v="1"/>
    <s v="DB2ADMIN"/>
    <n v="1719921671111"/>
    <n v="1719921671.1110001"/>
    <x v="533"/>
    <n v="19296"/>
    <n v="0.3216"/>
    <n v="0"/>
    <n v="0"/>
    <n v="1"/>
    <s v="85320000010000000100E13CD6"/>
    <x v="3"/>
    <n v="1775"/>
    <n v="0"/>
    <n v="0"/>
    <m/>
  </r>
  <r>
    <x v="0"/>
    <n v="613"/>
    <x v="0"/>
    <s v="DB2ADMIN"/>
    <n v="1719920774610"/>
    <n v="1719920774.6099999"/>
    <x v="534"/>
    <n v="7376524"/>
    <n v="122.94206666666668"/>
    <n v="6961135"/>
    <n v="116.01891666666667"/>
    <n v="0"/>
    <s v="830F0000010000000100A10CD6"/>
    <x v="0"/>
    <n v="57450"/>
    <n v="0"/>
    <n v="0"/>
    <m/>
  </r>
  <r>
    <x v="1"/>
    <n v="705"/>
    <x v="0"/>
    <s v="DB2ADMIN"/>
    <n v="1719920774610"/>
    <n v="1719920774.6099999"/>
    <x v="534"/>
    <n v="6961135"/>
    <n v="116.01891666666667"/>
    <n v="0"/>
    <n v="0"/>
    <n v="0"/>
    <s v="830F0000010000000100A10CD6"/>
    <x v="3"/>
    <n v="53996"/>
    <n v="0"/>
    <n v="0"/>
    <m/>
  </r>
  <r>
    <x v="0"/>
    <n v="613"/>
    <x v="0"/>
    <s v="DB2ADMIN"/>
    <n v="1719920474110"/>
    <n v="1719920474.1099999"/>
    <x v="535"/>
    <n v="7279051"/>
    <n v="121.31751666666668"/>
    <n v="6882888"/>
    <n v="114.7148"/>
    <n v="0"/>
    <s v="820B0000010000000100A123D6"/>
    <x v="0"/>
    <n v="56749"/>
    <n v="0"/>
    <n v="0"/>
    <m/>
  </r>
  <r>
    <x v="1"/>
    <n v="705"/>
    <x v="0"/>
    <s v="DB2ADMIN"/>
    <n v="1719920474110"/>
    <n v="1719920474.1099999"/>
    <x v="535"/>
    <n v="6882888"/>
    <n v="114.7148"/>
    <n v="0"/>
    <n v="0"/>
    <n v="0"/>
    <s v="820B0000010000000100A123D6"/>
    <x v="3"/>
    <n v="53302"/>
    <n v="0"/>
    <n v="0"/>
    <m/>
  </r>
  <r>
    <x v="0"/>
    <n v="613"/>
    <x v="0"/>
    <s v="DB2ADMIN"/>
    <n v="1719920173610"/>
    <n v="1719920173.6099999"/>
    <x v="536"/>
    <n v="7195140"/>
    <n v="119.91900000000001"/>
    <n v="6780292"/>
    <n v="113.00486666666667"/>
    <n v="0"/>
    <s v="1D0700000100000001002139D6"/>
    <x v="0"/>
    <n v="56062"/>
    <n v="0"/>
    <n v="0"/>
    <m/>
  </r>
  <r>
    <x v="1"/>
    <n v="705"/>
    <x v="0"/>
    <s v="DB2ADMIN"/>
    <n v="1719920173610"/>
    <n v="1719920173.6099999"/>
    <x v="536"/>
    <n v="6780292"/>
    <n v="113.00486666666667"/>
    <n v="0"/>
    <n v="0"/>
    <n v="0"/>
    <s v="1D0700000100000001002139D6"/>
    <x v="3"/>
    <n v="52563"/>
    <n v="0"/>
    <n v="0"/>
    <m/>
  </r>
  <r>
    <x v="0"/>
    <n v="613"/>
    <x v="0"/>
    <s v="DB2ADMIN"/>
    <n v="1719919873110"/>
    <n v="1719919873.1099999"/>
    <x v="537"/>
    <n v="7117000"/>
    <n v="118.61666666666666"/>
    <n v="6697979"/>
    <n v="111.63298333333334"/>
    <n v="0"/>
    <s v="1F0800000100000001002174D6"/>
    <x v="0"/>
    <n v="55457"/>
    <n v="0"/>
    <n v="0"/>
    <m/>
  </r>
  <r>
    <x v="1"/>
    <n v="705"/>
    <x v="0"/>
    <s v="DB2ADMIN"/>
    <n v="1719919873110"/>
    <n v="1719919873.1099999"/>
    <x v="537"/>
    <n v="6697979"/>
    <n v="111.63298333333334"/>
    <n v="0"/>
    <n v="0"/>
    <n v="0"/>
    <s v="1F0800000100000001002174D6"/>
    <x v="3"/>
    <n v="52014"/>
    <n v="0"/>
    <n v="0"/>
    <m/>
  </r>
  <r>
    <x v="0"/>
    <n v="5747"/>
    <x v="1"/>
    <s v="DB2ADMIN"/>
    <n v="1719919572610"/>
    <n v="1719919572.6099999"/>
    <x v="538"/>
    <n v="35112"/>
    <n v="0.58520000000000005"/>
    <n v="151282"/>
    <n v="2.5213666666666668"/>
    <n v="8"/>
    <s v="400D00000100000001008112D6"/>
    <x v="0"/>
    <n v="3400"/>
    <n v="0"/>
    <n v="0"/>
    <m/>
  </r>
  <r>
    <x v="1"/>
    <n v="3160"/>
    <x v="1"/>
    <s v="DB2ADMIN"/>
    <n v="1719919572610"/>
    <n v="1719919572.6099999"/>
    <x v="538"/>
    <n v="151282"/>
    <n v="2.5213666666666668"/>
    <n v="0"/>
    <n v="0"/>
    <n v="1"/>
    <s v="400D00000100000001008112D6"/>
    <x v="3"/>
    <n v="11503"/>
    <n v="0"/>
    <n v="0"/>
    <m/>
  </r>
  <r>
    <x v="0"/>
    <n v="613"/>
    <x v="0"/>
    <s v="DB2ADMIN"/>
    <n v="1719919272110"/>
    <n v="1719919272.1099999"/>
    <x v="539"/>
    <n v="6953837"/>
    <n v="115.89728333333333"/>
    <n v="6551183"/>
    <n v="109.18638333333334"/>
    <n v="0"/>
    <s v="18100000010000000100A134D6"/>
    <x v="0"/>
    <n v="54238"/>
    <n v="0"/>
    <n v="0"/>
    <m/>
  </r>
  <r>
    <x v="1"/>
    <n v="705"/>
    <x v="0"/>
    <s v="DB2ADMIN"/>
    <n v="1719919272110"/>
    <n v="1719919272.1099999"/>
    <x v="539"/>
    <n v="6551183"/>
    <n v="109.18638333333334"/>
    <n v="0"/>
    <n v="0"/>
    <n v="0"/>
    <s v="18100000010000000100A134D6"/>
    <x v="3"/>
    <n v="50939"/>
    <n v="0"/>
    <n v="0"/>
    <m/>
  </r>
  <r>
    <x v="0"/>
    <n v="613"/>
    <x v="0"/>
    <s v="DB2ADMIN"/>
    <n v="1719918670109"/>
    <n v="1719918670.109"/>
    <x v="540"/>
    <n v="6761511"/>
    <n v="112.69185"/>
    <n v="6374862"/>
    <n v="106.24769999999999"/>
    <n v="0"/>
    <s v="C4080000010000000100A179D6"/>
    <x v="0"/>
    <n v="52855"/>
    <n v="0"/>
    <n v="0"/>
    <m/>
  </r>
  <r>
    <x v="1"/>
    <n v="705"/>
    <x v="0"/>
    <s v="DB2ADMIN"/>
    <n v="1719918670109"/>
    <n v="1719918670.109"/>
    <x v="540"/>
    <n v="6374862"/>
    <n v="106.24769999999999"/>
    <n v="0"/>
    <n v="0"/>
    <n v="0"/>
    <s v="C4080000010000000100A179D6"/>
    <x v="3"/>
    <n v="49550"/>
    <n v="0"/>
    <n v="0"/>
    <m/>
  </r>
  <r>
    <x v="0"/>
    <n v="613"/>
    <x v="0"/>
    <s v="DB2ADMIN"/>
    <n v="1719918369609"/>
    <n v="1719918369.609"/>
    <x v="541"/>
    <n v="6684296"/>
    <n v="111.40493333333333"/>
    <n v="6301602"/>
    <n v="105.02669999999999"/>
    <n v="0"/>
    <s v="79080000010000000100811BD6"/>
    <x v="0"/>
    <n v="52290"/>
    <n v="0"/>
    <n v="0"/>
    <m/>
  </r>
  <r>
    <x v="1"/>
    <n v="705"/>
    <x v="0"/>
    <s v="DB2ADMIN"/>
    <n v="1719918369609"/>
    <n v="1719918369.609"/>
    <x v="541"/>
    <n v="6301602"/>
    <n v="105.02669999999999"/>
    <n v="0"/>
    <n v="0"/>
    <n v="0"/>
    <s v="79080000010000000100811BD6"/>
    <x v="3"/>
    <n v="49040"/>
    <n v="0"/>
    <n v="0"/>
    <m/>
  </r>
  <r>
    <x v="0"/>
    <n v="361"/>
    <x v="1"/>
    <s v="DB2ADMIN"/>
    <n v="1719918069109"/>
    <n v="1719918069.109"/>
    <x v="542"/>
    <n v="139685"/>
    <n v="2.3280833333333333"/>
    <n v="71945"/>
    <n v="1.1990833333333333"/>
    <n v="8"/>
    <s v="334100000100000001006129D6"/>
    <x v="0"/>
    <n v="12258"/>
    <n v="0"/>
    <n v="0"/>
    <m/>
  </r>
  <r>
    <x v="1"/>
    <n v="64172"/>
    <x v="1"/>
    <s v="DB2ADMIN"/>
    <n v="1719918069109"/>
    <n v="1719918069.109"/>
    <x v="542"/>
    <n v="71945"/>
    <n v="1.1990833333333333"/>
    <n v="0"/>
    <n v="0"/>
    <n v="1"/>
    <s v="334100000100000001006129D6"/>
    <x v="3"/>
    <n v="5673"/>
    <n v="0"/>
    <n v="0"/>
    <m/>
  </r>
  <r>
    <x v="0"/>
    <n v="705"/>
    <x v="0"/>
    <s v="DB2ADMIN"/>
    <n v="1719917473108"/>
    <n v="1719917473.108"/>
    <x v="543"/>
    <n v="6066458"/>
    <n v="101.10763333333333"/>
    <n v="6441070"/>
    <n v="107.35116666666666"/>
    <n v="0"/>
    <s v="140B00000100000001004103D6"/>
    <x v="0"/>
    <n v="47350"/>
    <n v="0"/>
    <n v="0"/>
    <m/>
  </r>
  <r>
    <x v="1"/>
    <n v="613"/>
    <x v="0"/>
    <s v="DB2ADMIN"/>
    <n v="1719917473108"/>
    <n v="1719917473.108"/>
    <x v="543"/>
    <n v="6441070"/>
    <n v="107.35116666666666"/>
    <n v="0"/>
    <n v="0"/>
    <n v="0"/>
    <s v="140B00000100000001004103D6"/>
    <x v="3"/>
    <n v="50468"/>
    <n v="0"/>
    <n v="0"/>
    <m/>
  </r>
  <r>
    <x v="0"/>
    <n v="705"/>
    <x v="0"/>
    <s v="DB2ADMIN"/>
    <n v="1719916570607"/>
    <n v="1719916570.6070001"/>
    <x v="544"/>
    <n v="5897353"/>
    <n v="98.289216666666661"/>
    <n v="6258291"/>
    <n v="104.30485"/>
    <n v="0"/>
    <s v="93070000010000000100E113D6"/>
    <x v="0"/>
    <n v="46019"/>
    <n v="0"/>
    <n v="0"/>
    <m/>
  </r>
  <r>
    <x v="1"/>
    <n v="613"/>
    <x v="0"/>
    <s v="DB2ADMIN"/>
    <n v="1719916570607"/>
    <n v="1719916570.6070001"/>
    <x v="544"/>
    <n v="6258291"/>
    <n v="104.30485"/>
    <n v="0"/>
    <n v="0"/>
    <n v="0"/>
    <s v="93070000010000000100E113D6"/>
    <x v="3"/>
    <n v="49108"/>
    <n v="0"/>
    <n v="0"/>
    <m/>
  </r>
  <r>
    <x v="0"/>
    <n v="705"/>
    <x v="0"/>
    <s v="DB2ADMIN"/>
    <n v="1719916271108"/>
    <n v="1719916271.108"/>
    <x v="545"/>
    <n v="5791008"/>
    <n v="96.516800000000003"/>
    <n v="6165178"/>
    <n v="102.75296666666667"/>
    <n v="0"/>
    <s v="32090000010000000100015FD6"/>
    <x v="0"/>
    <n v="45322"/>
    <n v="0"/>
    <n v="0"/>
    <m/>
  </r>
  <r>
    <x v="1"/>
    <n v="613"/>
    <x v="0"/>
    <s v="DB2ADMIN"/>
    <n v="1719916271108"/>
    <n v="1719916271.108"/>
    <x v="545"/>
    <n v="6165178"/>
    <n v="102.75296666666667"/>
    <n v="0"/>
    <n v="0"/>
    <n v="0"/>
    <s v="32090000010000000100015FD6"/>
    <x v="3"/>
    <n v="48481"/>
    <n v="0"/>
    <n v="0"/>
    <m/>
  </r>
  <r>
    <x v="0"/>
    <n v="613"/>
    <x v="0"/>
    <s v="DB2ADMIN"/>
    <n v="1719915969607"/>
    <n v="1719915969.6070001"/>
    <x v="546"/>
    <n v="6086094"/>
    <n v="101.4349"/>
    <n v="5718097"/>
    <n v="95.301616666666661"/>
    <n v="0"/>
    <s v="D70800000100000001004114D6"/>
    <x v="0"/>
    <n v="47492"/>
    <n v="0"/>
    <n v="0"/>
    <m/>
  </r>
  <r>
    <x v="1"/>
    <n v="705"/>
    <x v="0"/>
    <s v="DB2ADMIN"/>
    <n v="1719915969607"/>
    <n v="1719915969.6070001"/>
    <x v="546"/>
    <n v="5718097"/>
    <n v="95.301616666666661"/>
    <n v="0"/>
    <n v="0"/>
    <n v="0"/>
    <s v="D70800000100000001004114D6"/>
    <x v="3"/>
    <n v="44399"/>
    <n v="0"/>
    <n v="0"/>
    <m/>
  </r>
  <r>
    <x v="0"/>
    <n v="1415"/>
    <x v="1"/>
    <s v="DB2ADMIN"/>
    <n v="1719915969607"/>
    <n v="1719915969.6070001"/>
    <x v="546"/>
    <n v="112051"/>
    <n v="1.8675166666666667"/>
    <n v="210956"/>
    <n v="3.5159333333333334"/>
    <n v="8"/>
    <s v="C2560000010000000100817ED6"/>
    <x v="0"/>
    <n v="11043"/>
    <n v="0"/>
    <n v="0"/>
    <m/>
  </r>
  <r>
    <x v="1"/>
    <n v="8813"/>
    <x v="1"/>
    <s v="DB2ADMIN"/>
    <n v="1719915969607"/>
    <n v="1719915969.6070001"/>
    <x v="546"/>
    <n v="210956"/>
    <n v="3.5159333333333334"/>
    <n v="0"/>
    <n v="0"/>
    <n v="1"/>
    <s v="C2560000010000000100817ED6"/>
    <x v="3"/>
    <n v="17772"/>
    <n v="0"/>
    <n v="0"/>
    <m/>
  </r>
  <r>
    <x v="0"/>
    <n v="613"/>
    <x v="0"/>
    <s v="DB2ADMIN"/>
    <n v="1719915669107"/>
    <n v="1719915669.1070001"/>
    <x v="547"/>
    <n v="5980250"/>
    <n v="99.670833333333334"/>
    <n v="5620325"/>
    <n v="93.672083333333333"/>
    <n v="0"/>
    <s v="B10800000100000001008104D6"/>
    <x v="0"/>
    <n v="46525"/>
    <n v="0"/>
    <n v="0"/>
    <m/>
  </r>
  <r>
    <x v="1"/>
    <n v="705"/>
    <x v="0"/>
    <s v="DB2ADMIN"/>
    <n v="1719915669107"/>
    <n v="1719915669.1070001"/>
    <x v="547"/>
    <n v="5620325"/>
    <n v="93.672083333333333"/>
    <n v="0"/>
    <n v="0"/>
    <n v="0"/>
    <s v="B10800000100000001008104D6"/>
    <x v="3"/>
    <n v="43550"/>
    <n v="0"/>
    <n v="0"/>
    <m/>
  </r>
  <r>
    <x v="0"/>
    <n v="705"/>
    <x v="0"/>
    <s v="DB2ADMIN"/>
    <n v="1719915368607"/>
    <n v="1719915368.6070001"/>
    <x v="548"/>
    <n v="5507332"/>
    <n v="91.788866666666678"/>
    <n v="5885669"/>
    <n v="98.094483333333329"/>
    <n v="0"/>
    <s v="980C0000010000000100817FD6"/>
    <x v="0"/>
    <n v="42657"/>
    <n v="0"/>
    <n v="0"/>
    <m/>
  </r>
  <r>
    <x v="1"/>
    <n v="613"/>
    <x v="0"/>
    <s v="DB2ADMIN"/>
    <n v="1719915368607"/>
    <n v="1719915368.6070001"/>
    <x v="548"/>
    <n v="5885669"/>
    <n v="98.094483333333329"/>
    <n v="0"/>
    <n v="0"/>
    <n v="0"/>
    <s v="980C0000010000000100817FD6"/>
    <x v="3"/>
    <n v="45625"/>
    <n v="0"/>
    <n v="0"/>
    <m/>
  </r>
  <r>
    <x v="0"/>
    <n v="613"/>
    <x v="0"/>
    <s v="DB2ADMIN"/>
    <n v="1719915068107"/>
    <n v="1719915068.1070001"/>
    <x v="549"/>
    <n v="5770723"/>
    <n v="96.178716666666659"/>
    <n v="5409867"/>
    <n v="90.164450000000002"/>
    <n v="0"/>
    <s v="5C0800000100000001002166D6"/>
    <x v="0"/>
    <n v="44754"/>
    <n v="0"/>
    <n v="0"/>
    <m/>
  </r>
  <r>
    <x v="1"/>
    <n v="705"/>
    <x v="0"/>
    <s v="DB2ADMIN"/>
    <n v="1719915068107"/>
    <n v="1719915068.1070001"/>
    <x v="549"/>
    <n v="5409867"/>
    <n v="90.164450000000002"/>
    <n v="0"/>
    <n v="0"/>
    <n v="0"/>
    <s v="5C0800000100000001002166D6"/>
    <x v="3"/>
    <n v="41948"/>
    <n v="0"/>
    <n v="0"/>
    <m/>
  </r>
  <r>
    <x v="0"/>
    <n v="613"/>
    <x v="0"/>
    <s v="DB2ADMIN"/>
    <n v="1719914467107"/>
    <n v="1719914467.1070001"/>
    <x v="550"/>
    <n v="5570203"/>
    <n v="92.836716666666675"/>
    <n v="5223599"/>
    <n v="87.059983333333335"/>
    <n v="0"/>
    <s v="6A070000010000000100A160D6"/>
    <x v="0"/>
    <n v="42710"/>
    <n v="0"/>
    <n v="0"/>
    <m/>
  </r>
  <r>
    <x v="1"/>
    <n v="705"/>
    <x v="0"/>
    <s v="DB2ADMIN"/>
    <n v="1719914467107"/>
    <n v="1719914467.1070001"/>
    <x v="550"/>
    <n v="5223599"/>
    <n v="87.059983333333335"/>
    <n v="0"/>
    <n v="0"/>
    <n v="0"/>
    <s v="6A070000010000000100A160D6"/>
    <x v="3"/>
    <n v="40062"/>
    <n v="0"/>
    <n v="0"/>
    <m/>
  </r>
  <r>
    <x v="0"/>
    <n v="705"/>
    <x v="0"/>
    <s v="DB2ADMIN"/>
    <n v="1719914171606"/>
    <n v="1719914171.6059999"/>
    <x v="551"/>
    <n v="5138980"/>
    <n v="85.649666666666661"/>
    <n v="5474287"/>
    <n v="91.23811666666667"/>
    <n v="0"/>
    <s v="800700000100000001002114D6"/>
    <x v="0"/>
    <n v="39314"/>
    <n v="0"/>
    <n v="0"/>
    <m/>
  </r>
  <r>
    <x v="1"/>
    <n v="613"/>
    <x v="0"/>
    <s v="DB2ADMIN"/>
    <n v="1719914171606"/>
    <n v="1719914171.6059999"/>
    <x v="551"/>
    <n v="5474287"/>
    <n v="91.23811666666667"/>
    <n v="0"/>
    <n v="0"/>
    <n v="0"/>
    <s v="800700000100000001002114D6"/>
    <x v="3"/>
    <n v="41874"/>
    <n v="0"/>
    <n v="0"/>
    <m/>
  </r>
  <r>
    <x v="0"/>
    <n v="563"/>
    <x v="1"/>
    <s v="DB2ADMIN"/>
    <n v="1719913570606"/>
    <n v="1719913570.6059999"/>
    <x v="552"/>
    <n v="95356"/>
    <n v="1.5892666666666666"/>
    <n v="42752"/>
    <n v="0.71253333333333335"/>
    <n v="8"/>
    <s v="252600000100000001008109D6"/>
    <x v="0"/>
    <n v="7283"/>
    <n v="0"/>
    <n v="0"/>
    <m/>
  </r>
  <r>
    <x v="1"/>
    <n v="3733"/>
    <x v="1"/>
    <s v="DB2ADMIN"/>
    <n v="1719913570606"/>
    <n v="1719913570.6059999"/>
    <x v="552"/>
    <n v="42752"/>
    <n v="0.71253333333333335"/>
    <n v="0"/>
    <n v="0"/>
    <n v="1"/>
    <s v="252600000100000001008109D6"/>
    <x v="3"/>
    <n v="2983"/>
    <n v="0"/>
    <n v="0"/>
    <m/>
  </r>
  <r>
    <x v="0"/>
    <n v="613"/>
    <x v="0"/>
    <s v="DB2ADMIN"/>
    <n v="1719912968605"/>
    <n v="1719912968.605"/>
    <x v="553"/>
    <n v="5098819"/>
    <n v="84.980316666666667"/>
    <n v="4732432"/>
    <n v="78.873866666666657"/>
    <n v="0"/>
    <s v="CC070000010000000100A120D6"/>
    <x v="0"/>
    <n v="38411"/>
    <n v="0"/>
    <n v="0"/>
    <m/>
  </r>
  <r>
    <x v="1"/>
    <n v="705"/>
    <x v="0"/>
    <s v="DB2ADMIN"/>
    <n v="1719912968605"/>
    <n v="1719912968.605"/>
    <x v="553"/>
    <n v="4732432"/>
    <n v="78.873866666666657"/>
    <n v="0"/>
    <n v="0"/>
    <n v="0"/>
    <s v="CC070000010000000100A120D6"/>
    <x v="3"/>
    <n v="35787"/>
    <n v="0"/>
    <n v="0"/>
    <m/>
  </r>
  <r>
    <x v="0"/>
    <n v="705"/>
    <x v="0"/>
    <s v="DB2ADMIN"/>
    <n v="1719912668105"/>
    <n v="1719912668.105"/>
    <x v="554"/>
    <n v="4632279"/>
    <n v="77.204650000000001"/>
    <n v="4988480"/>
    <n v="83.141333333333321"/>
    <n v="0"/>
    <s v="34070000010000000100E104D6"/>
    <x v="0"/>
    <n v="34939"/>
    <n v="0"/>
    <n v="0"/>
    <m/>
  </r>
  <r>
    <x v="1"/>
    <n v="613"/>
    <x v="0"/>
    <s v="DB2ADMIN"/>
    <n v="1719912668105"/>
    <n v="1719912668.105"/>
    <x v="554"/>
    <n v="4988480"/>
    <n v="83.141333333333321"/>
    <n v="0"/>
    <n v="0"/>
    <n v="0"/>
    <s v="34070000010000000100E104D6"/>
    <x v="3"/>
    <n v="37467"/>
    <n v="0"/>
    <n v="0"/>
    <m/>
  </r>
  <r>
    <x v="0"/>
    <n v="1282"/>
    <x v="1"/>
    <s v="DB2ADMIN"/>
    <n v="1719912668105"/>
    <n v="1719912668.105"/>
    <x v="554"/>
    <n v="103608"/>
    <n v="1.7268000000000001"/>
    <n v="85393"/>
    <n v="1.4232166666666666"/>
    <n v="7"/>
    <s v="57080000010000000100610BD6"/>
    <x v="0"/>
    <n v="8636"/>
    <n v="0"/>
    <n v="0"/>
    <m/>
  </r>
  <r>
    <x v="1"/>
    <n v="59630"/>
    <x v="1"/>
    <s v="DB2ADMIN"/>
    <n v="1719912668105"/>
    <n v="1719912668.105"/>
    <x v="554"/>
    <n v="85393"/>
    <n v="1.4232166666666666"/>
    <n v="0"/>
    <n v="0"/>
    <n v="1"/>
    <s v="57080000010000000100610BD6"/>
    <x v="3"/>
    <n v="5817"/>
    <n v="0"/>
    <n v="0"/>
    <m/>
  </r>
  <r>
    <x v="0"/>
    <n v="613"/>
    <x v="0"/>
    <s v="DB2ADMIN"/>
    <n v="1719912067105"/>
    <n v="1719912067.105"/>
    <x v="555"/>
    <n v="4812453"/>
    <n v="80.207550000000012"/>
    <n v="4463950"/>
    <n v="74.399166666666659"/>
    <n v="0"/>
    <s v="1E0700000100000001000159D6"/>
    <x v="0"/>
    <n v="36079"/>
    <n v="0"/>
    <n v="0"/>
    <m/>
  </r>
  <r>
    <x v="1"/>
    <n v="705"/>
    <x v="0"/>
    <s v="DB2ADMIN"/>
    <n v="1719912067105"/>
    <n v="1719912067.105"/>
    <x v="555"/>
    <n v="4463950"/>
    <n v="74.399166666666659"/>
    <n v="0"/>
    <n v="0"/>
    <n v="0"/>
    <s v="1E0700000100000001000159D6"/>
    <x v="3"/>
    <n v="33546"/>
    <n v="0"/>
    <n v="0"/>
    <m/>
  </r>
  <r>
    <x v="0"/>
    <n v="613"/>
    <x v="0"/>
    <s v="DB2ADMIN"/>
    <n v="1719911765604"/>
    <n v="1719911765.6040001"/>
    <x v="556"/>
    <n v="4707730"/>
    <n v="78.462166666666661"/>
    <n v="4349470"/>
    <n v="72.491166666666672"/>
    <n v="0"/>
    <s v="58060000010000000100C173D6"/>
    <x v="0"/>
    <n v="35183"/>
    <n v="0"/>
    <n v="0"/>
    <m/>
  </r>
  <r>
    <x v="1"/>
    <n v="705"/>
    <x v="0"/>
    <s v="DB2ADMIN"/>
    <n v="1719911765604"/>
    <n v="1719911765.6040001"/>
    <x v="556"/>
    <n v="4349470"/>
    <n v="72.491166666666672"/>
    <n v="0"/>
    <n v="0"/>
    <n v="0"/>
    <s v="58060000010000000100C173D6"/>
    <x v="3"/>
    <n v="32623"/>
    <n v="0"/>
    <n v="0"/>
    <m/>
  </r>
  <r>
    <x v="0"/>
    <n v="705"/>
    <x v="0"/>
    <s v="DB2ADMIN"/>
    <n v="1719911465104"/>
    <n v="1719911465.1040001"/>
    <x v="557"/>
    <n v="4300126"/>
    <n v="71.66876666666667"/>
    <n v="4662947"/>
    <n v="77.715783333333334"/>
    <n v="0"/>
    <s v="7D0800000100000001002177D6"/>
    <x v="0"/>
    <n v="32184"/>
    <n v="0"/>
    <n v="0"/>
    <m/>
  </r>
  <r>
    <x v="1"/>
    <n v="613"/>
    <x v="0"/>
    <s v="DB2ADMIN"/>
    <n v="1719911465104"/>
    <n v="1719911465.1040001"/>
    <x v="557"/>
    <n v="4662947"/>
    <n v="77.715783333333334"/>
    <n v="0"/>
    <n v="0"/>
    <n v="0"/>
    <s v="7D0800000100000001002177D6"/>
    <x v="3"/>
    <n v="34785"/>
    <n v="0"/>
    <n v="0"/>
    <m/>
  </r>
  <r>
    <x v="0"/>
    <n v="613"/>
    <x v="0"/>
    <s v="DB2ADMIN"/>
    <n v="1719911163603"/>
    <n v="1719911163.6029999"/>
    <x v="558"/>
    <n v="4572543"/>
    <n v="76.209049999999991"/>
    <n v="4220798"/>
    <n v="70.34663333333333"/>
    <n v="0"/>
    <s v="31060000010000000100012BD6"/>
    <x v="0"/>
    <n v="34029"/>
    <n v="0"/>
    <n v="0"/>
    <m/>
  </r>
  <r>
    <x v="1"/>
    <n v="705"/>
    <x v="0"/>
    <s v="DB2ADMIN"/>
    <n v="1719911163603"/>
    <n v="1719911163.6029999"/>
    <x v="558"/>
    <n v="4220798"/>
    <n v="70.34663333333333"/>
    <n v="0"/>
    <n v="0"/>
    <n v="0"/>
    <s v="31060000010000000100012BD6"/>
    <x v="3"/>
    <n v="31480"/>
    <n v="0"/>
    <n v="0"/>
    <m/>
  </r>
  <r>
    <x v="0"/>
    <n v="43377"/>
    <x v="0"/>
    <s v="DB2ADMIN"/>
    <n v="1719911160600"/>
    <n v="1719911160.5999999"/>
    <x v="559"/>
    <n v="228184"/>
    <n v="3.8030666666666666"/>
    <n v="0"/>
    <n v="0"/>
    <n v="0"/>
    <s v="0200C90700008B4C0600000052"/>
    <x v="0"/>
    <n v="221"/>
    <n v="0"/>
    <n v="7.6983047710025697E+18"/>
    <s v="update PRODUCTIONDEMANDSTEP set ABSUNIQUEID=?, BASEPRIMARYUOMCODE=?, BASESECONDARYUOMCODE=?, BATHVOLUME=?, BATHVOLUMEUOMCODE=?, CALCULATEDTIME1=?, CALCULATEDTIME2=?, CALCULATEDTIME3=?, CALCULATEDTIME4=?, CALENDARCODE=?, CREATIONDATETIME=?, CREATIONDATETIMEUTC=?, CREATIONUSER=?, CURRENTSTEPPROGRESS=?, DYELOTHANDLED=?, FINALBASEPRIMARYQUANTITY=?, FINALBASESECONDARYQUANTITY=?, FINALPLANSCHEDDATETIME=?, FINALPLANNEDDATETIME=?, FINALSCHEDULEDDATETIME=?, FINALUSERPACKAGINGQUANTITY=?, FINALUSERPRIMARYQUANTITY=?, FINALUSERSECONDARYQUANTITY=?, GENERATEAUTOMATICQATEST=?, GROUPSTEPNUMBER=?, INITIALBASEPRIMARYQUANTITY=?, INITIALBASESECONDARYQUANTITY=?, INITIALPLANSCHEDDATETIME=?, INITIALPLANNEDDATETIME=?, INITIALSCHEDULEDDATETIME=?, INITIALUSERPACKAGINGQUANTITY=?, INITIALUSERPRIMARYQUANTITY=?, INITIALUSERSECONDARYQUANTITY=?, ITEMTYPEAFICODE=?, ITEMTYPEAFICOMPANYCODE=?, LASTUPDATEDATETIME=?, LASTUPDATEDATETIMEUTC=?, LASTUPDATEUSER=?, LOCATIONWIPENTRYCODE=?, LOCWIPENTRYWAREHOUSEZONECODE=?, LOCWIPENTRYWHSZONEPHYWHSCODE=?, LOCWIPENTRYWHSZONEPHYWHSCMYCOD=?, LOCATIONWIPISSUECODE=?, LOCWIPISSUEWAREHOUSEZONECODE=?, LOCWIPISSUEWHSZONEPHYWHSCODE=?, LOCWIPISSUEWHSZONEPHYWHSCMYCOD=?, LONGDESCRIPTION=?, LOSSINCREASE1=?, LOSSINCREASE2=?, LOSSINCREASE3=?, LOSSINCREASE4=?, LOSSINCREASE5=?, LOSSINCREASE6=?, LOSSINCREASE7=?, LOSSINCREASE8=?, LOSSINCREASEREFUOM1CODE=?, LOSSINCREASEREFUOM2CODE=?, LOSSINCREASEREFUOM3CODE=?, LOSSINCREASEREFUOM4CODE=?, LOSSINCREASEREFUOM5CODE=?, LOSSINCREASEREFUOM6CODE=?, LOSSINCREASEREFUOM7CODE=?, LOSSINCREASEREFUOM8CODE=?, LOSSINCREASETYPE1CODE=?, LOSSINCREASETYPE2CODE=?, LOSSINCREASETYPE3CODE=?, LOSSINCREASETYPE4CODE=?, LOSSINCREASETYPE5CODE=?, LOSSINCREASETYPE6CODE=?, LOSSINCREASETYPE7CODE=?, LOSSINCREASETYPE8CODE=?, LOSSINCREASETYPEPOLICY=?, MANUALMODIFIEDSTEP=?, MANUALSTEPFROMDEMAND=?, MAXBEGINOPERATION=?, MAXBEGINOPERATIONTIME=?, MAXBEGINPOSTSETUP=?, MAXBEGINPOSTSETUPTIME=?, MAXBEGINPRESETUP=?, MAXBEGINPRESETUPTIME=?, MAXBEGINQUEUE=?, MAXBEGINQUEUETIME=?, MAXENDSTEP=?, MAXENDSTEPTIME=?, MAXNUMBEROFRESOURCESALLOWED=?, MINBEGINOPERATION=?, MINBEGINOPERATIONTIME=?, MINBEGINPOSTSETUP=?, MINBEGINPOSTSETUPTIME=?, MINBEGINPRESETUP=?, MINBEGINPRESETUPTIME=?, MINBEGINQUEUE=?, MINBEGINQUEUETIME=?, MINENDSTEP=?, MINENDSTEPTIME=?, NROFMACHINE=?, OPSTEPGROUPCODE=?, OPERATIONCODE=?, OVERLAPPINGMANAGEMENT=?, OVERLAPPINGQUANTITY=?, OVERLAPPINGUOMCATEGORY=?, PARALLELPDNUMBER=?, PARTIALSTEP=?, PLANNEDOPERATIONCODE=?, PLANNEDWORKCENTERCODE=?, PLANNINGLEADTIME=?, PREVIOUSSTEPPROGRESS=?, PRODRESERVATIONLINKGROUPCODE=?, PRODUCTIONORDERCODE=?, PROGRESSSTATUS=?, REPETITIONNUMBER=?, ROUTINGNUMBERID=?, SCHEDULEDSTEP=?, SEARCHDESCRIPTION=?, SHORTDESCRIPTION=?, STANDARDSTEPQUANTITY=?, STANDARDSTEPQUANTITYUOMCODE=?, STDBEGINOPERATION=?, STDBEGINOPERATIONTIME=?, STDBEGINPOSTSETUP=?, STDBEGINPOSTSETUPTIME=?, STDBEGINPRESETUP=?, STDBEGINPRESETUPTIME=?, STDBEGINQUEUE=?, STDBEGINQUEUETIME=?, STDENDSTEP=?, STDENDSTEPTIME=?, STDROUTINGSTEPNUMBERID=?, STDROUTINGSTEPSEQUENCE=?, STDROUTINGSTEPSUBSEQUENCE=?, STEPEFFICIENCY=?, STEPEFFICIENCYAPPLY=?, STEPNUMBERLINK=?, STEPTYPE=?, STOCKTYPECODE=?, TIME1=?, TIME2=?, TIME3=?, TIME4=?, TIME5=?, TIMEREFQTY1=?, TIMEREFQTY2=?, TIMEREFQTY3=?, TIMEREFQTY4=?, TIMEREFQTY5=?, TIMEREFUOM1CODE=?, TIMEREFUOM2CODE=?, TIMEREFUOM3CODE=?, TIMEREFUOM4CODE=?, TIMEREFUOM5CODE=?, TIMETYPE1CODE=?, TIMETYPE2CODE=?, TIMETYPE3CODE=?, TIMETYPE4CODE=?, TIMETYPE5CODE=?, TIMEUNIT1=?, TIMEUNIT2=?, TIMEUNIT3=?, TIMEUNIT4=?, TIMEUNIT5=?, USERPACKAGINGUOMCODE=?, USERPRIMARYUOMCODE=?, USERSECONDARYUOMCODE=?, WAREHOUSEWIPCODE=?, WAREHOUSEWIPCOMPANYCODE=?, WEEKMAXBEGINOPERATION=?, WEEKMAXBEGINPOSTSETUP=?, WEEKMAXBEGINPRESETUP=?, WEEKMAXBEGINQUEUE=?, WEEKMAXENDSTEP=?, WEEKMINBEGINOPERATION=?, WEEKMINBEGINPOSTSETUP=?, WEEKMINBEGINPRESETUP=?, WEEKMINBEGINQUEUE=?, WEEKMINENDSTEP=?, WEEKSTDBEGINOPERATION=?, WEEKSTDBEGINPOSTSETUP=?, WEEKSTDBEGINPRESETUP=?, WEEKSTDBEGINQUEUE=?, WEEKSTDENDSTEP=?, WORKCENTERANDOPERATTRIBUTESCOD=?, WORKCENTERCODE=?, YEARMAXBEGINOPERATION=?, YEARMAXBEGINPOSTSETUP=?, YEARMAXBEGINPRESETUP=?, YEARMAXBEGINQUEUE=?, YEARMAXENDSTEP=?, YEARMINBEGINOPERATION=?, YEARMINBEGINPOSTSETUP=?, YEARMINBEGINPRESETUP=?, YEARMINBEGINQUEUE=?, YEARMINENDSTEP=?, YEARSTDBEGINOPERATION=?, YEARSTDBEGINPOSTSETUP=?, YEARSTDBEGINPRESETUP=?, YEARSTDBEGINQUEUE=?, YEARSTDENDSTEP=? where PRODUCTIONDEMANDCODE=? and PRODUCTIONDEMANDCOMPANYCODE=? and PRODUCTIONDEMANDCOUNTERCODE=? and STEPNUMBER=?"/>
  </r>
  <r>
    <x v="1"/>
    <n v="47971"/>
    <x v="2"/>
    <s v="DB2ADMIN"/>
    <n v="1719911160600"/>
    <n v="1719911160.5999999"/>
    <x v="559"/>
    <n v="0"/>
    <n v="0"/>
    <n v="0"/>
    <n v="0"/>
    <n v="259"/>
    <s v="0200C90700008B4C0600000052"/>
    <x v="1"/>
    <n v="0"/>
    <n v="0"/>
    <n v="-8.2279945120146104E+18"/>
    <s v="SELECT a.EXPPRODUCTIONDEMANDCOMPANYCODE,a.EXPPRODUCTIONDEMANDCOUNTERCODE,a.EXPPRODUCTIONDEMANDCODE,a.EXPSTEPNUMBER, b.* from PRODUCTIONDEMANDSTEPEXP a LEFT OUTER JOIN PRODUCTIONDEMANDSTEP b ON a.EXPPRODUCTIONDEMANDCOMPANYCODE=b.PRODUCTIONDEMANDCOMPANYCODE AND a.EXPPRODUCTIONDEMANDCOUNTERCODE=b.PRODUCTIONDEMANDCOUNTERCODE AND a.EXPPRODUCTIONDEMANDCODE=b.PRODUCTIONDEMANDCODE AND a.EXPSTEPNUMBER=b.STEPNUMBER WHERE a.ENVIRONMENTCODE=? Order By UNIQUEIDPK FOR READ ONLY"/>
  </r>
  <r>
    <x v="0"/>
    <n v="47971"/>
    <x v="2"/>
    <s v="DB2ADMIN"/>
    <n v="1719911164604"/>
    <n v="1719911164.6040001"/>
    <x v="560"/>
    <n v="0"/>
    <n v="0"/>
    <n v="228184"/>
    <n v="3.8030666666666666"/>
    <n v="259"/>
    <s v="0200C90705008A4C0600000052"/>
    <x v="1"/>
    <n v="0"/>
    <n v="0"/>
    <n v="-8.2279945120146104E+18"/>
    <s v="SELECT a.EXPPRODUCTIONDEMANDCOMPANYCODE,a.EXPPRODUCTIONDEMANDCOUNTERCODE,a.EXPPRODUCTIONDEMANDCODE,a.EXPSTEPNUMBER, b.* from PRODUCTIONDEMANDSTEPEXP a LEFT OUTER JOIN PRODUCTIONDEMANDSTEP b ON a.EXPPRODUCTIONDEMANDCOMPANYCODE=b.PRODUCTIONDEMANDCOMPANYCODE AND a.EXPPRODUCTIONDEMANDCOUNTERCODE=b.PRODUCTIONDEMANDCOUNTERCODE AND a.EXPPRODUCTIONDEMANDCODE=b.PRODUCTIONDEMANDCODE AND a.EXPSTEPNUMBER=b.STEPNUMBER WHERE a.ENVIRONMENTCODE=? Order By UNIQUEIDPK FOR READ ONLY"/>
  </r>
  <r>
    <x v="1"/>
    <n v="43377"/>
    <x v="0"/>
    <s v="DB2ADMIN"/>
    <n v="1719911164604"/>
    <n v="1719911164.6040001"/>
    <x v="560"/>
    <n v="228184"/>
    <n v="3.8030666666666666"/>
    <n v="0"/>
    <n v="0"/>
    <n v="0"/>
    <s v="0200C90705008A4C0600000052"/>
    <x v="0"/>
    <n v="221"/>
    <n v="0"/>
    <n v="7.6983047710025697E+18"/>
    <s v="update PRODUCTIONDEMANDSTEP set ABSUNIQUEID=?, BASEPRIMARYUOMCODE=?, BASESECONDARYUOMCODE=?, BATHVOLUME=?, BATHVOLUMEUOMCODE=?, CALCULATEDTIME1=?, CALCULATEDTIME2=?, CALCULATEDTIME3=?, CALCULATEDTIME4=?, CALENDARCODE=?, CREATIONDATETIME=?, CREATIONDATETIMEUTC=?, CREATIONUSER=?, CURRENTSTEPPROGRESS=?, DYELOTHANDLED=?, FINALBASEPRIMARYQUANTITY=?, FINALBASESECONDARYQUANTITY=?, FINALPLANSCHEDDATETIME=?, FINALPLANNEDDATETIME=?, FINALSCHEDULEDDATETIME=?, FINALUSERPACKAGINGQUANTITY=?, FINALUSERPRIMARYQUANTITY=?, FINALUSERSECONDARYQUANTITY=?, GENERATEAUTOMATICQATEST=?, GROUPSTEPNUMBER=?, INITIALBASEPRIMARYQUANTITY=?, INITIALBASESECONDARYQUANTITY=?, INITIALPLANSCHEDDATETIME=?, INITIALPLANNEDDATETIME=?, INITIALSCHEDULEDDATETIME=?, INITIALUSERPACKAGINGQUANTITY=?, INITIALUSERPRIMARYQUANTITY=?, INITIALUSERSECONDARYQUANTITY=?, ITEMTYPEAFICODE=?, ITEMTYPEAFICOMPANYCODE=?, LASTUPDATEDATETIME=?, LASTUPDATEDATETIMEUTC=?, LASTUPDATEUSER=?, LOCATIONWIPENTRYCODE=?, LOCWIPENTRYWAREHOUSEZONECODE=?, LOCWIPENTRYWHSZONEPHYWHSCODE=?, LOCWIPENTRYWHSZONEPHYWHSCMYCOD=?, LOCATIONWIPISSUECODE=?, LOCWIPISSUEWAREHOUSEZONECODE=?, LOCWIPISSUEWHSZONEPHYWHSCODE=?, LOCWIPISSUEWHSZONEPHYWHSCMYCOD=?, LONGDESCRIPTION=?, LOSSINCREASE1=?, LOSSINCREASE2=?, LOSSINCREASE3=?, LOSSINCREASE4=?, LOSSINCREASE5=?, LOSSINCREASE6=?, LOSSINCREASE7=?, LOSSINCREASE8=?, LOSSINCREASEREFUOM1CODE=?, LOSSINCREASEREFUOM2CODE=?, LOSSINCREASEREFUOM3CODE=?, LOSSINCREASEREFUOM4CODE=?, LOSSINCREASEREFUOM5CODE=?, LOSSINCREASEREFUOM6CODE=?, LOSSINCREASEREFUOM7CODE=?, LOSSINCREASEREFUOM8CODE=?, LOSSINCREASETYPE1CODE=?, LOSSINCREASETYPE2CODE=?, LOSSINCREASETYPE3CODE=?, LOSSINCREASETYPE4CODE=?, LOSSINCREASETYPE5CODE=?, LOSSINCREASETYPE6CODE=?, LOSSINCREASETYPE7CODE=?, LOSSINCREASETYPE8CODE=?, LOSSINCREASETYPEPOLICY=?, MANUALMODIFIEDSTEP=?, MANUALSTEPFROMDEMAND=?, MAXBEGINOPERATION=?, MAXBEGINOPERATIONTIME=?, MAXBEGINPOSTSETUP=?, MAXBEGINPOSTSETUPTIME=?, MAXBEGINPRESETUP=?, MAXBEGINPRESETUPTIME=?, MAXBEGINQUEUE=?, MAXBEGINQUEUETIME=?, MAXENDSTEP=?, MAXENDSTEPTIME=?, MAXNUMBEROFRESOURCESALLOWED=?, MINBEGINOPERATION=?, MINBEGINOPERATIONTIME=?, MINBEGINPOSTSETUP=?, MINBEGINPOSTSETUPTIME=?, MINBEGINPRESETUP=?, MINBEGINPRESETUPTIME=?, MINBEGINQUEUE=?, MINBEGINQUEUETIME=?, MINENDSTEP=?, MINENDSTEPTIME=?, NROFMACHINE=?, OPSTEPGROUPCODE=?, OPERATIONCODE=?, OVERLAPPINGMANAGEMENT=?, OVERLAPPINGQUANTITY=?, OVERLAPPINGUOMCATEGORY=?, PARALLELPDNUMBER=?, PARTIALSTEP=?, PLANNEDOPERATIONCODE=?, PLANNEDWORKCENTERCODE=?, PLANNINGLEADTIME=?, PREVIOUSSTEPPROGRESS=?, PRODRESERVATIONLINKGROUPCODE=?, PRODUCTIONORDERCODE=?, PROGRESSSTATUS=?, REPETITIONNUMBER=?, ROUTINGNUMBERID=?, SCHEDULEDSTEP=?, SEARCHDESCRIPTION=?, SHORTDESCRIPTION=?, STANDARDSTEPQUANTITY=?, STANDARDSTEPQUANTITYUOMCODE=?, STDBEGINOPERATION=?, STDBEGINOPERATIONTIME=?, STDBEGINPOSTSETUP=?, STDBEGINPOSTSETUPTIME=?, STDBEGINPRESETUP=?, STDBEGINPRESETUPTIME=?, STDBEGINQUEUE=?, STDBEGINQUEUETIME=?, STDENDSTEP=?, STDENDSTEPTIME=?, STDROUTINGSTEPNUMBERID=?, STDROUTINGSTEPSEQUENCE=?, STDROUTINGSTEPSUBSEQUENCE=?, STEPEFFICIENCY=?, STEPEFFICIENCYAPPLY=?, STEPNUMBERLINK=?, STEPTYPE=?, STOCKTYPECODE=?, TIME1=?, TIME2=?, TIME3=?, TIME4=?, TIME5=?, TIMEREFQTY1=?, TIMEREFQTY2=?, TIMEREFQTY3=?, TIMEREFQTY4=?, TIMEREFQTY5=?, TIMEREFUOM1CODE=?, TIMEREFUOM2CODE=?, TIMEREFUOM3CODE=?, TIMEREFUOM4CODE=?, TIMEREFUOM5CODE=?, TIMETYPE1CODE=?, TIMETYPE2CODE=?, TIMETYPE3CODE=?, TIMETYPE4CODE=?, TIMETYPE5CODE=?, TIMEUNIT1=?, TIMEUNIT2=?, TIMEUNIT3=?, TIMEUNIT4=?, TIMEUNIT5=?, USERPACKAGINGUOMCODE=?, USERPRIMARYUOMCODE=?, USERSECONDARYUOMCODE=?, WAREHOUSEWIPCODE=?, WAREHOUSEWIPCOMPANYCODE=?, WEEKMAXBEGINOPERATION=?, WEEKMAXBEGINPOSTSETUP=?, WEEKMAXBEGINPRESETUP=?, WEEKMAXBEGINQUEUE=?, WEEKMAXENDSTEP=?, WEEKMINBEGINOPERATION=?, WEEKMINBEGINPOSTSETUP=?, WEEKMINBEGINPRESETUP=?, WEEKMINBEGINQUEUE=?, WEEKMINENDSTEP=?, WEEKSTDBEGINOPERATION=?, WEEKSTDBEGINPOSTSETUP=?, WEEKSTDBEGINPRESETUP=?, WEEKSTDBEGINQUEUE=?, WEEKSTDENDSTEP=?, WORKCENTERANDOPERATTRIBUTESCOD=?, WORKCENTERCODE=?, YEARMAXBEGINOPERATION=?, YEARMAXBEGINPOSTSETUP=?, YEARMAXBEGINPRESETUP=?, YEARMAXBEGINQUEUE=?, YEARMAXENDSTEP=?, YEARMINBEGINOPERATION=?, YEARMINBEGINPOSTSETUP=?, YEARMINBEGINPRESETUP=?, YEARMINBEGINQUEUE=?, YEARMINENDSTEP=?, YEARSTDBEGINOPERATION=?, YEARSTDBEGINPOSTSETUP=?, YEARSTDBEGINPRESETUP=?, YEARSTDBEGINQUEUE=?, YEARSTDENDSTEP=? where PRODUCTIONDEMANDCODE=? and PRODUCTIONDEMANDCOMPANYCODE=? and PRODUCTIONDEMANDCOUNTERCODE=? and STEPNUMBER=?"/>
  </r>
  <r>
    <x v="0"/>
    <n v="705"/>
    <x v="0"/>
    <s v="DB2ADMIN"/>
    <n v="1719910863103"/>
    <n v="1719910863.1029999"/>
    <x v="561"/>
    <n v="4151316"/>
    <n v="69.188599999999994"/>
    <n v="4491109"/>
    <n v="74.851816666666679"/>
    <n v="0"/>
    <s v="720C0000010000000100815AD6"/>
    <x v="0"/>
    <n v="30863"/>
    <n v="0"/>
    <n v="0"/>
    <m/>
  </r>
  <r>
    <x v="1"/>
    <n v="613"/>
    <x v="0"/>
    <s v="DB2ADMIN"/>
    <n v="1719910863103"/>
    <n v="1719910863.1029999"/>
    <x v="561"/>
    <n v="4491109"/>
    <n v="74.851816666666679"/>
    <n v="0"/>
    <n v="0"/>
    <n v="0"/>
    <s v="720C0000010000000100815AD6"/>
    <x v="3"/>
    <n v="33289"/>
    <n v="0"/>
    <n v="0"/>
    <m/>
  </r>
  <r>
    <x v="0"/>
    <n v="705"/>
    <x v="0"/>
    <s v="DB2ADMIN"/>
    <n v="1719910568603"/>
    <n v="1719910568.6029999"/>
    <x v="562"/>
    <n v="4053476"/>
    <n v="67.557933333333338"/>
    <n v="4371055"/>
    <n v="72.850916666666677"/>
    <n v="0"/>
    <s v="95090000010000000100617ED6"/>
    <x v="0"/>
    <n v="30100"/>
    <n v="0"/>
    <n v="0"/>
    <m/>
  </r>
  <r>
    <x v="1"/>
    <n v="613"/>
    <x v="0"/>
    <s v="DB2ADMIN"/>
    <n v="1719910568603"/>
    <n v="1719910568.6029999"/>
    <x v="562"/>
    <n v="4371055"/>
    <n v="72.850916666666677"/>
    <n v="0"/>
    <n v="0"/>
    <n v="0"/>
    <s v="95090000010000000100617ED6"/>
    <x v="3"/>
    <n v="32472"/>
    <n v="0"/>
    <n v="0"/>
    <m/>
  </r>
  <r>
    <x v="0"/>
    <n v="613"/>
    <x v="0"/>
    <s v="DB2ADMIN"/>
    <n v="1719910268103"/>
    <n v="1719910268.1029999"/>
    <x v="131"/>
    <n v="4262561"/>
    <n v="71.042683333333329"/>
    <n v="3973747"/>
    <n v="66.22911666666667"/>
    <n v="0"/>
    <s v="DC060000010000000100612AD6"/>
    <x v="0"/>
    <n v="31708"/>
    <n v="0"/>
    <n v="0"/>
    <m/>
  </r>
  <r>
    <x v="1"/>
    <n v="705"/>
    <x v="0"/>
    <s v="DB2ADMIN"/>
    <n v="1719910268103"/>
    <n v="1719910268.1029999"/>
    <x v="131"/>
    <n v="3973747"/>
    <n v="66.22911666666667"/>
    <n v="0"/>
    <n v="0"/>
    <n v="0"/>
    <s v="DC060000010000000100612AD6"/>
    <x v="3"/>
    <n v="29487"/>
    <n v="0"/>
    <n v="0"/>
    <m/>
  </r>
  <r>
    <x v="0"/>
    <n v="705"/>
    <x v="0"/>
    <s v="DB2ADMIN"/>
    <n v="1719909967603"/>
    <n v="1719909967.6029999"/>
    <x v="134"/>
    <n v="3899415"/>
    <n v="64.990250000000003"/>
    <n v="4158005"/>
    <n v="69.300083333333333"/>
    <n v="0"/>
    <s v="DF0A0000010000000100E110D6"/>
    <x v="0"/>
    <n v="28903"/>
    <n v="0"/>
    <n v="8.05042710589474E+18"/>
    <s v="SELECT ITXVIEWKK.DELIVERYDATE,ITXVIEWKK.PRODUCTIONORDERCODE FROM DB2ADMIN.ITXVIEWKK ITXVIEWKK WHERE (ITXVIEWKK.PRODUCTIONORDERCODE = ?)"/>
  </r>
  <r>
    <x v="1"/>
    <n v="613"/>
    <x v="0"/>
    <s v="DB2ADMIN"/>
    <n v="1719909967603"/>
    <n v="1719909967.6029999"/>
    <x v="134"/>
    <n v="4158005"/>
    <n v="69.300083333333333"/>
    <n v="0"/>
    <n v="0"/>
    <n v="0"/>
    <s v="DF0A0000010000000100E110D6"/>
    <x v="3"/>
    <n v="31015"/>
    <n v="0"/>
    <n v="0"/>
    <m/>
  </r>
  <r>
    <x v="0"/>
    <n v="613"/>
    <x v="0"/>
    <s v="DB2ADMIN"/>
    <n v="1719909489806"/>
    <n v="1719909489.806"/>
    <x v="107"/>
    <n v="3998314"/>
    <n v="66.638566666666662"/>
    <n v="3757390"/>
    <n v="62.623166666666663"/>
    <n v="0"/>
    <s v="C30A00000100000001008154D6"/>
    <x v="0"/>
    <n v="29679"/>
    <n v="0"/>
    <n v="8.05042710589474E+18"/>
    <s v="SELECT ITXVIEWKK.DELIVERYDATE,ITXVIEWKK.PRODUCTIONORDERCODE FROM DB2ADMIN.ITXVIEWKK ITXVIEWKK WHERE (ITXVIEWKK.PRODUCTIONORDERCODE = ?)"/>
  </r>
  <r>
    <x v="1"/>
    <n v="705"/>
    <x v="0"/>
    <s v="DB2ADMIN"/>
    <n v="1719909489806"/>
    <n v="1719909489.806"/>
    <x v="107"/>
    <n v="3757390"/>
    <n v="62.623166666666663"/>
    <n v="0"/>
    <n v="0"/>
    <n v="0"/>
    <s v="C30A00000100000001008154D6"/>
    <x v="3"/>
    <n v="27714"/>
    <n v="0"/>
    <n v="0"/>
    <m/>
  </r>
  <r>
    <x v="0"/>
    <n v="613"/>
    <x v="0"/>
    <s v="DB2ADMIN"/>
    <n v="1719909479756"/>
    <n v="1719909479.756"/>
    <x v="563"/>
    <n v="3995015"/>
    <n v="66.583583333333337"/>
    <n v="3752826"/>
    <n v="62.5471"/>
    <n v="0"/>
    <s v="580500000100000001000176D6"/>
    <x v="0"/>
    <n v="29664"/>
    <n v="0"/>
    <n v="8.05042710589474E+18"/>
    <s v="SELECT ITXVIEWKK.DELIVERYDATE,ITXVIEWKK.PRODUCTIONORDERCODE FROM DB2ADMIN.ITXVIEWKK ITXVIEWKK WHERE (ITXVIEWKK.PRODUCTIONORDERCODE = ?)"/>
  </r>
  <r>
    <x v="1"/>
    <n v="705"/>
    <x v="0"/>
    <s v="DB2ADMIN"/>
    <n v="1719909479756"/>
    <n v="1719909479.756"/>
    <x v="563"/>
    <n v="3752826"/>
    <n v="62.5471"/>
    <n v="0"/>
    <n v="0"/>
    <n v="0"/>
    <s v="580500000100000001000176D6"/>
    <x v="3"/>
    <n v="27694"/>
    <n v="0"/>
    <n v="0"/>
    <m/>
  </r>
  <r>
    <x v="0"/>
    <n v="17356"/>
    <x v="1"/>
    <s v="DB2ADMIN"/>
    <n v="1719909447724"/>
    <n v="1719909447.724"/>
    <x v="564"/>
    <n v="33835"/>
    <n v="0.56391666666666673"/>
    <n v="117369"/>
    <n v="1.9561500000000001"/>
    <n v="8"/>
    <s v="23300000010000000100C14BD6"/>
    <x v="0"/>
    <n v="1951"/>
    <n v="0"/>
    <n v="0"/>
    <m/>
  </r>
  <r>
    <x v="1"/>
    <n v="5720"/>
    <x v="1"/>
    <s v="DB2ADMIN"/>
    <n v="1719909447724"/>
    <n v="1719909447.724"/>
    <x v="564"/>
    <n v="117369"/>
    <n v="1.9561500000000001"/>
    <n v="0"/>
    <n v="0"/>
    <n v="1"/>
    <s v="23300000010000000100C14BD6"/>
    <x v="3"/>
    <n v="8323"/>
    <n v="0"/>
    <n v="0"/>
    <m/>
  </r>
  <r>
    <x v="0"/>
    <n v="705"/>
    <x v="0"/>
    <s v="DB2ADMIN"/>
    <n v="1719909440717"/>
    <n v="1719909440.717"/>
    <x v="565"/>
    <n v="3744509"/>
    <n v="62.408483333333336"/>
    <n v="3977930"/>
    <n v="66.298833333333334"/>
    <n v="0"/>
    <s v="BF0A00000100000001008154D6"/>
    <x v="0"/>
    <n v="27626"/>
    <n v="0"/>
    <n v="8.05042710589474E+18"/>
    <s v="SELECT ITXVIEWKK.DELIVERYDATE,ITXVIEWKK.PRODUCTIONORDERCODE FROM DB2ADMIN.ITXVIEWKK ITXVIEWKK WHERE (ITXVIEWKK.PRODUCTIONORDERCODE = ?)"/>
  </r>
  <r>
    <x v="1"/>
    <n v="613"/>
    <x v="0"/>
    <s v="DB2ADMIN"/>
    <n v="1719909440717"/>
    <n v="1719909440.717"/>
    <x v="565"/>
    <n v="3977930"/>
    <n v="66.298833333333334"/>
    <n v="0"/>
    <n v="0"/>
    <n v="0"/>
    <s v="BF0A00000100000001008154D6"/>
    <x v="3"/>
    <n v="29533"/>
    <n v="0"/>
    <n v="0"/>
    <m/>
  </r>
  <r>
    <x v="0"/>
    <n v="17356"/>
    <x v="1"/>
    <s v="DB2ADMIN"/>
    <n v="1719909441718"/>
    <n v="1719909441.7179999"/>
    <x v="566"/>
    <n v="32251"/>
    <n v="0.53751666666666664"/>
    <n v="115549"/>
    <n v="1.9258166666666667"/>
    <n v="8"/>
    <s v="61310000010000000100A111D6"/>
    <x v="0"/>
    <n v="1862"/>
    <n v="0"/>
    <n v="0"/>
    <m/>
  </r>
  <r>
    <x v="1"/>
    <n v="5720"/>
    <x v="1"/>
    <s v="DB2ADMIN"/>
    <n v="1719909441718"/>
    <n v="1719909441.7179999"/>
    <x v="566"/>
    <n v="115549"/>
    <n v="1.9258166666666667"/>
    <n v="0"/>
    <n v="0"/>
    <n v="1"/>
    <s v="61310000010000000100A111D6"/>
    <x v="3"/>
    <n v="8220"/>
    <n v="0"/>
    <n v="0"/>
    <m/>
  </r>
  <r>
    <x v="0"/>
    <n v="705"/>
    <x v="0"/>
    <s v="DB2ADMIN"/>
    <n v="1719909379616"/>
    <n v="1719909379.6159999"/>
    <x v="567"/>
    <n v="3725781"/>
    <n v="62.096350000000001"/>
    <n v="3955288"/>
    <n v="65.92146666666666"/>
    <n v="0"/>
    <s v="C1050000010000000100811BD6"/>
    <x v="0"/>
    <n v="27383"/>
    <n v="0"/>
    <n v="0"/>
    <m/>
  </r>
  <r>
    <x v="1"/>
    <n v="613"/>
    <x v="0"/>
    <s v="DB2ADMIN"/>
    <n v="1719909379616"/>
    <n v="1719909379.6159999"/>
    <x v="567"/>
    <n v="3955288"/>
    <n v="65.92146666666666"/>
    <n v="0"/>
    <n v="0"/>
    <n v="0"/>
    <s v="C1050000010000000100811BD6"/>
    <x v="3"/>
    <n v="29291"/>
    <n v="0"/>
    <n v="0"/>
    <m/>
  </r>
  <r>
    <x v="0"/>
    <n v="705"/>
    <x v="0"/>
    <s v="DB2ADMIN"/>
    <n v="1719909370607"/>
    <n v="1719909370.6070001"/>
    <x v="568"/>
    <n v="3719611"/>
    <n v="61.993516666666665"/>
    <n v="3951627"/>
    <n v="65.86045"/>
    <n v="0"/>
    <s v="0D050000010000000100E146D6"/>
    <x v="0"/>
    <n v="27359"/>
    <n v="0"/>
    <n v="0"/>
    <m/>
  </r>
  <r>
    <x v="1"/>
    <n v="613"/>
    <x v="0"/>
    <s v="DB2ADMIN"/>
    <n v="1719909370607"/>
    <n v="1719909370.6070001"/>
    <x v="568"/>
    <n v="3951627"/>
    <n v="65.86045"/>
    <n v="0"/>
    <n v="0"/>
    <n v="0"/>
    <s v="0D050000010000000100E146D6"/>
    <x v="3"/>
    <n v="29251"/>
    <n v="0"/>
    <n v="0"/>
    <m/>
  </r>
  <r>
    <x v="0"/>
    <n v="705"/>
    <x v="0"/>
    <s v="DB2ADMIN"/>
    <n v="1719909365602"/>
    <n v="1719909365.602"/>
    <x v="569"/>
    <n v="3719611"/>
    <n v="61.993516666666665"/>
    <n v="3951627"/>
    <n v="65.86045"/>
    <n v="0"/>
    <s v="7E080000010000000100C166D6"/>
    <x v="0"/>
    <n v="27359"/>
    <n v="0"/>
    <n v="0"/>
    <m/>
  </r>
  <r>
    <x v="1"/>
    <n v="613"/>
    <x v="0"/>
    <s v="DB2ADMIN"/>
    <n v="1719909365602"/>
    <n v="1719909365.602"/>
    <x v="569"/>
    <n v="3951627"/>
    <n v="65.86045"/>
    <n v="0"/>
    <n v="0"/>
    <n v="0"/>
    <s v="7E080000010000000100C166D6"/>
    <x v="3"/>
    <n v="29251"/>
    <n v="0"/>
    <n v="0"/>
    <m/>
  </r>
  <r>
    <x v="0"/>
    <n v="613"/>
    <x v="0"/>
    <s v="DB2ADMIN"/>
    <n v="1719909364601"/>
    <n v="1719909364.6010001"/>
    <x v="570"/>
    <n v="3948059"/>
    <n v="65.800983333333335"/>
    <n v="3719611"/>
    <n v="61.993516666666665"/>
    <n v="0"/>
    <s v="041900000100000001000175D6"/>
    <x v="0"/>
    <n v="29218"/>
    <n v="0"/>
    <n v="0"/>
    <m/>
  </r>
  <r>
    <x v="1"/>
    <n v="705"/>
    <x v="0"/>
    <s v="DB2ADMIN"/>
    <n v="1719909364601"/>
    <n v="1719909364.6010001"/>
    <x v="570"/>
    <n v="3719611"/>
    <n v="61.993516666666665"/>
    <n v="0"/>
    <n v="0"/>
    <n v="0"/>
    <s v="041900000100000001000175D6"/>
    <x v="3"/>
    <n v="27359"/>
    <n v="0"/>
    <n v="0"/>
    <m/>
  </r>
  <r>
    <x v="0"/>
    <n v="705"/>
    <x v="0"/>
    <s v="DB2ADMIN"/>
    <n v="1719909360557"/>
    <n v="1719909360.5569999"/>
    <x v="571"/>
    <n v="3714799"/>
    <n v="61.913316666666667"/>
    <n v="3948059"/>
    <n v="65.800983333333335"/>
    <n v="0"/>
    <s v="B10600000100000001008120D6"/>
    <x v="0"/>
    <n v="27325"/>
    <n v="0"/>
    <n v="0"/>
    <m/>
  </r>
  <r>
    <x v="1"/>
    <n v="613"/>
    <x v="0"/>
    <s v="DB2ADMIN"/>
    <n v="1719909360557"/>
    <n v="1719909360.5569999"/>
    <x v="571"/>
    <n v="3948059"/>
    <n v="65.800983333333335"/>
    <n v="0"/>
    <n v="0"/>
    <n v="0"/>
    <s v="B10600000100000001008120D6"/>
    <x v="3"/>
    <n v="29218"/>
    <n v="0"/>
    <n v="0"/>
    <m/>
  </r>
  <r>
    <x v="0"/>
    <n v="28674"/>
    <x v="0"/>
    <s v="DB2ADMIN"/>
    <n v="1719909353550"/>
    <n v="1719909353.55"/>
    <x v="572"/>
    <n v="4635585"/>
    <n v="77.259749999999997"/>
    <n v="6138969"/>
    <n v="102.31615000000001"/>
    <n v="0"/>
    <s v="BF070000010000000100212ED6"/>
    <x v="0"/>
    <n v="42751"/>
    <n v="0"/>
    <n v="0"/>
    <m/>
  </r>
  <r>
    <x v="1"/>
    <n v="697"/>
    <x v="0"/>
    <s v="DB2ADMIN"/>
    <n v="1719909353550"/>
    <n v="1719909353.55"/>
    <x v="572"/>
    <n v="6138969"/>
    <n v="102.31615000000001"/>
    <n v="0"/>
    <n v="0"/>
    <n v="0"/>
    <s v="BF070000010000000100212ED6"/>
    <x v="3"/>
    <n v="54246"/>
    <n v="0"/>
    <n v="0"/>
    <m/>
  </r>
  <r>
    <x v="0"/>
    <n v="705"/>
    <x v="0"/>
    <s v="DB2ADMIN"/>
    <n v="1719909255412"/>
    <n v="1719909255.4119999"/>
    <x v="175"/>
    <n v="3669417"/>
    <n v="61.156950000000002"/>
    <n v="3919739"/>
    <n v="65.328983333333341"/>
    <n v="0"/>
    <s v="6A070000010000000100E10FD6"/>
    <x v="0"/>
    <n v="26960"/>
    <n v="0"/>
    <n v="0"/>
    <m/>
  </r>
  <r>
    <x v="1"/>
    <n v="613"/>
    <x v="0"/>
    <s v="DB2ADMIN"/>
    <n v="1719909255412"/>
    <n v="1719909255.4119999"/>
    <x v="175"/>
    <n v="3919739"/>
    <n v="65.328983333333341"/>
    <n v="0"/>
    <n v="0"/>
    <n v="0"/>
    <s v="6A070000010000000100E10FD6"/>
    <x v="3"/>
    <n v="28930"/>
    <n v="0"/>
    <n v="0"/>
    <m/>
  </r>
  <r>
    <x v="0"/>
    <n v="613"/>
    <x v="0"/>
    <s v="DB2ADMIN"/>
    <n v="1719909065102"/>
    <n v="1719909065.102"/>
    <x v="573"/>
    <n v="3856905"/>
    <n v="64.281750000000002"/>
    <n v="3592900"/>
    <n v="59.881666666666668"/>
    <n v="0"/>
    <s v="AF0800000100000001000168D6"/>
    <x v="0"/>
    <n v="28483"/>
    <n v="0"/>
    <n v="0"/>
    <m/>
  </r>
  <r>
    <x v="1"/>
    <n v="705"/>
    <x v="0"/>
    <s v="DB2ADMIN"/>
    <n v="1719909065102"/>
    <n v="1719909065.102"/>
    <x v="573"/>
    <n v="3592900"/>
    <n v="59.881666666666668"/>
    <n v="0"/>
    <n v="0"/>
    <n v="0"/>
    <s v="AF0800000100000001000168D6"/>
    <x v="3"/>
    <n v="26462"/>
    <n v="0"/>
    <n v="0"/>
    <m/>
  </r>
  <r>
    <x v="0"/>
    <n v="613"/>
    <x v="0"/>
    <s v="DB2ADMIN"/>
    <n v="1719908954912"/>
    <n v="1719908954.9119999"/>
    <x v="176"/>
    <n v="3814777"/>
    <n v="63.579616666666666"/>
    <n v="3557129"/>
    <n v="59.285483333333332"/>
    <n v="0"/>
    <s v="B70C0000010000000100A140D6"/>
    <x v="0"/>
    <n v="28213"/>
    <n v="0"/>
    <n v="0"/>
    <m/>
  </r>
  <r>
    <x v="1"/>
    <n v="705"/>
    <x v="0"/>
    <s v="DB2ADMIN"/>
    <n v="1719908954912"/>
    <n v="1719908954.9119999"/>
    <x v="176"/>
    <n v="3557129"/>
    <n v="59.285483333333332"/>
    <n v="0"/>
    <n v="0"/>
    <n v="0"/>
    <s v="B70C0000010000000100A140D6"/>
    <x v="3"/>
    <n v="26196"/>
    <n v="0"/>
    <n v="0"/>
    <m/>
  </r>
  <r>
    <x v="0"/>
    <n v="45839"/>
    <x v="0"/>
    <s v="DB2ADMIN"/>
    <n v="1719908644402"/>
    <n v="1719908644.402"/>
    <x v="574"/>
    <n v="119023"/>
    <n v="1.9837166666666666"/>
    <n v="346127"/>
    <n v="5.7687833333333334"/>
    <n v="200"/>
    <s v="0200B3070800EC5D0000000052"/>
    <x v="5"/>
    <n v="9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6566"/>
    <x v="1"/>
    <s v="DB2ADMIN"/>
    <n v="1719908644402"/>
    <n v="1719908644.402"/>
    <x v="574"/>
    <n v="346127"/>
    <n v="5.7687833333333334"/>
    <n v="0"/>
    <n v="0"/>
    <n v="3"/>
    <s v="0200B3070800EC5D0000000052"/>
    <x v="5"/>
    <n v="1"/>
    <n v="0"/>
    <n v="-1.7663079089697901E+17"/>
    <s v="SELECT p.DESCRIPTION FROM PRODUCTIONDEMAND p WHERE p.CODE = ? FOR UPDATE"/>
  </r>
  <r>
    <x v="0"/>
    <n v="613"/>
    <x v="0"/>
    <s v="DB2ADMIN"/>
    <n v="1719908464102"/>
    <n v="1719908464.102"/>
    <x v="177"/>
    <n v="3619133"/>
    <n v="60.318883333333332"/>
    <n v="3430310"/>
    <n v="57.171833333333332"/>
    <n v="0"/>
    <s v="FF0700000100000001008146D6"/>
    <x v="0"/>
    <n v="27143"/>
    <n v="0"/>
    <n v="0"/>
    <m/>
  </r>
  <r>
    <x v="1"/>
    <n v="705"/>
    <x v="0"/>
    <s v="DB2ADMIN"/>
    <n v="1719908464102"/>
    <n v="1719908464.102"/>
    <x v="177"/>
    <n v="3430310"/>
    <n v="57.171833333333332"/>
    <n v="0"/>
    <n v="0"/>
    <n v="0"/>
    <s v="FF0700000100000001008146D6"/>
    <x v="3"/>
    <n v="25223"/>
    <n v="0"/>
    <n v="0"/>
    <m/>
  </r>
  <r>
    <x v="0"/>
    <n v="43269"/>
    <x v="0"/>
    <s v="DB2ADMIN"/>
    <n v="1719908464102"/>
    <n v="1719908464.102"/>
    <x v="177"/>
    <n v="40880"/>
    <n v="0.68133333333333335"/>
    <n v="77217"/>
    <n v="1.28695"/>
    <n v="0"/>
    <s v="410C0000010000000100E100D6"/>
    <x v="0"/>
    <n v="632"/>
    <n v="0"/>
    <n v="0"/>
    <m/>
  </r>
  <r>
    <x v="1"/>
    <n v="56771"/>
    <x v="0"/>
    <s v="DB2ADMIN"/>
    <n v="1719908464102"/>
    <n v="1719908464.102"/>
    <x v="177"/>
    <n v="77217"/>
    <n v="1.28695"/>
    <n v="0"/>
    <n v="0"/>
    <n v="0"/>
    <s v="410C0000010000000100E100D6"/>
    <x v="3"/>
    <n v="1069"/>
    <n v="0"/>
    <n v="0"/>
    <m/>
  </r>
  <r>
    <x v="0"/>
    <n v="56376"/>
    <x v="1"/>
    <s v="DB2ADMIN"/>
    <n v="1719908464102"/>
    <n v="1719908464.102"/>
    <x v="177"/>
    <n v="10486"/>
    <n v="0.17476666666666668"/>
    <n v="56323"/>
    <n v="0.93871666666666664"/>
    <n v="4"/>
    <s v="43090000010000000100E159D6"/>
    <x v="0"/>
    <n v="557"/>
    <n v="0"/>
    <n v="7.4263068493936599E+18"/>
    <s v="SELECT * FROM ( SELECT CASE WHEN (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PRODUCTIONDEMAND.PROGRESSSTATUS, STSMC.STEPNUMBER,STSMC.LONGDESCRIPTION,STSMC.PLANNEDOPERATIONCODE, CASE WHEN AD3.VALUESTRING = 0 OR AD3.VALUESTRING IS NULL THEN 'Normal' WHEN AD3.VALUESTRING = 1 THEN 'Urgent' WHEN AD3.VALUESTRING = 2 THEN 'Sample' END AS STSDEMAND, AD8.VALUEDATE AS RMPREQDATETO, AD4.VALUEDECIMAL AS QTYSALIN, AD5.VALUEDECIMAL AS QTYOPIN, AD6.VALUEDECIMAL AS QTYOPOUT, AD7.VALUESTRING AS STSOPR, PM.JML FROM DB2ADMIN.PRODUCTIONDEMAND LEFT OUTER JOIN DB2ADMIN.SCHEDULESOFSTEPSPLITS SCHEDULESOFSTEPSPLITS ON PRODUCTIONDEMAND.CODE = SCHEDULESOFSTEPSPLITS.CODE LEFT OUTER JOIN DB2ADMIN.ADSTORAGE ON ADSTORAGE.UNIQUEID = PRODUCTIONDEMAND.ABSUNIQUEID AND ADSTORAGE.NAMENAME =? LEFT OUTER JOIN DB2ADMIN.ADSTORAGE AD1 ON AD1.UNIQUEID = PRODUCTIONDEMAND.ABSUNIQUEID AND AD1.NAMENAME =? LEFT OUTER JOIN DB2ADMIN.ADSTORAGE AD2 ON AD2.UNIQUEID = PRODUCTIONDEMAND.ABSUNIQUEID AND AD2.NAMENAME =? LEFT OUTER JOIN DB2ADMIN.ADSTORAGE AD3 ON AD3.UNIQUEID = PRODUCTIONDEMAND.ABSUNIQUEID AND AD3.NAMENAME =? LEFT OUTER JOIN DB2ADMIN.ADSTORAGE AD4 ON AD4.UNIQUEID = PRODUCTIONDEMAND.ABSUNIQUEID AND AD4.NAMENAME =? LEFT OUTER JOIN DB2ADMIN.ADSTORAGE AD5 ON AD5.UNIQUEID = PRODUCTIONDEMAND.ABSUNIQUEID AND AD5.NAMENAME =? LEFT OUTER JOIN DB2ADMIN.ADSTORAGE AD6 ON AD6.UNIQUEID = PRODUCTIONDEMAND.ABSUNIQUEID AND AD6.NAMENAME =? LEFT OUTER JOIN DB2ADMIN.ADSTORAGE AD7 ON AD7.UNIQUEID = PRODUCTIONDEMAND.ABSUNIQUEID AND AD7.NAMENAME =? LEFT OUTER JOIN DB2ADMIN.ADSTORAGE AD8 ON AD8.UNIQUEID = PRODUCTIONDEMAND.ABSUNIQUEID AND AD8.NAMENAME =? LEFT OUTER JOIN ( SELECT STEPNUMBER,PLANNEDOPERATIONCODE,PROGRESSSTATUS,LONGDESCRIPTION,PRODUCTIONDEMANDCODE FROM PRODUCTIONDEMANDSTEP WHERE PROGRESSSTATUS =? AND NOT (PLANNEDOPERATIONCODE=? OR PLANNEDOPERATIONCODE=?) ORDER BY STEPNUMBER DESC ) STSMC ON STSMC.PRODUCTIONDEMANDCODE=PRODUCTIONDEMAND.CODE LEFT OUTER JOIN ( SELECT trim(LISTAGG (PROGRESSSTATUS , CAST (? AS VARCHAR(1))) WITHIN GROUP(ORDER BY PRODUCTIONDEMANDCODE ASC)) as IDS , PRODUCTIONDEMANDCODE FROM PRODUCTIONDEMANDSTEP WHERE (OPERATIONCODE=? OR OPERATIONCODE=?) GROUP BY PRODUCTIONDEMANDCODE ) STSMC1 ON STSMC1.PRODUCTIONDEMANDCODE=PRODUCTIONDEMAND.CODE LEFT OUTER JOIN ( SELECT COUNT(WEIGHTREALNET ) AS JML,INSPECTIONENDDATETIME, DEMANDCODE FROM ELEMENTSINSPECTION WHERE ELEMENTITEMTYPECODE=? AND QUALITYREASONCODE=? GROUP BY INSPECTIONENDDATETIME, DEMANDCODE ) PM ON PM.DEMANDCODE=PRODUCTIONDEMAND.CODE WHERE PRODUCTIONDEMAND.ITEMTYPEAFICODE =? AND ADSTORAGE.VALUESTRING=? AND (PRODUCTIONDEMAND.PROGRESSSTATUS=? OR AD7.VALUESTRING=?) ORDER BY STSMC.STEPNUMBER DESC ) STSLAYAR ORDER BY STSLAYAR.URUT ASC"/>
  </r>
  <r>
    <x v="1"/>
    <n v="2290"/>
    <x v="1"/>
    <s v="DB2ADMIN"/>
    <n v="1719908464102"/>
    <n v="1719908464.102"/>
    <x v="177"/>
    <n v="56323"/>
    <n v="0.93871666666666664"/>
    <n v="0"/>
    <n v="0"/>
    <n v="4"/>
    <s v="43090000010000000100E159D6"/>
    <x v="3"/>
    <n v="3531"/>
    <n v="0"/>
    <n v="0"/>
    <m/>
  </r>
  <r>
    <x v="0"/>
    <n v="43269"/>
    <x v="0"/>
    <s v="DB2ADMIN"/>
    <n v="1719908357916"/>
    <n v="1719908357.9159999"/>
    <x v="136"/>
    <n v="12722"/>
    <n v="0.21203333333333332"/>
    <n v="29780"/>
    <n v="0.49633333333333335"/>
    <n v="0"/>
    <s v="FE0B0000010000000100E100D6"/>
    <x v="0"/>
    <n v="230"/>
    <n v="0"/>
    <n v="0"/>
    <m/>
  </r>
  <r>
    <x v="1"/>
    <n v="56771"/>
    <x v="0"/>
    <s v="DB2ADMIN"/>
    <n v="1719908357916"/>
    <n v="1719908357.9159999"/>
    <x v="136"/>
    <n v="29780"/>
    <n v="0.49633333333333335"/>
    <n v="0"/>
    <n v="0"/>
    <n v="0"/>
    <s v="FE0B0000010000000100E100D6"/>
    <x v="3"/>
    <n v="591"/>
    <n v="0"/>
    <n v="0"/>
    <m/>
  </r>
  <r>
    <x v="0"/>
    <n v="613"/>
    <x v="0"/>
    <s v="DB2ADMIN"/>
    <n v="1719908353912"/>
    <n v="1719908353.9119999"/>
    <x v="137"/>
    <n v="3577903"/>
    <n v="59.631716666666662"/>
    <n v="3386245"/>
    <n v="56.437416666666664"/>
    <n v="0"/>
    <s v="09050000010000000100A133D6"/>
    <x v="0"/>
    <n v="26838"/>
    <n v="0"/>
    <n v="0"/>
    <m/>
  </r>
  <r>
    <x v="1"/>
    <n v="705"/>
    <x v="0"/>
    <s v="DB2ADMIN"/>
    <n v="1719908353912"/>
    <n v="1719908353.9119999"/>
    <x v="137"/>
    <n v="3386245"/>
    <n v="56.437416666666664"/>
    <n v="0"/>
    <n v="0"/>
    <n v="0"/>
    <s v="09050000010000000100A133D6"/>
    <x v="3"/>
    <n v="24974"/>
    <n v="0"/>
    <n v="0"/>
    <m/>
  </r>
  <r>
    <x v="0"/>
    <n v="7520"/>
    <x v="1"/>
    <s v="DB2ADMIN"/>
    <n v="1719908337856"/>
    <n v="1719908337.8559999"/>
    <x v="179"/>
    <n v="23094"/>
    <n v="0.38490000000000002"/>
    <n v="74259"/>
    <n v="1.2376499999999999"/>
    <n v="8"/>
    <s v="6B040000010000000100C105D6"/>
    <x v="0"/>
    <n v="1798"/>
    <n v="0"/>
    <n v="0"/>
    <m/>
  </r>
  <r>
    <x v="1"/>
    <n v="5720"/>
    <x v="1"/>
    <s v="DB2ADMIN"/>
    <n v="1719908337856"/>
    <n v="1719908337.8559999"/>
    <x v="179"/>
    <n v="74259"/>
    <n v="1.2376499999999999"/>
    <n v="0"/>
    <n v="0"/>
    <n v="1"/>
    <s v="6B040000010000000100C105D6"/>
    <x v="3"/>
    <n v="5684"/>
    <n v="0"/>
    <n v="0"/>
    <m/>
  </r>
  <r>
    <x v="0"/>
    <n v="56771"/>
    <x v="0"/>
    <s v="DB2ADMIN"/>
    <n v="1719908337856"/>
    <n v="1719908337.8559999"/>
    <x v="179"/>
    <n v="20733"/>
    <n v="0.34555000000000002"/>
    <n v="5875"/>
    <n v="9.7916666666666666E-2"/>
    <n v="0"/>
    <s v="BD050000010000000100E161D6"/>
    <x v="0"/>
    <n v="487"/>
    <n v="0"/>
    <n v="-5.9778064096717097E+18"/>
    <s v="SELECT ITXVIEWCOLOR.ITEMTYPECODE,ITXVIEWCOLOR.SUBCODE01,ITXVIEWCOLOR.SUBCODE02,ITXVIEWCOLOR.SUBCODE03,ITXVIEWCOLOR.SUBCODE04,ITXVIEWCOLOR.SUBCODE05,ITXVIEWCOLOR.SUBCODE06,ITXVIEWCOLOR.SUBCODE07,ITXVIEWCOLOR.SUBCODE08,ITXVIEWCOLOR.WARNA FROM DB2ADMIN.ITXVIEWCOLOR ITXVIEWCOLOR WHERE ((ITXVIEWCOLOR.ITEMTYPECODE = ?)) AND ((ITXVIEWCOLOR.SUBCODE01 = ?)) AND ((ITXVIEWCOLOR.SUBCODE02 = ?)) AND ((ITXVIEWCOLOR.SUBCODE03 = ?)) AND ((ITXVIEWCOLOR.SUBCODE04 = ?)) AND ((ITXVIEWCOLOR.SUBCODE05 = ?)) AND ((ITXVIEWCOLOR.SUBCODE06 = ?)) AND ((ITXVIEWCOLOR.SUBCODE07 = ?)) AND ((ITXVIEWCOLOR.SUBCODE08 = ?))"/>
  </r>
  <r>
    <x v="1"/>
    <n v="43269"/>
    <x v="0"/>
    <s v="DB2ADMIN"/>
    <n v="1719908337856"/>
    <n v="1719908337.8559999"/>
    <x v="179"/>
    <n v="5875"/>
    <n v="9.7916666666666666E-2"/>
    <n v="0"/>
    <n v="0"/>
    <n v="0"/>
    <s v="BD050000010000000100E161D6"/>
    <x v="3"/>
    <n v="132"/>
    <n v="0"/>
    <n v="0"/>
    <m/>
  </r>
  <r>
    <x v="0"/>
    <n v="705"/>
    <x v="0"/>
    <s v="DB2ADMIN"/>
    <n v="1719908334853"/>
    <n v="1719908334.8529999"/>
    <x v="180"/>
    <n v="3381552"/>
    <n v="56.359200000000001"/>
    <n v="3572989"/>
    <n v="59.549816666666665"/>
    <n v="0"/>
    <s v="DD0400000100000001006148D6"/>
    <x v="0"/>
    <n v="24930"/>
    <n v="0"/>
    <n v="8.05042710589474E+18"/>
    <s v="SELECT ITXVIEWKK.DELIVERYDATE,ITXVIEWKK.PRODUCTIONORDERCODE FROM DB2ADMIN.ITXVIEWKK ITXVIEWKK WHERE (ITXVIEWKK.PRODUCTIONORDERCODE = ?)"/>
  </r>
  <r>
    <x v="1"/>
    <n v="613"/>
    <x v="0"/>
    <s v="DB2ADMIN"/>
    <n v="1719908334853"/>
    <n v="1719908334.8529999"/>
    <x v="180"/>
    <n v="3572989"/>
    <n v="59.549816666666665"/>
    <n v="0"/>
    <n v="0"/>
    <n v="0"/>
    <s v="DD0400000100000001006148D6"/>
    <x v="3"/>
    <n v="26814"/>
    <n v="0"/>
    <n v="0"/>
    <m/>
  </r>
  <r>
    <x v="0"/>
    <n v="56771"/>
    <x v="0"/>
    <s v="DB2ADMIN"/>
    <n v="1719908334853"/>
    <n v="1719908334.8529999"/>
    <x v="180"/>
    <n v="20733"/>
    <n v="0.34555000000000002"/>
    <n v="5875"/>
    <n v="9.7916666666666666E-2"/>
    <n v="0"/>
    <s v="B00A00000100000001004101D6"/>
    <x v="0"/>
    <n v="487"/>
    <n v="0"/>
    <n v="8.05042710589474E+18"/>
    <s v="SELECT ITXVIEWKK.DELIVERYDATE,ITXVIEWKK.PRODUCTIONORDERCODE FROM DB2ADMIN.ITXVIEWKK ITXVIEWKK WHERE (ITXVIEWKK.PRODUCTIONORDERCODE = ?)"/>
  </r>
  <r>
    <x v="1"/>
    <n v="43269"/>
    <x v="0"/>
    <s v="DB2ADMIN"/>
    <n v="1719908334853"/>
    <n v="1719908334.8529999"/>
    <x v="180"/>
    <n v="5875"/>
    <n v="9.7916666666666666E-2"/>
    <n v="0"/>
    <n v="0"/>
    <n v="0"/>
    <s v="B00A00000100000001004101D6"/>
    <x v="3"/>
    <n v="132"/>
    <n v="0"/>
    <n v="0"/>
    <m/>
  </r>
  <r>
    <x v="0"/>
    <n v="47231"/>
    <x v="1"/>
    <s v="DB2ADMIN"/>
    <n v="1719908305824"/>
    <n v="1719908305.8239999"/>
    <x v="181"/>
    <n v="168226"/>
    <n v="2.8037666666666667"/>
    <n v="18572"/>
    <n v="0.30953333333333333"/>
    <n v="29"/>
    <s v="6A0400000100000001002103D6"/>
    <x v="0"/>
    <n v="340"/>
    <n v="0"/>
    <n v="0"/>
    <m/>
  </r>
  <r>
    <x v="1"/>
    <n v="50483"/>
    <x v="1"/>
    <s v="DB2ADMIN"/>
    <n v="1719908305824"/>
    <n v="1719908305.8239999"/>
    <x v="181"/>
    <n v="18572"/>
    <n v="0.30953333333333333"/>
    <n v="0"/>
    <n v="0"/>
    <n v="26"/>
    <s v="6A0400000100000001002103D6"/>
    <x v="3"/>
    <n v="238"/>
    <n v="0"/>
    <n v="0"/>
    <m/>
  </r>
  <r>
    <x v="0"/>
    <n v="45304"/>
    <x v="0"/>
    <s v="DB2ADMIN"/>
    <n v="1719908066425"/>
    <n v="1719908066.425"/>
    <x v="575"/>
    <n v="138329"/>
    <n v="2.3054833333333336"/>
    <n v="232088"/>
    <n v="3.8681333333333332"/>
    <n v="297"/>
    <s v="0200B3070800205B0000000052"/>
    <x v="5"/>
    <n v="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6566"/>
    <x v="1"/>
    <s v="DB2ADMIN"/>
    <n v="1719908066425"/>
    <n v="1719908066.425"/>
    <x v="575"/>
    <n v="232088"/>
    <n v="3.8681333333333332"/>
    <n v="0"/>
    <n v="0"/>
    <n v="3"/>
    <s v="0200B3070800205B0000000052"/>
    <x v="5"/>
    <n v="0"/>
    <n v="0"/>
    <n v="-1.7663079089697901E+17"/>
    <s v="SELECT p.DESCRIPTION FROM PRODUCTIONDEMAND p WHERE p.CODE = ? FOR UPDATE"/>
  </r>
  <r>
    <x v="0"/>
    <n v="45304"/>
    <x v="0"/>
    <s v="DB2ADMIN"/>
    <n v="1719908074433"/>
    <n v="1719908074.4330001"/>
    <x v="576"/>
    <n v="138329"/>
    <n v="2.3054833333333336"/>
    <n v="221106"/>
    <n v="3.6850999999999998"/>
    <n v="297"/>
    <s v="0200B3070800EC5D0000000052"/>
    <x v="5"/>
    <n v="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6701"/>
    <x v="0"/>
    <s v="DB2ADMIN"/>
    <n v="1719908074433"/>
    <n v="1719908074.4330001"/>
    <x v="576"/>
    <n v="221106"/>
    <n v="3.6850999999999998"/>
    <n v="0"/>
    <n v="0"/>
    <n v="3"/>
    <s v="0200B3070800EC5D0000000052"/>
    <x v="5"/>
    <n v="18"/>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613"/>
    <x v="0"/>
    <s v="DB2ADMIN"/>
    <n v="1719908293812"/>
    <n v="1719908293.812"/>
    <x v="185"/>
    <n v="3555085"/>
    <n v="59.251416666666664"/>
    <n v="3372967"/>
    <n v="56.216116666666672"/>
    <n v="0"/>
    <s v="7E040000010000000100413FD6"/>
    <x v="0"/>
    <n v="26658"/>
    <n v="0"/>
    <n v="0"/>
    <m/>
  </r>
  <r>
    <x v="1"/>
    <n v="705"/>
    <x v="0"/>
    <s v="DB2ADMIN"/>
    <n v="1719908293812"/>
    <n v="1719908293.812"/>
    <x v="185"/>
    <n v="3372967"/>
    <n v="56.216116666666672"/>
    <n v="0"/>
    <n v="0"/>
    <n v="0"/>
    <s v="7E040000010000000100413FD6"/>
    <x v="3"/>
    <n v="24835"/>
    <n v="0"/>
    <n v="0"/>
    <m/>
  </r>
  <r>
    <x v="0"/>
    <n v="613"/>
    <x v="0"/>
    <s v="DB2ADMIN"/>
    <n v="1719908292811"/>
    <n v="1719908292.8110001"/>
    <x v="577"/>
    <n v="3555085"/>
    <n v="59.251416666666664"/>
    <n v="3368622"/>
    <n v="56.143699999999995"/>
    <n v="0"/>
    <s v="92080000010000000100C138D6"/>
    <x v="0"/>
    <n v="26658"/>
    <n v="0"/>
    <n v="0"/>
    <m/>
  </r>
  <r>
    <x v="1"/>
    <n v="705"/>
    <x v="0"/>
    <s v="DB2ADMIN"/>
    <n v="1719908292811"/>
    <n v="1719908292.8110001"/>
    <x v="577"/>
    <n v="3368622"/>
    <n v="56.143699999999995"/>
    <n v="0"/>
    <n v="0"/>
    <n v="0"/>
    <s v="92080000010000000100C138D6"/>
    <x v="3"/>
    <n v="24803"/>
    <n v="0"/>
    <n v="0"/>
    <m/>
  </r>
  <r>
    <x v="0"/>
    <n v="613"/>
    <x v="0"/>
    <s v="DB2ADMIN"/>
    <n v="1719908288807"/>
    <n v="1719908288.8069999"/>
    <x v="187"/>
    <n v="3555085"/>
    <n v="59.251416666666664"/>
    <n v="3368622"/>
    <n v="56.143699999999995"/>
    <n v="0"/>
    <s v="9C0500000100000001004145D6"/>
    <x v="0"/>
    <n v="26658"/>
    <n v="0"/>
    <n v="8.05042710589474E+18"/>
    <s v="SELECT ITXVIEWKK.DELIVERYDATE,ITXVIEWKK.PRODUCTIONORDERCODE FROM DB2ADMIN.ITXVIEWKK ITXVIEWKK WHERE (ITXVIEWKK.PRODUCTIONORDERCODE = ?)"/>
  </r>
  <r>
    <x v="1"/>
    <n v="705"/>
    <x v="0"/>
    <s v="DB2ADMIN"/>
    <n v="1719908288807"/>
    <n v="1719908288.8069999"/>
    <x v="187"/>
    <n v="3368622"/>
    <n v="56.143699999999995"/>
    <n v="0"/>
    <n v="0"/>
    <n v="0"/>
    <s v="9C0500000100000001004145D6"/>
    <x v="3"/>
    <n v="24803"/>
    <n v="0"/>
    <n v="0"/>
    <m/>
  </r>
  <r>
    <x v="0"/>
    <n v="705"/>
    <x v="0"/>
    <s v="DB2ADMIN"/>
    <n v="1719908259738"/>
    <n v="1719908259.7379999"/>
    <x v="189"/>
    <n v="3358836"/>
    <n v="55.980599999999995"/>
    <n v="3540994"/>
    <n v="59.01656666666667"/>
    <n v="0"/>
    <s v="00080000010000000100A130D6"/>
    <x v="0"/>
    <n v="24755"/>
    <n v="0"/>
    <n v="0"/>
    <m/>
  </r>
  <r>
    <x v="1"/>
    <n v="613"/>
    <x v="0"/>
    <s v="DB2ADMIN"/>
    <n v="1719908259738"/>
    <n v="1719908259.7379999"/>
    <x v="189"/>
    <n v="3540994"/>
    <n v="59.01656666666667"/>
    <n v="0"/>
    <n v="0"/>
    <n v="0"/>
    <s v="00080000010000000100A130D6"/>
    <x v="3"/>
    <n v="26562"/>
    <n v="0"/>
    <n v="0"/>
    <m/>
  </r>
  <r>
    <x v="0"/>
    <n v="705"/>
    <x v="0"/>
    <s v="DB2ADMIN"/>
    <n v="1719908163602"/>
    <n v="1719908163.602"/>
    <x v="190"/>
    <n v="3327963"/>
    <n v="55.466050000000003"/>
    <n v="3504922"/>
    <n v="58.415366666666664"/>
    <n v="0"/>
    <s v="350900000100000001008160D6"/>
    <x v="0"/>
    <n v="24520"/>
    <n v="0"/>
    <n v="0"/>
    <m/>
  </r>
  <r>
    <x v="1"/>
    <n v="613"/>
    <x v="0"/>
    <s v="DB2ADMIN"/>
    <n v="1719908163602"/>
    <n v="1719908163.602"/>
    <x v="190"/>
    <n v="3504922"/>
    <n v="58.415366666666664"/>
    <n v="0"/>
    <n v="0"/>
    <n v="0"/>
    <s v="350900000100000001008160D6"/>
    <x v="3"/>
    <n v="26381"/>
    <n v="0"/>
    <n v="0"/>
    <m/>
  </r>
  <r>
    <x v="0"/>
    <n v="44907"/>
    <x v="0"/>
    <s v="DB2ADMIN"/>
    <n v="1719908162601"/>
    <n v="1719908162.6010001"/>
    <x v="578"/>
    <n v="84"/>
    <n v="1.4E-3"/>
    <n v="1765"/>
    <n v="2.9416666666666664E-2"/>
    <n v="24"/>
    <s v="C5040000010000000100016FD6"/>
    <x v="0"/>
    <n v="12"/>
    <n v="0"/>
    <n v="0"/>
    <m/>
  </r>
  <r>
    <x v="1"/>
    <n v="46485"/>
    <x v="0"/>
    <s v="DB2ADMIN"/>
    <n v="1719908162601"/>
    <n v="1719908162.6010001"/>
    <x v="578"/>
    <n v="1765"/>
    <n v="2.9416666666666664E-2"/>
    <n v="0"/>
    <n v="0"/>
    <n v="5"/>
    <s v="C5040000010000000100016FD6"/>
    <x v="3"/>
    <n v="8"/>
    <n v="0"/>
    <n v="0"/>
    <m/>
  </r>
  <r>
    <x v="0"/>
    <n v="41726"/>
    <x v="0"/>
    <s v="DB2ADMIN"/>
    <n v="1719907861100"/>
    <n v="1719907861.0999999"/>
    <x v="579"/>
    <n v="286792"/>
    <n v="4.779866666666666"/>
    <n v="242782"/>
    <n v="4.0463666666666667"/>
    <n v="0"/>
    <s v="0200D407030056620700000052"/>
    <x v="0"/>
    <n v="212"/>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1"/>
    <n v="43268"/>
    <x v="0"/>
    <s v="DB2ADMIN"/>
    <n v="1719907861100"/>
    <n v="1719907861.0999999"/>
    <x v="579"/>
    <n v="242782"/>
    <n v="4.0463666666666667"/>
    <n v="0"/>
    <n v="0"/>
    <n v="2947448"/>
    <s v="0200D407030056620700000052"/>
    <x v="3"/>
    <n v="77"/>
    <n v="0"/>
    <n v="8.4214419265740196E+18"/>
    <s v="delete from PROJECT where CODE=? and COMPANYCODE=?"/>
  </r>
  <r>
    <x v="0"/>
    <n v="43268"/>
    <x v="0"/>
    <s v="DB2ADMIN"/>
    <n v="1719907634714"/>
    <n v="1719907634.714"/>
    <x v="580"/>
    <n v="242782"/>
    <n v="4.0463666666666667"/>
    <n v="220598"/>
    <n v="3.6766333333333336"/>
    <n v="2947448"/>
    <s v="0200B307050022600000000052"/>
    <x v="3"/>
    <n v="77"/>
    <n v="0"/>
    <n v="8.4214419265740196E+18"/>
    <s v="delete from PROJECT where CODE=? and COMPANYCODE=?"/>
  </r>
  <r>
    <x v="1"/>
    <n v="35618"/>
    <x v="0"/>
    <s v="DB2ADMIN"/>
    <n v="1719907634714"/>
    <n v="1719907634.714"/>
    <x v="580"/>
    <n v="220598"/>
    <n v="3.6766333333333336"/>
    <n v="0"/>
    <n v="0"/>
    <n v="5"/>
    <s v="0200B307050022600000000052"/>
    <x v="0"/>
    <n v="10"/>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0"/>
    <n v="43268"/>
    <x v="0"/>
    <s v="DB2ADMIN"/>
    <n v="1719907533533"/>
    <n v="1719907533.533"/>
    <x v="581"/>
    <n v="242782"/>
    <n v="4.0463666666666667"/>
    <n v="325426"/>
    <n v="5.4237666666666664"/>
    <n v="2947448"/>
    <s v="0200B307050024600000000052"/>
    <x v="3"/>
    <n v="77"/>
    <n v="0"/>
    <n v="8.4214419265740196E+18"/>
    <s v="delete from PROJECT where CODE=? and COMPANYCODE=?"/>
  </r>
  <r>
    <x v="1"/>
    <n v="43164"/>
    <x v="0"/>
    <s v="DB2ADMIN"/>
    <n v="1719907533533"/>
    <n v="1719907533.533"/>
    <x v="581"/>
    <n v="325426"/>
    <n v="5.4237666666666664"/>
    <n v="0"/>
    <n v="0"/>
    <n v="0"/>
    <s v="0200B307050024600000000052"/>
    <x v="0"/>
    <n v="198"/>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0"/>
    <n v="43268"/>
    <x v="0"/>
    <s v="DB2ADMIN"/>
    <n v="1719907576616"/>
    <n v="1719907576.6159999"/>
    <x v="582"/>
    <n v="242782"/>
    <n v="4.0463666666666667"/>
    <n v="286792"/>
    <n v="4.779866666666666"/>
    <n v="2947448"/>
    <s v="0200B3070500EC5C0000000052"/>
    <x v="3"/>
    <n v="77"/>
    <n v="0"/>
    <n v="8.4214419265740196E+18"/>
    <s v="delete from PROJECT where CODE=? and COMPANYCODE=?"/>
  </r>
  <r>
    <x v="1"/>
    <n v="41726"/>
    <x v="0"/>
    <s v="DB2ADMIN"/>
    <n v="1719907576616"/>
    <n v="1719907576.6159999"/>
    <x v="582"/>
    <n v="286792"/>
    <n v="4.779866666666666"/>
    <n v="0"/>
    <n v="0"/>
    <n v="0"/>
    <s v="0200B3070500EC5C0000000052"/>
    <x v="0"/>
    <n v="212"/>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0"/>
    <n v="43268"/>
    <x v="0"/>
    <s v="DB2ADMIN"/>
    <n v="1719907759919"/>
    <n v="1719907759.9189999"/>
    <x v="583"/>
    <n v="242782"/>
    <n v="4.0463666666666667"/>
    <n v="98897"/>
    <n v="1.6482833333333333"/>
    <n v="2947448"/>
    <s v="0200B3070A00F7570000000052"/>
    <x v="3"/>
    <n v="77"/>
    <n v="0"/>
    <n v="8.4214419265740196E+18"/>
    <s v="delete from PROJECT where CODE=? and COMPANYCODE=?"/>
  </r>
  <r>
    <x v="1"/>
    <n v="39853"/>
    <x v="0"/>
    <s v="DB2ADMIN"/>
    <n v="1719907759919"/>
    <n v="1719907759.9189999"/>
    <x v="583"/>
    <n v="98897"/>
    <n v="1.6482833333333333"/>
    <n v="0"/>
    <n v="0"/>
    <n v="33"/>
    <s v="0200B3070A00F7570000000052"/>
    <x v="0"/>
    <n v="0"/>
    <n v="0"/>
    <n v="-1.3471357595944699E+1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r>
  <r>
    <x v="0"/>
    <n v="43268"/>
    <x v="0"/>
    <s v="DB2ADMIN"/>
    <n v="1719907656736"/>
    <n v="1719907656.7360001"/>
    <x v="584"/>
    <n v="242782"/>
    <n v="4.0463666666666667"/>
    <n v="198303"/>
    <n v="3.30505"/>
    <n v="2947448"/>
    <s v="0200F10803002A010000000052"/>
    <x v="3"/>
    <n v="77"/>
    <n v="0"/>
    <n v="8.4214419265740196E+18"/>
    <s v="delete from PROJECT where CODE=? and COMPANYCODE=?"/>
  </r>
  <r>
    <x v="1"/>
    <n v="36580"/>
    <x v="0"/>
    <s v="DB2ADMIN"/>
    <n v="1719907656736"/>
    <n v="1719907656.7360001"/>
    <x v="584"/>
    <n v="198303"/>
    <n v="3.30505"/>
    <n v="0"/>
    <n v="0"/>
    <n v="6"/>
    <s v="0200F10803002A010000000052"/>
    <x v="6"/>
    <n v="3"/>
    <n v="0"/>
    <n v="1.34433353486672E+18"/>
    <s v="insert into REPLENISHMENTREQUISITION (ABSUNIQUEID, ALLOWEDDIVISIONS, APPLICANTCODE, APPLICANTCOMPANYCODE, APPROVALLEVEL, BUYERCODE, BUYERCOMPANYCODE, COMPLETED, COMPLETEDDATE, COMPLETEDUSER, COSTCENTERCODE, COSTCENTERCOMPANYCODE, COUNTERCODE, COUNTERCOMPANYCODE, CREATIONDATETIME, CREATIONDATETIMEUTC, CREATIONUSER, CURRENCYCODE, CUSTOMERCODE, CUSTOMERSUPPLIERCODE, CUSTOMERSUPPLIERTYPE, CUSTOMERTYPE, DELIVERYDATE, DESTINATIONWAREHOUSECODE, DESTINATIONWHSCOMPANYCODE, DIVISIONCODE, FIRSTLEVELAPPROVALDATE, FIRSTLEVELAPPROVALUSER, FULLITEMIDENTIFIER, HEADERCODE, HEADERLINENUMBER, INSERTEDDATETIME, INSERTEDUSER, INTDELIVERYDELIVERYLINE, INTDLVINTORDLINEINTORDERCODE, INTDLVINTORDLINEINTORDCNTCODE, INTDLVINTORDERLINEORDERLINE, INTDLVINTORDLINEORDERSUBLINE, INTDOCINTDOCPROVISIONALCODE, INTDOCINTDOCPRVCOUNTERCODE, INTDOCUMENTORDERLINE, INTDOCUMENTORDERSUBLINE, ITEMTYPEAFICODE, ITEMTYPEAFICOMPANYCODE, LASTUPDATEDATETIME, LASTUPDATEDATETIMEUTC, LASTUPDATEUSER, LINEORDERLINE, LINEORDERSUBLINE, LINEPURCHASEORDERCODE, LINEPURCHASEORDERCOUNTERCODE, LONGDESCRIPTION, OPENPURCHASEORDERCODE, OPENPURCHASEORDERCOUNTERCODE, ORDERBASEPRIMARYQUANTITY, ORDERBASEPRIMARYUOMCODE, ORDERBASESECONDARYQUANTITY, ORDERBASESECONDARYUOMCODE, ORDERCODE, ORDERCOMPONENTLINE, ORDERCOUNTERCODE, ORDERCOUNTERCOMPANYCODE, ORDERDELIVERYLINE, ORDERLINE, ORDERLINKTYPE, ORDERPRIORITY, ORDERSUBLINE, ORDERTYPE, ORDERUSERPACKAGINGQUANTITY, ORDERUSERPACKAGINGUOMCODE, ORDERUSERPRIMARYQUANTITY, ORDERUSERPRIMARYUOMCODE, ORDERUSERSECONDARYQUANTITY, ORDERUSERSECONDARYUOMCODE, ORIGINWAREHOUSECODE, ORIGINWAREHOUSECOMPANYCODE, ORIGINALREQCODE, ORIGINALREQREQUISITIONTMPCODE, PMMACHINECODE, PMMACHINECOUNTERCODE, PMWORKORDERCODE, PMWORKORDERCOUNTERCODE, PLANNERCODE, PLANNERCOMPANYCODE, PLANTCODE, PLANTCOMPANYCODE, PRICELISTCODE, PRICERETRIEVED, PRICEUOMCODE, PROJECTCODE, PROPOSALDATE, PROPOSALORIGIN, PURCHASEORDERLINETEMPLATECODE, PURCHASEORDERTEMPLATECODE, QUALITYCODE, RFQDETAILLINENO, RFQDETAILRFQHEADERCODE, RFQDETAILRFQHEADERCOUNTERCODE, REJECTED, REJECTEDDATE, REJECTEDUSER, RELEASEATTENDED, RELEASEATTENDEDDATE, RELEASEATTENDEDOK, RELEASEATTENDEDUSER, RELEASELEVEL, RELEASEDDATE, RELEASEDUSER, REMARK, REPLENISHMENTTYPE, REQUESTREASON, SEARCHDESCRIPTION, SECONDLEVELAPPROVALDATE, SECONDLEVELAPPROVALUSER, SHORTDESCRIPTION, STATISTICALGROUPINGCODE, STATISTICALGROUPINGCOMPANYCODE, STOCKTYPECODE, SUBCODE01, SUBCODE02, SUBCODE03, SUBCODE04, SUBCODE05, SUBCODE06, SUBCODE07, SUBCODE08, SUBCODE09, SUBCODE10, SUGGESTEDSUPPLIER, TEMPLATEREQUISITIONRESULTCODE, TOTALAMOUNT, UNITPRICE, CODE, COMPANYCODE, REQUISITIONTEMPLATECODE) values (?, ?, ?, ?, ?, ?, ?, ?, ?, ?, ?, ?, ?, ?, ?, ?, ?, ?, ?, ?, ?, ?, ?, ?, ?, ?, ?, ?, ?, ?, ?, ?, ?, ?, ?, ?, ?, ?, ?, ?, ?, ?, ?, ?, ?, ?, ?, ?, ?, ?, ?, ?, ?, ?, ?, ?, ?, ?, ?, ?, ?, ?, ?, ?, ?, ?, ?, ?, ?, ?, ?, ?, ?, ?, ?, ?, ?, ?, ?, ?, ?, ?, ?, ?, ?, ?, ?, ?, ?, ?, ?, ?, ?, ?, ?, ?, ?, ?, ?, ?, ?, ?, ?, ?, ?, ?, ?, ?, ?, ?, ?, ?, ?, ?, ?, ?, ?, ?, ?, ?, ?, ?, ?, ?, ?, ?, ?, ?, ?, ?, ?, ?, ?, ?, ?)"/>
  </r>
  <r>
    <x v="0"/>
    <n v="705"/>
    <x v="0"/>
    <s v="DB2ADMIN"/>
    <n v="1719907561601"/>
    <n v="1719907561.6010001"/>
    <x v="36"/>
    <n v="3156226"/>
    <n v="52.603766666666665"/>
    <n v="3313049"/>
    <n v="55.217483333333334"/>
    <n v="0"/>
    <s v="4F090000010000000100A13BD6"/>
    <x v="0"/>
    <n v="23412"/>
    <n v="0"/>
    <n v="0"/>
    <m/>
  </r>
  <r>
    <x v="1"/>
    <n v="613"/>
    <x v="0"/>
    <s v="DB2ADMIN"/>
    <n v="1719907561601"/>
    <n v="1719907561.6010001"/>
    <x v="36"/>
    <n v="3313049"/>
    <n v="55.217483333333334"/>
    <n v="0"/>
    <n v="0"/>
    <n v="0"/>
    <s v="4F090000010000000100A13BD6"/>
    <x v="3"/>
    <n v="25054"/>
    <n v="0"/>
    <n v="0"/>
    <m/>
  </r>
  <r>
    <x v="0"/>
    <n v="43272"/>
    <x v="0"/>
    <s v="DB2ADMIN"/>
    <n v="1719907529529"/>
    <n v="1719907529.529"/>
    <x v="39"/>
    <n v="1865"/>
    <n v="3.1083333333333334E-2"/>
    <n v="42882"/>
    <n v="0.7147"/>
    <n v="52"/>
    <n v="2.0005010000000001E+24"/>
    <x v="4"/>
    <n v="27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3268"/>
    <x v="0"/>
    <s v="DB2ADMIN"/>
    <n v="1719907529529"/>
    <n v="1719907529.529"/>
    <x v="39"/>
    <n v="42882"/>
    <n v="0.7147"/>
    <n v="0"/>
    <n v="0"/>
    <n v="4637419"/>
    <n v="2.0005010000000001E+24"/>
    <x v="3"/>
    <n v="76"/>
    <n v="0"/>
    <n v="8.4214419265740196E+18"/>
    <s v="delete from PROJECT where CODE=? and COMPANYCODE=?"/>
  </r>
  <r>
    <x v="0"/>
    <n v="43272"/>
    <x v="0"/>
    <s v="DB2ADMIN"/>
    <n v="1719907481441"/>
    <n v="1719907481.441"/>
    <x v="585"/>
    <n v="1865"/>
    <n v="3.1083333333333334E-2"/>
    <n v="77343"/>
    <n v="1.28905"/>
    <n v="56"/>
    <s v="0200B3070200EF5F0000000052"/>
    <x v="5"/>
    <n v="27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1811"/>
    <x v="1"/>
    <s v="DB2ADMIN"/>
    <n v="1719907481441"/>
    <n v="1719907481.441"/>
    <x v="585"/>
    <n v="77343"/>
    <n v="1.28905"/>
    <n v="0"/>
    <n v="0"/>
    <n v="26"/>
    <s v="0200B3070200EF5F0000000052"/>
    <x v="5"/>
    <n v="0"/>
    <n v="0"/>
    <n v="-4.3861405892961398E+18"/>
    <s v="SELECT LASTUPDATEDATETIME FROM PRODUCTIONDEMAND WHERE CODE =? AND ITEMTYPEAFICODE=? AND COMPANYCODE =? ORDER BY LASTUPDATEDATETIME ASC FOR UPDATE"/>
  </r>
  <r>
    <x v="0"/>
    <n v="613"/>
    <x v="0"/>
    <s v="DB2ADMIN"/>
    <n v="1719907261101"/>
    <n v="1719907261.1010001"/>
    <x v="586"/>
    <n v="3219631"/>
    <n v="53.660516666666666"/>
    <n v="3052504"/>
    <n v="50.875066666666662"/>
    <n v="0"/>
    <s v="B2030000010000000100C148D6"/>
    <x v="0"/>
    <n v="24429"/>
    <n v="0"/>
    <n v="0"/>
    <m/>
  </r>
  <r>
    <x v="1"/>
    <n v="705"/>
    <x v="0"/>
    <s v="DB2ADMIN"/>
    <n v="1719907261101"/>
    <n v="1719907261.1010001"/>
    <x v="586"/>
    <n v="3052504"/>
    <n v="50.875066666666662"/>
    <n v="0"/>
    <n v="0"/>
    <n v="0"/>
    <s v="B2030000010000000100C148D6"/>
    <x v="3"/>
    <n v="22765"/>
    <n v="0"/>
    <n v="0"/>
    <m/>
  </r>
  <r>
    <x v="0"/>
    <n v="613"/>
    <x v="0"/>
    <s v="DB2ADMIN"/>
    <n v="1719906966601"/>
    <n v="1719906966.6010001"/>
    <x v="192"/>
    <n v="3152327"/>
    <n v="52.538783333333335"/>
    <n v="2998273"/>
    <n v="49.97121666666667"/>
    <n v="0"/>
    <s v="C40500000100000001000100D6"/>
    <x v="0"/>
    <n v="23986"/>
    <n v="0"/>
    <n v="8.05042710589474E+18"/>
    <s v="SELECT ITXVIEWKK.DELIVERYDATE,ITXVIEWKK.PRODUCTIONORDERCODE FROM DB2ADMIN.ITXVIEWKK ITXVIEWKK WHERE (ITXVIEWKK.PRODUCTIONORDERCODE = ?)"/>
  </r>
  <r>
    <x v="1"/>
    <n v="705"/>
    <x v="0"/>
    <s v="DB2ADMIN"/>
    <n v="1719906966601"/>
    <n v="1719906966.6010001"/>
    <x v="192"/>
    <n v="2998273"/>
    <n v="49.97121666666667"/>
    <n v="0"/>
    <n v="0"/>
    <n v="0"/>
    <s v="C40500000100000001000100D6"/>
    <x v="3"/>
    <n v="22359"/>
    <n v="0"/>
    <n v="0"/>
    <m/>
  </r>
  <r>
    <x v="0"/>
    <n v="613"/>
    <x v="0"/>
    <s v="DB2ADMIN"/>
    <n v="1719906666101"/>
    <n v="1719906666.1010001"/>
    <x v="587"/>
    <n v="3071218"/>
    <n v="51.186966666666663"/>
    <n v="2916660"/>
    <n v="48.610999999999997"/>
    <n v="0"/>
    <s v="EE0500000100000001004124D6"/>
    <x v="0"/>
    <n v="23186"/>
    <n v="0"/>
    <n v="0"/>
    <m/>
  </r>
  <r>
    <x v="1"/>
    <n v="705"/>
    <x v="0"/>
    <s v="DB2ADMIN"/>
    <n v="1719906666101"/>
    <n v="1719906666.1010001"/>
    <x v="587"/>
    <n v="2916660"/>
    <n v="48.610999999999997"/>
    <n v="0"/>
    <n v="0"/>
    <n v="0"/>
    <s v="EE0500000100000001004124D6"/>
    <x v="3"/>
    <n v="21659"/>
    <n v="0"/>
    <n v="0"/>
    <m/>
  </r>
  <r>
    <x v="0"/>
    <n v="705"/>
    <x v="0"/>
    <s v="DB2ADMIN"/>
    <n v="1719906365601"/>
    <n v="1719906365.6010001"/>
    <x v="588"/>
    <n v="2840203"/>
    <n v="47.336716666666668"/>
    <n v="2980662"/>
    <n v="49.677699999999994"/>
    <n v="0"/>
    <s v="AD100000010000000100412ED6"/>
    <x v="0"/>
    <n v="21056"/>
    <n v="0"/>
    <n v="0"/>
    <m/>
  </r>
  <r>
    <x v="1"/>
    <n v="613"/>
    <x v="0"/>
    <s v="DB2ADMIN"/>
    <n v="1719906365601"/>
    <n v="1719906365.6010001"/>
    <x v="588"/>
    <n v="2980662"/>
    <n v="49.677699999999994"/>
    <n v="0"/>
    <n v="0"/>
    <n v="0"/>
    <s v="AD100000010000000100412ED6"/>
    <x v="3"/>
    <n v="22544"/>
    <n v="0"/>
    <n v="0"/>
    <m/>
  </r>
  <r>
    <x v="0"/>
    <n v="693"/>
    <x v="0"/>
    <s v="DB2ADMIN"/>
    <n v="1719905763600"/>
    <n v="1719905763.5999999"/>
    <x v="589"/>
    <n v="4080574"/>
    <n v="68.009566666666672"/>
    <n v="3322821"/>
    <n v="55.38035"/>
    <n v="0"/>
    <s v="7D080000010000000100615CD6"/>
    <x v="0"/>
    <n v="37375"/>
    <n v="0"/>
    <n v="0"/>
    <m/>
  </r>
  <r>
    <x v="1"/>
    <n v="28674"/>
    <x v="0"/>
    <s v="DB2ADMIN"/>
    <n v="1719905763600"/>
    <n v="1719905763.5999999"/>
    <x v="589"/>
    <n v="3322821"/>
    <n v="55.38035"/>
    <n v="0"/>
    <n v="0"/>
    <n v="0"/>
    <s v="7D080000010000000100615CD6"/>
    <x v="3"/>
    <n v="30995"/>
    <n v="0"/>
    <n v="0"/>
    <m/>
  </r>
  <r>
    <x v="0"/>
    <n v="626"/>
    <x v="0"/>
    <s v="DB2ADMIN"/>
    <n v="1719905463100"/>
    <n v="1719905463.0999999"/>
    <x v="195"/>
    <n v="361584"/>
    <n v="6.0263999999999998"/>
    <n v="228507"/>
    <n v="3.8084500000000001"/>
    <n v="0"/>
    <s v="850F0000010000000100E133D6"/>
    <x v="0"/>
    <n v="3393"/>
    <n v="0"/>
    <n v="0"/>
    <m/>
  </r>
  <r>
    <x v="1"/>
    <n v="61297"/>
    <x v="0"/>
    <s v="DB2ADMIN"/>
    <n v="1719905463100"/>
    <n v="1719905463.0999999"/>
    <x v="195"/>
    <n v="228507"/>
    <n v="3.8084500000000001"/>
    <n v="0"/>
    <n v="0"/>
    <n v="0"/>
    <s v="850F0000010000000100E133D6"/>
    <x v="3"/>
    <n v="2251"/>
    <n v="0"/>
    <n v="0"/>
    <m/>
  </r>
  <r>
    <x v="0"/>
    <n v="705"/>
    <x v="0"/>
    <s v="DB2ADMIN"/>
    <n v="1719905463100"/>
    <n v="1719905463.0999999"/>
    <x v="195"/>
    <n v="2584839"/>
    <n v="43.080649999999999"/>
    <n v="2717486"/>
    <n v="45.29143333333333"/>
    <n v="0"/>
    <s v="A0040000010000000100A154D6"/>
    <x v="0"/>
    <n v="19242"/>
    <n v="0"/>
    <n v="0"/>
    <m/>
  </r>
  <r>
    <x v="1"/>
    <n v="613"/>
    <x v="0"/>
    <s v="DB2ADMIN"/>
    <n v="1719905463100"/>
    <n v="1719905463.0999999"/>
    <x v="195"/>
    <n v="2717486"/>
    <n v="45.29143333333333"/>
    <n v="0"/>
    <n v="0"/>
    <n v="0"/>
    <s v="A0040000010000000100A154D6"/>
    <x v="3"/>
    <n v="20654"/>
    <n v="0"/>
    <n v="0"/>
    <m/>
  </r>
  <r>
    <x v="0"/>
    <n v="626"/>
    <x v="0"/>
    <s v="DB2ADMIN"/>
    <n v="1719905161559"/>
    <n v="1719905161.559"/>
    <x v="196"/>
    <n v="267392"/>
    <n v="4.4565333333333337"/>
    <n v="134476"/>
    <n v="2.2412666666666667"/>
    <n v="0"/>
    <s v="31060000010000000100C17BD6"/>
    <x v="0"/>
    <n v="2336"/>
    <n v="0"/>
    <n v="0"/>
    <m/>
  </r>
  <r>
    <x v="1"/>
    <n v="61297"/>
    <x v="0"/>
    <s v="DB2ADMIN"/>
    <n v="1719905161559"/>
    <n v="1719905161.559"/>
    <x v="196"/>
    <n v="134476"/>
    <n v="2.2412666666666667"/>
    <n v="0"/>
    <n v="0"/>
    <n v="0"/>
    <s v="31060000010000000100C17BD6"/>
    <x v="3"/>
    <n v="1195"/>
    <n v="0"/>
    <n v="0"/>
    <m/>
  </r>
  <r>
    <x v="0"/>
    <n v="705"/>
    <x v="0"/>
    <s v="DB2ADMIN"/>
    <n v="1719905161559"/>
    <n v="1719905161.559"/>
    <x v="196"/>
    <n v="2485832"/>
    <n v="41.430533333333329"/>
    <n v="2619238"/>
    <n v="43.653966666666662"/>
    <n v="0"/>
    <s v="0D0500000100000001000148D6"/>
    <x v="0"/>
    <n v="18588"/>
    <n v="0"/>
    <n v="0"/>
    <m/>
  </r>
  <r>
    <x v="1"/>
    <n v="613"/>
    <x v="0"/>
    <s v="DB2ADMIN"/>
    <n v="1719905161559"/>
    <n v="1719905161.559"/>
    <x v="196"/>
    <n v="2619238"/>
    <n v="43.653966666666662"/>
    <n v="0"/>
    <n v="0"/>
    <n v="0"/>
    <s v="0D0500000100000001000148D6"/>
    <x v="3"/>
    <n v="19961"/>
    <n v="0"/>
    <n v="0"/>
    <m/>
  </r>
  <r>
    <x v="0"/>
    <n v="626"/>
    <x v="0"/>
    <s v="DB2ADMIN"/>
    <n v="1719904861059"/>
    <n v="1719904861.059"/>
    <x v="590"/>
    <n v="159769"/>
    <n v="2.6628166666666666"/>
    <n v="14167"/>
    <n v="0.23611666666666667"/>
    <n v="0"/>
    <s v="EC0500000100000001002141D6"/>
    <x v="0"/>
    <n v="1438"/>
    <n v="0"/>
    <n v="0"/>
    <m/>
  </r>
  <r>
    <x v="1"/>
    <n v="61297"/>
    <x v="0"/>
    <s v="DB2ADMIN"/>
    <n v="1719904861059"/>
    <n v="1719904861.059"/>
    <x v="590"/>
    <n v="14167"/>
    <n v="0.23611666666666667"/>
    <n v="0"/>
    <n v="0"/>
    <n v="0"/>
    <s v="EC0500000100000001002141D6"/>
    <x v="3"/>
    <n v="277"/>
    <n v="0"/>
    <n v="0"/>
    <m/>
  </r>
  <r>
    <x v="0"/>
    <n v="705"/>
    <x v="0"/>
    <s v="DB2ADMIN"/>
    <n v="1719904259058"/>
    <n v="1719904259.0580001"/>
    <x v="198"/>
    <n v="2137632"/>
    <n v="35.627200000000002"/>
    <n v="2264128"/>
    <n v="37.735466666666667"/>
    <n v="0"/>
    <s v="910400000100000001000108D6"/>
    <x v="0"/>
    <n v="16467"/>
    <n v="0"/>
    <n v="0"/>
    <m/>
  </r>
  <r>
    <x v="1"/>
    <n v="613"/>
    <x v="0"/>
    <s v="DB2ADMIN"/>
    <n v="1719904259058"/>
    <n v="1719904259.0580001"/>
    <x v="198"/>
    <n v="2264128"/>
    <n v="37.735466666666667"/>
    <n v="0"/>
    <n v="0"/>
    <n v="0"/>
    <s v="910400000100000001000108D6"/>
    <x v="3"/>
    <n v="17735"/>
    <n v="0"/>
    <n v="0"/>
    <m/>
  </r>
  <r>
    <x v="0"/>
    <n v="613"/>
    <x v="0"/>
    <s v="DB2ADMIN"/>
    <n v="1719903958558"/>
    <n v="1719903958.5580001"/>
    <x v="199"/>
    <n v="2164930"/>
    <n v="36.082166666666666"/>
    <n v="2013351"/>
    <n v="33.55585"/>
    <n v="0"/>
    <s v="16060000010000000100A15ED6"/>
    <x v="0"/>
    <n v="17080"/>
    <n v="0"/>
    <n v="0"/>
    <m/>
  </r>
  <r>
    <x v="1"/>
    <n v="705"/>
    <x v="0"/>
    <s v="DB2ADMIN"/>
    <n v="1719903958558"/>
    <n v="1719903958.5580001"/>
    <x v="199"/>
    <n v="2013351"/>
    <n v="33.55585"/>
    <n v="0"/>
    <n v="0"/>
    <n v="0"/>
    <s v="16060000010000000100A15ED6"/>
    <x v="3"/>
    <n v="15774"/>
    <n v="0"/>
    <n v="0"/>
    <m/>
  </r>
  <r>
    <x v="0"/>
    <n v="20650"/>
    <x v="0"/>
    <s v="DB2ADMIN"/>
    <n v="1719903608008"/>
    <n v="1719903608.0079999"/>
    <x v="591"/>
    <n v="26745"/>
    <n v="0.44575000000000004"/>
    <n v="42867"/>
    <n v="0.71444999999999992"/>
    <n v="229"/>
    <s v="02004A000C000E000000000052"/>
    <x v="5"/>
    <n v="174"/>
    <n v="0"/>
    <n v="0"/>
    <m/>
  </r>
  <r>
    <x v="1"/>
    <n v="41729"/>
    <x v="0"/>
    <s v="DB2ADMIN"/>
    <n v="1719903608008"/>
    <n v="1719903608.0079999"/>
    <x v="591"/>
    <n v="42867"/>
    <n v="0.71444999999999992"/>
    <n v="0"/>
    <n v="0"/>
    <n v="3"/>
    <s v="02004A000C000E000000000052"/>
    <x v="5"/>
    <n v="1"/>
    <n v="0"/>
    <n v="-1.61723288674208E+18"/>
    <s v="select abspolicyi0_.ABSPOLICYTYPECODE as ABSPOLIC1_55_0_, abspolicyi0_.CODE as CODE2_55_0_, abspolicyi0_.ABSUNIQUEID as ABSUNIQU3_55_0_, abspolicyi0_.DESCRIPTION as DESCRIPT4_55_0_, abspolicyi0_.NAME as NAME5_55_0_, abspolicyi0_.TECHDESCRIPTION as TECHDESC6_55_0_, abspolicyi0_.TOKEN as TOKEN7_55_0_ from ABSPOLICYIMPL abspolicyi0_ where abspolicyi0_.ABSPOLICYTYPECODE=? and abspolicyi0_.CODE=? with rs use and keep update locks"/>
  </r>
  <r>
    <x v="0"/>
    <n v="613"/>
    <x v="0"/>
    <s v="DB2ADMIN"/>
    <n v="1719903063058"/>
    <n v="1719903063.0580001"/>
    <x v="200"/>
    <n v="1916136"/>
    <n v="31.935600000000001"/>
    <n v="1766630"/>
    <n v="29.443833333333334"/>
    <n v="0"/>
    <s v="84050000010000000100615FD6"/>
    <x v="0"/>
    <n v="15498"/>
    <n v="0"/>
    <n v="0"/>
    <m/>
  </r>
  <r>
    <x v="1"/>
    <n v="705"/>
    <x v="0"/>
    <s v="DB2ADMIN"/>
    <n v="1719903063058"/>
    <n v="1719903063.0580001"/>
    <x v="200"/>
    <n v="1766630"/>
    <n v="29.443833333333334"/>
    <n v="0"/>
    <n v="0"/>
    <n v="0"/>
    <s v="84050000010000000100615FD6"/>
    <x v="3"/>
    <n v="14232"/>
    <n v="0"/>
    <n v="0"/>
    <m/>
  </r>
  <r>
    <x v="0"/>
    <n v="16551"/>
    <x v="1"/>
    <s v="DB2ADMIN"/>
    <n v="1719903063058"/>
    <n v="1719903063.0580001"/>
    <x v="200"/>
    <n v="21240"/>
    <n v="0.35399999999999998"/>
    <n v="86040"/>
    <n v="1.4340000000000002"/>
    <n v="1"/>
    <s v="EB160000010000000100A111D6"/>
    <x v="0"/>
    <n v="1351"/>
    <n v="0"/>
    <n v="0"/>
    <m/>
  </r>
  <r>
    <x v="1"/>
    <n v="361"/>
    <x v="1"/>
    <s v="DB2ADMIN"/>
    <n v="1719903063058"/>
    <n v="1719903063.0580001"/>
    <x v="200"/>
    <n v="86040"/>
    <n v="1.4340000000000002"/>
    <n v="0"/>
    <n v="0"/>
    <n v="1"/>
    <s v="EB160000010000000100A111D6"/>
    <x v="3"/>
    <n v="8178"/>
    <n v="0"/>
    <n v="0"/>
    <m/>
  </r>
  <r>
    <x v="0"/>
    <n v="693"/>
    <x v="0"/>
    <s v="DB2ADMIN"/>
    <n v="1719902762558"/>
    <n v="1719902762.5580001"/>
    <x v="84"/>
    <n v="2750442"/>
    <n v="45.840699999999998"/>
    <n v="2100702"/>
    <n v="35.011700000000005"/>
    <n v="0"/>
    <s v="B3030000010000000100A12DD6"/>
    <x v="0"/>
    <n v="26595"/>
    <n v="0"/>
    <n v="8.05042710589474E+18"/>
    <s v="SELECT ITXVIEWKK.DELIVERYDATE,ITXVIEWKK.PRODUCTIONORDERCODE FROM DB2ADMIN.ITXVIEWKK ITXVIEWKK WHERE (ITXVIEWKK.PRODUCTIONORDERCODE = ?)"/>
  </r>
  <r>
    <x v="1"/>
    <n v="28674"/>
    <x v="0"/>
    <s v="DB2ADMIN"/>
    <n v="1719902762558"/>
    <n v="1719902762.5580001"/>
    <x v="84"/>
    <n v="2100702"/>
    <n v="35.011700000000005"/>
    <n v="0"/>
    <n v="0"/>
    <n v="0"/>
    <s v="B3030000010000000100A12DD6"/>
    <x v="3"/>
    <n v="20670"/>
    <n v="0"/>
    <n v="0"/>
    <m/>
  </r>
  <r>
    <x v="0"/>
    <n v="705"/>
    <x v="0"/>
    <s v="DB2ADMIN"/>
    <n v="1719902160557"/>
    <n v="1719902160.5569999"/>
    <x v="201"/>
    <n v="1503242"/>
    <n v="25.054033333333333"/>
    <n v="1640400"/>
    <n v="27.34"/>
    <n v="0"/>
    <s v="1E090000010000000100E150D6"/>
    <x v="0"/>
    <n v="12239"/>
    <n v="0"/>
    <n v="8.05042710589474E+18"/>
    <s v="SELECT ITXVIEWKK.DELIVERYDATE,ITXVIEWKK.PRODUCTIONORDERCODE FROM DB2ADMIN.ITXVIEWKK ITXVIEWKK WHERE (ITXVIEWKK.PRODUCTIONORDERCODE = ?)"/>
  </r>
  <r>
    <x v="1"/>
    <n v="613"/>
    <x v="0"/>
    <s v="DB2ADMIN"/>
    <n v="1719902160557"/>
    <n v="1719902160.5569999"/>
    <x v="201"/>
    <n v="1640400"/>
    <n v="27.34"/>
    <n v="0"/>
    <n v="0"/>
    <n v="0"/>
    <s v="1E090000010000000100E150D6"/>
    <x v="3"/>
    <n v="13376"/>
    <n v="0"/>
    <n v="0"/>
    <m/>
  </r>
  <r>
    <x v="0"/>
    <n v="613"/>
    <x v="0"/>
    <s v="DB2ADMIN"/>
    <n v="1719901860057"/>
    <n v="1719901860.0569999"/>
    <x v="202"/>
    <n v="1572208"/>
    <n v="26.203466666666667"/>
    <n v="1425012"/>
    <n v="23.7502"/>
    <n v="0"/>
    <s v="EA0200000100000001006148D6"/>
    <x v="0"/>
    <n v="12900"/>
    <n v="0"/>
    <n v="8.05042710589474E+18"/>
    <s v="SELECT ITXVIEWKK.DELIVERYDATE,ITXVIEWKK.PRODUCTIONORDERCODE FROM DB2ADMIN.ITXVIEWKK ITXVIEWKK WHERE (ITXVIEWKK.PRODUCTIONORDERCODE = ?)"/>
  </r>
  <r>
    <x v="1"/>
    <n v="705"/>
    <x v="0"/>
    <s v="DB2ADMIN"/>
    <n v="1719901860057"/>
    <n v="1719901860.0569999"/>
    <x v="202"/>
    <n v="1425012"/>
    <n v="23.7502"/>
    <n v="0"/>
    <n v="0"/>
    <n v="0"/>
    <s v="EA0200000100000001006148D6"/>
    <x v="3"/>
    <n v="11739"/>
    <n v="0"/>
    <n v="0"/>
    <m/>
  </r>
  <r>
    <x v="0"/>
    <n v="705"/>
    <x v="0"/>
    <s v="DB2ADMIN"/>
    <n v="1719901258056"/>
    <n v="1719901258.056"/>
    <x v="204"/>
    <n v="1277487"/>
    <n v="21.291450000000001"/>
    <n v="1383325"/>
    <n v="23.055416666666666"/>
    <n v="0"/>
    <s v="F0020000010000000100E170D6"/>
    <x v="0"/>
    <n v="10552"/>
    <n v="0"/>
    <n v="0"/>
    <m/>
  </r>
  <r>
    <x v="1"/>
    <n v="613"/>
    <x v="0"/>
    <s v="DB2ADMIN"/>
    <n v="1719901258056"/>
    <n v="1719901258.056"/>
    <x v="204"/>
    <n v="1383325"/>
    <n v="23.055416666666666"/>
    <n v="0"/>
    <n v="0"/>
    <n v="0"/>
    <s v="F0020000010000000100E170D6"/>
    <x v="3"/>
    <n v="11618"/>
    <n v="0"/>
    <n v="0"/>
    <m/>
  </r>
  <r>
    <x v="0"/>
    <n v="705"/>
    <x v="0"/>
    <s v="DB2ADMIN"/>
    <n v="1719900888447"/>
    <n v="1719900888.447"/>
    <x v="592"/>
    <n v="1160159"/>
    <n v="19.335983333333335"/>
    <n v="1285021"/>
    <n v="21.417016666666665"/>
    <n v="0"/>
    <s v="830200000100000001006168D6"/>
    <x v="0"/>
    <n v="9757"/>
    <n v="0"/>
    <n v="0"/>
    <m/>
  </r>
  <r>
    <x v="1"/>
    <n v="613"/>
    <x v="0"/>
    <s v="DB2ADMIN"/>
    <n v="1719900888447"/>
    <n v="1719900888.447"/>
    <x v="592"/>
    <n v="1285021"/>
    <n v="21.417016666666665"/>
    <n v="0"/>
    <n v="0"/>
    <n v="0"/>
    <s v="830200000100000001006168D6"/>
    <x v="3"/>
    <n v="10840"/>
    <n v="0"/>
    <n v="0"/>
    <m/>
  </r>
  <r>
    <x v="0"/>
    <n v="705"/>
    <x v="0"/>
    <s v="DB2ADMIN"/>
    <n v="1719900885444"/>
    <n v="1719900885.444"/>
    <x v="206"/>
    <n v="1158414"/>
    <n v="19.306899999999999"/>
    <n v="1285021"/>
    <n v="21.417016666666665"/>
    <n v="0"/>
    <s v="C0060000010000000100E109D6"/>
    <x v="0"/>
    <n v="9741"/>
    <n v="0"/>
    <n v="0"/>
    <m/>
  </r>
  <r>
    <x v="1"/>
    <n v="613"/>
    <x v="0"/>
    <s v="DB2ADMIN"/>
    <n v="1719900885444"/>
    <n v="1719900885.444"/>
    <x v="206"/>
    <n v="1285021"/>
    <n v="21.417016666666665"/>
    <n v="0"/>
    <n v="0"/>
    <n v="0"/>
    <s v="C0060000010000000100E109D6"/>
    <x v="3"/>
    <n v="10840"/>
    <n v="0"/>
    <n v="0"/>
    <m/>
  </r>
  <r>
    <x v="0"/>
    <n v="613"/>
    <x v="0"/>
    <s v="DB2ADMIN"/>
    <n v="1719900872431"/>
    <n v="1719900872.431"/>
    <x v="207"/>
    <n v="1279091"/>
    <n v="21.31818333333333"/>
    <n v="1153705"/>
    <n v="19.228416666666664"/>
    <n v="0"/>
    <s v="D4020000010000000100611CD6"/>
    <x v="0"/>
    <n v="10807"/>
    <n v="0"/>
    <n v="-5.9778064096717097E+18"/>
    <s v="SELECT ITXVIEWCOLOR.ITEMTYPECODE,ITXVIEWCOLOR.SUBCODE01,ITXVIEWCOLOR.SUBCODE02,ITXVIEWCOLOR.SUBCODE03,ITXVIEWCOLOR.SUBCODE04,ITXVIEWCOLOR.SUBCODE05,ITXVIEWCOLOR.SUBCODE06,ITXVIEWCOLOR.SUBCODE07,ITXVIEWCOLOR.SUBCODE08,ITXVIEWCOLOR.WARNA FROM DB2ADMIN.ITXVIEWCOLOR ITXVIEWCOLOR WHERE ((ITXVIEWCOLOR.ITEMTYPECODE = ?)) AND ((ITXVIEWCOLOR.SUBCODE01 = ?)) AND ((ITXVIEWCOLOR.SUBCODE02 = ?)) AND ((ITXVIEWCOLOR.SUBCODE03 = ?)) AND ((ITXVIEWCOLOR.SUBCODE04 = ?)) AND ((ITXVIEWCOLOR.SUBCODE05 = ?)) AND ((ITXVIEWCOLOR.SUBCODE06 = ?)) AND ((ITXVIEWCOLOR.SUBCODE07 = ?)) AND ((ITXVIEWCOLOR.SUBCODE08 = ?))"/>
  </r>
  <r>
    <x v="1"/>
    <n v="705"/>
    <x v="0"/>
    <s v="DB2ADMIN"/>
    <n v="1719900872431"/>
    <n v="1719900872.431"/>
    <x v="207"/>
    <n v="1153705"/>
    <n v="19.228416666666664"/>
    <n v="0"/>
    <n v="0"/>
    <n v="0"/>
    <s v="D4020000010000000100611CD6"/>
    <x v="3"/>
    <n v="9721"/>
    <n v="0"/>
    <n v="0"/>
    <m/>
  </r>
  <r>
    <x v="0"/>
    <n v="705"/>
    <x v="0"/>
    <s v="DB2ADMIN"/>
    <n v="1719900795314"/>
    <n v="1719900795.3139999"/>
    <x v="208"/>
    <n v="1126700"/>
    <n v="18.778333333333332"/>
    <n v="1250508"/>
    <n v="20.841799999999999"/>
    <n v="0"/>
    <s v="E5040000010000000100E136D6"/>
    <x v="0"/>
    <n v="9509"/>
    <n v="0"/>
    <n v="8.05042710589474E+18"/>
    <s v="SELECT ITXVIEWKK.DELIVERYDATE,ITXVIEWKK.PRODUCTIONORDERCODE FROM DB2ADMIN.ITXVIEWKK ITXVIEWKK WHERE (ITXVIEWKK.PRODUCTIONORDERCODE = ?)"/>
  </r>
  <r>
    <x v="1"/>
    <n v="613"/>
    <x v="0"/>
    <s v="DB2ADMIN"/>
    <n v="1719900795314"/>
    <n v="1719900795.3139999"/>
    <x v="208"/>
    <n v="1250508"/>
    <n v="20.841799999999999"/>
    <n v="0"/>
    <n v="0"/>
    <n v="0"/>
    <s v="E5040000010000000100E136D6"/>
    <x v="3"/>
    <n v="10598"/>
    <n v="0"/>
    <n v="0"/>
    <m/>
  </r>
  <r>
    <x v="0"/>
    <n v="562"/>
    <x v="1"/>
    <s v="DB2ADMIN"/>
    <n v="1719900787306"/>
    <n v="1719900787.306"/>
    <x v="209"/>
    <n v="6666"/>
    <n v="0.1111"/>
    <n v="54858"/>
    <n v="0.9143"/>
    <n v="4"/>
    <s v="7A020000010000000200A104D6"/>
    <x v="0"/>
    <n v="654"/>
    <n v="0"/>
    <n v="-8.9996882525517998E+18"/>
    <s v="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 PRODUCTIONDEMAND.BASEPRIMARYQUANTITY, PRODUCTIONDEMAND.PROGRESSSTATUS,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 STSMC ON STSMC.PRODUCTIONDEMANDCODE = PRODUCTIONDEMAND.CODE LEFT JOIN (SELECT trim(LISTAGG (PROGRESSSTATUS , CAST (? AS VARCHAR(1))) WITHIN GROUP(ORDER BY PRODUCTIONDEMANDCODE ASC)) AS IDS , PRODUCTIONDEMANDCODE FROM PRODUCTIONDEMANDSTEP WHERE (OPERATIONCODE = ? OR OPERATIONCODE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 PM ON PM.DEMANDCODE = PRODUCTIONDEMAND.CODE WHERE PRODUCTIONDEMAND.ITEMTYPEAFICODE = ? AND ADSTORAGE.VALUESTRING = ? AND (PRODUCTIONDEMAND.PROGRESSSTATUS = ? OR AD7.VALUESTRING = ?) ORDER BY STSMC.STEPNUMBER DESC) STSLAYAR ORDER BY STSLAYAR.URUT ASC"/>
  </r>
  <r>
    <x v="1"/>
    <n v="1436"/>
    <x v="1"/>
    <s v="DB2ADMIN"/>
    <n v="1719900787306"/>
    <n v="1719900787.306"/>
    <x v="209"/>
    <n v="54858"/>
    <n v="0.9143"/>
    <n v="0"/>
    <n v="0"/>
    <n v="1"/>
    <s v="7A020000010000000200A104D6"/>
    <x v="3"/>
    <n v="5062"/>
    <n v="0"/>
    <n v="0"/>
    <m/>
  </r>
  <r>
    <x v="0"/>
    <n v="705"/>
    <x v="0"/>
    <s v="DB2ADMIN"/>
    <n v="1719900787306"/>
    <n v="1719900787.306"/>
    <x v="209"/>
    <n v="1126700"/>
    <n v="18.778333333333332"/>
    <n v="1248577"/>
    <n v="20.809616666666667"/>
    <n v="0"/>
    <s v="3D030000010000000100C17AD6"/>
    <x v="0"/>
    <n v="9509"/>
    <n v="0"/>
    <n v="8.05042710589474E+18"/>
    <s v="SELECT ITXVIEWKK.DELIVERYDATE,ITXVIEWKK.PRODUCTIONORDERCODE FROM DB2ADMIN.ITXVIEWKK ITXVIEWKK WHERE (ITXVIEWKK.PRODUCTIONORDERCODE = ?)"/>
  </r>
  <r>
    <x v="1"/>
    <n v="613"/>
    <x v="0"/>
    <s v="DB2ADMIN"/>
    <n v="1719900787306"/>
    <n v="1719900787.306"/>
    <x v="209"/>
    <n v="1248577"/>
    <n v="20.809616666666667"/>
    <n v="0"/>
    <n v="0"/>
    <n v="0"/>
    <s v="3D030000010000000100C17AD6"/>
    <x v="3"/>
    <n v="10579"/>
    <n v="0"/>
    <n v="0"/>
    <m/>
  </r>
  <r>
    <x v="0"/>
    <n v="613"/>
    <x v="0"/>
    <s v="DB2ADMIN"/>
    <n v="1719900657056"/>
    <n v="1719900657.056"/>
    <x v="210"/>
    <n v="1211862"/>
    <n v="20.197700000000001"/>
    <n v="1094535"/>
    <n v="18.242250000000002"/>
    <n v="0"/>
    <s v="3D030000010000000100C166D6"/>
    <x v="0"/>
    <n v="10331"/>
    <n v="0"/>
    <n v="0"/>
    <m/>
  </r>
  <r>
    <x v="1"/>
    <n v="705"/>
    <x v="0"/>
    <s v="DB2ADMIN"/>
    <n v="1719900657056"/>
    <n v="1719900657.056"/>
    <x v="210"/>
    <n v="1094535"/>
    <n v="18.242250000000002"/>
    <n v="0"/>
    <n v="0"/>
    <n v="0"/>
    <s v="3D030000010000000100C166D6"/>
    <x v="3"/>
    <n v="9269"/>
    <n v="0"/>
    <n v="0"/>
    <m/>
  </r>
  <r>
    <x v="0"/>
    <n v="613"/>
    <x v="0"/>
    <s v="DB2ADMIN"/>
    <n v="1719900356556"/>
    <n v="1719900356.556"/>
    <x v="211"/>
    <n v="1097693"/>
    <n v="18.294883333333335"/>
    <n v="992698"/>
    <n v="16.544966666666667"/>
    <n v="0"/>
    <s v="5D030000010000000100216ED6"/>
    <x v="0"/>
    <n v="9584"/>
    <n v="0"/>
    <n v="0"/>
    <m/>
  </r>
  <r>
    <x v="1"/>
    <n v="705"/>
    <x v="0"/>
    <s v="DB2ADMIN"/>
    <n v="1719900356556"/>
    <n v="1719900356.556"/>
    <x v="211"/>
    <n v="992698"/>
    <n v="16.544966666666667"/>
    <n v="0"/>
    <n v="0"/>
    <n v="0"/>
    <s v="5D030000010000000100216ED6"/>
    <x v="3"/>
    <n v="8554"/>
    <n v="0"/>
    <n v="0"/>
    <m/>
  </r>
  <r>
    <x v="0"/>
    <n v="613"/>
    <x v="0"/>
    <s v="DB2ADMIN"/>
    <n v="1719900055055"/>
    <n v="1719900055.0550001"/>
    <x v="212"/>
    <n v="993745"/>
    <n v="16.562416666666667"/>
    <n v="890087"/>
    <n v="14.834783333333332"/>
    <n v="0"/>
    <s v="6E020000010000000100A16CD6"/>
    <x v="0"/>
    <n v="8949"/>
    <n v="0"/>
    <n v="0"/>
    <m/>
  </r>
  <r>
    <x v="1"/>
    <n v="705"/>
    <x v="0"/>
    <s v="DB2ADMIN"/>
    <n v="1719900055055"/>
    <n v="1719900055.0550001"/>
    <x v="212"/>
    <n v="890087"/>
    <n v="14.834783333333332"/>
    <n v="0"/>
    <n v="0"/>
    <n v="0"/>
    <s v="6E020000010000000100A16CD6"/>
    <x v="3"/>
    <n v="7985"/>
    <n v="0"/>
    <n v="0"/>
    <m/>
  </r>
  <r>
    <x v="0"/>
    <n v="56770"/>
    <x v="0"/>
    <s v="DB2ADMIN"/>
    <n v="1719899986941"/>
    <n v="1719899986.941"/>
    <x v="593"/>
    <n v="216"/>
    <n v="3.5999999999999999E-3"/>
    <n v="77469"/>
    <n v="1.2911499999999998"/>
    <n v="110"/>
    <s v="0200B30707003E5C0000000052"/>
    <x v="5"/>
    <n v="2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0662"/>
    <x v="0"/>
    <s v="DB2ADMIN"/>
    <n v="1719899986941"/>
    <n v="1719899986.941"/>
    <x v="593"/>
    <n v="77469"/>
    <n v="1.2911499999999998"/>
    <n v="0"/>
    <n v="0"/>
    <n v="0"/>
    <s v="0200B30707003E5C0000000052"/>
    <x v="5"/>
    <n v="21"/>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613"/>
    <x v="0"/>
    <s v="DB2ADMIN"/>
    <n v="1719899760555"/>
    <n v="1719899760.5550001"/>
    <x v="213"/>
    <n v="938415"/>
    <n v="15.64025"/>
    <n v="842741"/>
    <n v="14.045683333333333"/>
    <n v="0"/>
    <s v="E8070000010000000100E133D6"/>
    <x v="0"/>
    <n v="8497"/>
    <n v="0"/>
    <n v="8.05042710589474E+18"/>
    <s v="SELECT ITXVIEWKK.DELIVERYDATE,ITXVIEWKK.PRODUCTIONORDERCODE FROM DB2ADMIN.ITXVIEWKK ITXVIEWKK WHERE (ITXVIEWKK.PRODUCTIONORDERCODE = ?)"/>
  </r>
  <r>
    <x v="1"/>
    <n v="705"/>
    <x v="0"/>
    <s v="DB2ADMIN"/>
    <n v="1719899760555"/>
    <n v="1719899760.5550001"/>
    <x v="213"/>
    <n v="842741"/>
    <n v="14.045683333333333"/>
    <n v="0"/>
    <n v="0"/>
    <n v="0"/>
    <s v="E8070000010000000100E133D6"/>
    <x v="3"/>
    <n v="7646"/>
    <n v="0"/>
    <n v="0"/>
    <m/>
  </r>
  <r>
    <x v="0"/>
    <n v="613"/>
    <x v="0"/>
    <s v="DB2ADMIN"/>
    <n v="1719899617332"/>
    <n v="1719899617.332"/>
    <x v="594"/>
    <n v="910186"/>
    <n v="15.169766666666668"/>
    <n v="814913"/>
    <n v="13.581883333333334"/>
    <n v="0"/>
    <s v="420F0000010000000100A111D6"/>
    <x v="0"/>
    <n v="8262"/>
    <n v="0"/>
    <n v="0"/>
    <m/>
  </r>
  <r>
    <x v="1"/>
    <n v="705"/>
    <x v="0"/>
    <s v="DB2ADMIN"/>
    <n v="1719899617332"/>
    <n v="1719899617.332"/>
    <x v="594"/>
    <n v="814913"/>
    <n v="13.581883333333334"/>
    <n v="0"/>
    <n v="0"/>
    <n v="0"/>
    <s v="420F0000010000000100A111D6"/>
    <x v="3"/>
    <n v="7428"/>
    <n v="0"/>
    <n v="0"/>
    <m/>
  </r>
  <r>
    <x v="0"/>
    <n v="705"/>
    <x v="0"/>
    <s v="DB2ADMIN"/>
    <n v="1719899573248"/>
    <n v="1719899573.2479999"/>
    <x v="214"/>
    <n v="810784"/>
    <n v="13.513066666666667"/>
    <n v="906992"/>
    <n v="15.116533333333333"/>
    <n v="0"/>
    <s v="74040000010000000100815AD6"/>
    <x v="0"/>
    <n v="7398"/>
    <n v="0"/>
    <n v="8.05042710589474E+18"/>
    <s v="SELECT ITXVIEWKK.DELIVERYDATE,ITXVIEWKK.PRODUCTIONORDERCODE FROM DB2ADMIN.ITXVIEWKK ITXVIEWKK WHERE (ITXVIEWKK.PRODUCTIONORDERCODE = ?)"/>
  </r>
  <r>
    <x v="1"/>
    <n v="613"/>
    <x v="0"/>
    <s v="DB2ADMIN"/>
    <n v="1719899573248"/>
    <n v="1719899573.2479999"/>
    <x v="214"/>
    <n v="906992"/>
    <n v="15.116533333333333"/>
    <n v="0"/>
    <n v="0"/>
    <n v="0"/>
    <s v="74040000010000000100815AD6"/>
    <x v="3"/>
    <n v="8236"/>
    <n v="0"/>
    <n v="0"/>
    <m/>
  </r>
  <r>
    <x v="0"/>
    <n v="613"/>
    <x v="0"/>
    <s v="DB2ADMIN"/>
    <n v="1719899159555"/>
    <n v="1719899159.5550001"/>
    <x v="216"/>
    <n v="808397"/>
    <n v="13.473283333333335"/>
    <n v="727852"/>
    <n v="12.130866666666666"/>
    <n v="0"/>
    <s v="AF020000010000000100010CD6"/>
    <x v="0"/>
    <n v="7462"/>
    <n v="0"/>
    <n v="0"/>
    <m/>
  </r>
  <r>
    <x v="1"/>
    <n v="705"/>
    <x v="0"/>
    <s v="DB2ADMIN"/>
    <n v="1719899159555"/>
    <n v="1719899159.5550001"/>
    <x v="216"/>
    <n v="727852"/>
    <n v="12.130866666666666"/>
    <n v="0"/>
    <n v="0"/>
    <n v="0"/>
    <s v="AF020000010000000100010CD6"/>
    <x v="3"/>
    <n v="6671"/>
    <n v="0"/>
    <n v="0"/>
    <m/>
  </r>
  <r>
    <x v="0"/>
    <n v="613"/>
    <x v="0"/>
    <s v="DB2ADMIN"/>
    <n v="1719898858054"/>
    <n v="1719898858.0539999"/>
    <x v="217"/>
    <n v="700422"/>
    <n v="11.6737"/>
    <n v="619671"/>
    <n v="10.327850000000002"/>
    <n v="0"/>
    <s v="FD010000010000000100A11CD6"/>
    <x v="0"/>
    <n v="6452"/>
    <n v="0"/>
    <n v="8.05042710589474E+18"/>
    <s v="SELECT ITXVIEWKK.DELIVERYDATE,ITXVIEWKK.PRODUCTIONORDERCODE FROM DB2ADMIN.ITXVIEWKK ITXVIEWKK WHERE (ITXVIEWKK.PRODUCTIONORDERCODE = ?)"/>
  </r>
  <r>
    <x v="1"/>
    <n v="705"/>
    <x v="0"/>
    <s v="DB2ADMIN"/>
    <n v="1719898858054"/>
    <n v="1719898858.0539999"/>
    <x v="217"/>
    <n v="619671"/>
    <n v="10.327850000000002"/>
    <n v="0"/>
    <n v="0"/>
    <n v="0"/>
    <s v="FD010000010000000100A11CD6"/>
    <x v="3"/>
    <n v="5834"/>
    <n v="0"/>
    <n v="0"/>
    <m/>
  </r>
  <r>
    <x v="0"/>
    <n v="705"/>
    <x v="0"/>
    <s v="DB2ADMIN"/>
    <n v="1719897655053"/>
    <n v="1719897655.053"/>
    <x v="218"/>
    <n v="330043"/>
    <n v="5.5007166666666665"/>
    <n v="401538"/>
    <n v="6.6923000000000004"/>
    <n v="0"/>
    <s v="5F050000010000000100E138D6"/>
    <x v="0"/>
    <n v="3376"/>
    <n v="0"/>
    <n v="8.05042710589474E+18"/>
    <s v="SELECT ITXVIEWKK.DELIVERYDATE,ITXVIEWKK.PRODUCTIONORDERCODE FROM DB2ADMIN.ITXVIEWKK ITXVIEWKK WHERE (ITXVIEWKK.PRODUCTIONORDERCODE = ?)"/>
  </r>
  <r>
    <x v="1"/>
    <n v="613"/>
    <x v="0"/>
    <s v="DB2ADMIN"/>
    <n v="1719897655053"/>
    <n v="1719897655.053"/>
    <x v="218"/>
    <n v="401538"/>
    <n v="6.6923000000000004"/>
    <n v="0"/>
    <n v="0"/>
    <n v="0"/>
    <s v="5F050000010000000100E138D6"/>
    <x v="3"/>
    <n v="3739"/>
    <n v="0"/>
    <n v="0"/>
    <m/>
  </r>
  <r>
    <x v="0"/>
    <n v="697"/>
    <x v="0"/>
    <s v="DB2ADMIN"/>
    <n v="1719895556552"/>
    <n v="1719895556.552"/>
    <x v="595"/>
    <n v="218885"/>
    <n v="3.6480833333333331"/>
    <n v="140040"/>
    <n v="2.3340000000000001"/>
    <n v="0"/>
    <s v="7C010000010000000100C102D6"/>
    <x v="0"/>
    <n v="2190"/>
    <n v="0"/>
    <n v="0"/>
    <m/>
  </r>
  <r>
    <x v="1"/>
    <n v="693"/>
    <x v="0"/>
    <s v="DB2ADMIN"/>
    <n v="1719895556552"/>
    <n v="1719895556.552"/>
    <x v="595"/>
    <n v="140040"/>
    <n v="2.3340000000000001"/>
    <n v="0"/>
    <n v="0"/>
    <n v="0"/>
    <s v="7C010000010000000100C102D6"/>
    <x v="3"/>
    <n v="1563"/>
    <n v="0"/>
    <n v="0"/>
    <m/>
  </r>
  <r>
    <x v="0"/>
    <n v="697"/>
    <x v="0"/>
    <s v="DB2ADMIN"/>
    <n v="1719895256052"/>
    <n v="1719895256.052"/>
    <x v="596"/>
    <n v="87677"/>
    <n v="1.4612833333333335"/>
    <n v="72082"/>
    <n v="1.2013666666666665"/>
    <n v="0"/>
    <s v="86010000010000000100E166D6"/>
    <x v="0"/>
    <n v="1253"/>
    <n v="0"/>
    <n v="0"/>
    <m/>
  </r>
  <r>
    <x v="1"/>
    <n v="693"/>
    <x v="0"/>
    <s v="DB2ADMIN"/>
    <n v="1719895256052"/>
    <n v="1719895256.052"/>
    <x v="596"/>
    <n v="72082"/>
    <n v="1.2013666666666665"/>
    <n v="0"/>
    <n v="0"/>
    <n v="0"/>
    <s v="86010000010000000100E166D6"/>
    <x v="3"/>
    <n v="900"/>
    <n v="0"/>
    <n v="0"/>
    <m/>
  </r>
  <r>
    <x v="0"/>
    <n v="42609"/>
    <x v="0"/>
    <s v="DB2ADMIN"/>
    <n v="1719890105504"/>
    <n v="1719890105.5039999"/>
    <x v="597"/>
    <n v="118"/>
    <n v="1.9666666666666665E-3"/>
    <n v="387528"/>
    <n v="6.4588000000000001"/>
    <n v="104"/>
    <s v="0200B3070500905E0000000052"/>
    <x v="5"/>
    <n v="1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4442"/>
    <x v="1"/>
    <s v="DB2ADMIN"/>
    <n v="1719890105504"/>
    <n v="1719890105.5039999"/>
    <x v="597"/>
    <n v="387528"/>
    <n v="6.4588000000000001"/>
    <n v="0"/>
    <n v="0"/>
    <n v="3"/>
    <s v="0200B3070500905E0000000052"/>
    <x v="5"/>
    <n v="2"/>
    <n v="0"/>
    <n v="-1.7663079089697901E+17"/>
    <s v="SELECT p.DESCRIPTION FROM PRODUCTIONDEMAND p WHERE p.CODE = ? FOR UPDATE"/>
  </r>
  <r>
    <x v="0"/>
    <n v="19715"/>
    <x v="0"/>
    <s v="DB2ADMIN"/>
    <n v="1719888037033"/>
    <n v="1719888037.033"/>
    <x v="598"/>
    <n v="25506"/>
    <n v="0.42509999999999998"/>
    <n v="30355"/>
    <n v="0.50591666666666668"/>
    <n v="2573847"/>
    <s v="0200D4070100369C0700000052"/>
    <x v="3"/>
    <n v="62"/>
    <n v="0"/>
    <n v="-5.9290692268668498E+18"/>
    <s v="delete from PRODUCTIONORDER where CODE=? and COMPANYCODE=? and ABSVERSIONNUMBER=?"/>
  </r>
  <r>
    <x v="1"/>
    <n v="6311"/>
    <x v="0"/>
    <s v="DB2ADMIN"/>
    <n v="1719888037033"/>
    <n v="1719888037.033"/>
    <x v="598"/>
    <n v="30355"/>
    <n v="0.50591666666666668"/>
    <n v="0"/>
    <n v="0"/>
    <n v="0"/>
    <s v="0200D4070100369C0700000052"/>
    <x v="0"/>
    <n v="713"/>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19715"/>
    <x v="0"/>
    <s v="DB2ADMIN"/>
    <n v="1719888032028"/>
    <n v="1719888032.0280001"/>
    <x v="599"/>
    <n v="25506"/>
    <n v="0.42509999999999998"/>
    <n v="21431"/>
    <n v="0.35718333333333335"/>
    <n v="2573847"/>
    <s v="0200D4070200339C0700000052"/>
    <x v="3"/>
    <n v="62"/>
    <n v="0"/>
    <n v="-5.9290692268668498E+18"/>
    <s v="delete from PRODUCTIONORDER where CODE=? and COMPANYCODE=? and ABSVERSIONNUMBER=?"/>
  </r>
  <r>
    <x v="1"/>
    <n v="63103"/>
    <x v="0"/>
    <s v="DB2ADMIN"/>
    <n v="1719888032028"/>
    <n v="1719888032.0280001"/>
    <x v="599"/>
    <n v="21431"/>
    <n v="0.35718333333333335"/>
    <n v="0"/>
    <n v="0"/>
    <n v="0"/>
    <s v="0200D4070200339C0700000052"/>
    <x v="0"/>
    <n v="493"/>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19715"/>
    <x v="0"/>
    <s v="DB2ADMIN"/>
    <n v="1719887959916"/>
    <n v="1719887959.9159999"/>
    <x v="600"/>
    <n v="25506"/>
    <n v="0.42509999999999998"/>
    <n v="82542"/>
    <n v="1.3756999999999999"/>
    <n v="2573847"/>
    <s v="0200D407040081880700000052"/>
    <x v="3"/>
    <n v="62"/>
    <n v="0"/>
    <n v="-5.9290692268668498E+18"/>
    <s v="delete from PRODUCTIONORDER where CODE=? and COMPANYCODE=? and ABSVERSIONNUMBER=?"/>
  </r>
  <r>
    <x v="1"/>
    <n v="17157"/>
    <x v="0"/>
    <s v="DB2ADMIN"/>
    <n v="1719887959916"/>
    <n v="1719887959.9159999"/>
    <x v="600"/>
    <n v="82542"/>
    <n v="1.3756999999999999"/>
    <n v="0"/>
    <n v="0"/>
    <n v="0"/>
    <s v="0200D407040081880700000052"/>
    <x v="0"/>
    <n v="272"/>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19715"/>
    <x v="0"/>
    <s v="DB2ADMIN"/>
    <n v="1719887988945"/>
    <n v="1719887988.9449999"/>
    <x v="601"/>
    <n v="25506"/>
    <n v="0.42509999999999998"/>
    <n v="61683"/>
    <n v="1.0280499999999999"/>
    <n v="2573847"/>
    <s v="0200D4070400A97D0700000052"/>
    <x v="3"/>
    <n v="62"/>
    <n v="0"/>
    <n v="-5.9290692268668498E+18"/>
    <s v="delete from PRODUCTIONORDER where CODE=? and COMPANYCODE=? and ABSVERSIONNUMBER=?"/>
  </r>
  <r>
    <x v="1"/>
    <n v="47163"/>
    <x v="0"/>
    <s v="DB2ADMIN"/>
    <n v="1719887988945"/>
    <n v="1719887988.9449999"/>
    <x v="601"/>
    <n v="61683"/>
    <n v="1.0280499999999999"/>
    <n v="0"/>
    <n v="0"/>
    <n v="0"/>
    <s v="0200D4070400A97D0700000052"/>
    <x v="0"/>
    <n v="116"/>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19715"/>
    <x v="0"/>
    <s v="DB2ADMIN"/>
    <n v="1719887982939"/>
    <n v="1719887982.9389999"/>
    <x v="602"/>
    <n v="25506"/>
    <n v="0.42509999999999998"/>
    <n v="87527"/>
    <n v="1.4587833333333333"/>
    <n v="2573847"/>
    <s v="0200D4070500E08E0700000052"/>
    <x v="3"/>
    <n v="62"/>
    <n v="0"/>
    <n v="-5.9290692268668498E+18"/>
    <s v="delete from PRODUCTIONORDER where CODE=? and COMPANYCODE=? and ABSVERSIONNUMBER=?"/>
  </r>
  <r>
    <x v="1"/>
    <n v="19325"/>
    <x v="0"/>
    <s v="DB2ADMIN"/>
    <n v="1719887982939"/>
    <n v="1719887982.9389999"/>
    <x v="602"/>
    <n v="87527"/>
    <n v="1.4587833333333333"/>
    <n v="0"/>
    <n v="0"/>
    <n v="0"/>
    <s v="0200D4070500E08E0700000052"/>
    <x v="0"/>
    <n v="88"/>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19715"/>
    <x v="0"/>
    <s v="DB2ADMIN"/>
    <n v="1719887920837"/>
    <n v="1719887920.8369999"/>
    <x v="603"/>
    <n v="25506"/>
    <n v="0.42509999999999998"/>
    <n v="120750"/>
    <n v="2.0125000000000002"/>
    <n v="2573847"/>
    <s v="0200D4070500E0990700000052"/>
    <x v="3"/>
    <n v="62"/>
    <n v="0"/>
    <n v="-5.9290692268668498E+18"/>
    <s v="delete from PRODUCTIONORDER where CODE=? and COMPANYCODE=? and ABSVERSIONNUMBER=?"/>
  </r>
  <r>
    <x v="1"/>
    <n v="19702"/>
    <x v="0"/>
    <s v="DB2ADMIN"/>
    <n v="1719887920837"/>
    <n v="1719887920.8369999"/>
    <x v="603"/>
    <n v="120750"/>
    <n v="2.0125000000000002"/>
    <n v="0"/>
    <n v="0"/>
    <n v="32"/>
    <s v="0200D4070500E0990700000052"/>
    <x v="0"/>
    <n v="40"/>
    <n v="0"/>
    <n v="1.2350776263438899E+18"/>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r>
  <r>
    <x v="0"/>
    <n v="19715"/>
    <x v="0"/>
    <s v="DB2ADMIN"/>
    <n v="1719888028024"/>
    <n v="1719888028.0239999"/>
    <x v="604"/>
    <n v="25506"/>
    <n v="0.42509999999999998"/>
    <n v="31876"/>
    <n v="0.53126666666666666"/>
    <n v="2573847"/>
    <s v="0200D607000000000000000054"/>
    <x v="7"/>
    <n v="62"/>
    <n v="0"/>
    <n v="-5.9290692268668498E+18"/>
    <s v="delete from PRODUCTIONORDER where CODE=? and COMPANYCODE=? and ABSVERSIONNUMBER=?"/>
  </r>
  <r>
    <x v="1"/>
    <n v="19090"/>
    <x v="0"/>
    <s v="DB2ADMIN"/>
    <n v="1719888028024"/>
    <n v="1719888028.0239999"/>
    <x v="604"/>
    <n v="31876"/>
    <n v="0.53126666666666666"/>
    <n v="0"/>
    <n v="0"/>
    <n v="0"/>
    <s v="0200D607000000000000000054"/>
    <x v="4"/>
    <n v="282"/>
    <n v="0"/>
    <n v="3.11488776253487E+18"/>
    <s v="insert into PRODUCTIONPROGRESS (ABSUNIQUEID, AUTOCALCULATEDQTY, AUTOCALCULATEDTIMES, CALSHIFTDAILYINFORMATION, COMMENTARY, COSTELEMENTCOMPANYCODE, COSTELEMENTITEMTYPECODE, COSTELEMENTSUBCODE01, COSTELEMENTUOMCODE, CREATIONDATETIME, CREATIONDATETIMEUTC, CREATIONUSER, DATASETCODE, DEMANDCODE, DEMANDCOUNTERCODE, DOCUMENTDATE, DOCUMENTNUMBER, DYELOTWEIGHT, DYELOTWEIGHTUMCODE, ELEMENTELEMENTCODE, ELEMENTELEMENTSUBCODEKEY, ELEMENTITEMTYPEAFICODE, EXTOPLINECANCEL, EXTOPLINECODE, EXTOPLINECOUNTERCODE, EXTOPLINEORDERLINE, EXTERNALPROGRESSNUMBER, GROUPLINE, GROUPSTEPNUMBER, INACTIVE, LASTUPDATEDATETIME, LASTUPDATEDATETIMEUTC, LASTUPDATEUSER, MACHINECODE, MACHINEDOWNTIMETYPE, MANUALSTEPNUMBER, OPERATIONCODE, OPERATIONTYPE, OPERATOR2CODE, OPERATOR3CODE, OPERATORCODE, PACKAGINGQTY, PACKAGINGUOMCODE, PARTIALSTEP, POSTPROCESSPORTIONCLOSED, POSTPROCESSRCORDEDCOSTELEMENTS, POSTPROCESSRECORDEDMACHINETIME, PREPROCESSPORTIONCLOSED, PREPROCESSRCORDEDCOSTELEMENTS, PREPROCESSRECORDEDMACHINETIME, PREVIOUSPROGRESSPROGRESSNUMBER, PRIMARYQTY, PRIMARYUOMCODE, PROCESSPORTIONCLOSED, PROCESSRCORDEDCOSTELEMENTS, PROCESSRECORDEDMACHINETIME, PRODUCTIONORDERCODE, PROGRESSENDDATE, PROGRESSENDTIME, PROGRESSLOADDATE, PROGRESSPARTIALENDDATE, PROGRESSPARTIALENDTIME, PROGRESSSTARTPOSTPROCESSDATE, PROGRESSSTARTPOSTPROCESSTIME, PROGRESSSTARTPREPROCESSDATE, PROGRESSSTARTPREPROCESSTIME, PROGRESSSTARTPROCESSDATE, PROGRESSSTARTPROCESSTIME, PROGRESSSTARTQUEUEDATE, PROGRESSSTARTQUEUETIME, PROGRESSSTATUS, PROGRESSTEMPLATECODE, PROGRESSTEMPLATECOMPANYCODE, PROGRESSTYPE, QUALITYCODE, QUALITYITEMTYPECODE, QUALITYITEMTYPECOMPANYCODE, QUALITYREASONCODE, QUALITYREASONCOMPANYCODE, QUEUEPORTIONCLOSED, QUEUERCORDEDCOSTELEMENTS, QUEUERECORDEDMACHINETIME, SECONDARYQTY, SECONDARYUOMCODE, STEPNUMBER, SUPPLIERCODE, SUPPLIERTYPE, SUPPLIERWAREHOUSETRANSACTION, WORKCENTERCODE, COMPANYCODE, PROGRESSNUMBER) values (?, ?, ?, ?, ?, ?, ?, ?, ?, ?, ?, ?, ?, ?, ?, ?, ?, ?, ?, ?, ?, ?, ?, ?, ?, ?, ?, ?, ?, ?, ?, ?, ?, ?, ?, ?, ?, ?, ?, ?, ?, ?, ?, ?, ?, ?, ?, ?, ?, ?, ?, ?, ?, ?, ?, ?, ?, ?, ?, ?, ?, ?, ?, ?, ?, ?, ?, ?, ?, ?, ?, ?, ?, ?, ?, ?, ?, ?, ?, ?, ?, ?, ?, ?, ?, ?, ?, ?, ?, ?, ?)"/>
  </r>
  <r>
    <x v="0"/>
    <n v="12460"/>
    <x v="0"/>
    <s v="DB2ADMIN"/>
    <n v="1719885347542"/>
    <n v="1719885347.5420001"/>
    <x v="605"/>
    <n v="9584"/>
    <n v="0.15973333333333334"/>
    <n v="888"/>
    <n v="1.4800000000000001E-2"/>
    <n v="0"/>
    <s v="0200F00A090050010000000052"/>
    <x v="0"/>
    <n v="57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103"/>
    <x v="0"/>
    <s v="DB2ADMIN"/>
    <n v="1719885347542"/>
    <n v="1719885347.5420001"/>
    <x v="605"/>
    <n v="888"/>
    <n v="1.4800000000000001E-2"/>
    <n v="0"/>
    <n v="0"/>
    <n v="0"/>
    <s v="0200F00A090050010000000052"/>
    <x v="5"/>
    <n v="137"/>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60171"/>
    <x v="0"/>
    <s v="DB2ADMIN"/>
    <n v="1719879024023"/>
    <n v="1719879024.023"/>
    <x v="606"/>
    <n v="246"/>
    <n v="4.1000000000000003E-3"/>
    <n v="10727"/>
    <n v="0.17878333333333335"/>
    <n v="163"/>
    <s v="0200C9070400DFE80500000052"/>
    <x v="0"/>
    <n v="3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7874"/>
    <x v="0"/>
    <s v="DB2ADMIN"/>
    <n v="1719879024023"/>
    <n v="1719879024.023"/>
    <x v="606"/>
    <n v="10727"/>
    <n v="0.17878333333333335"/>
    <n v="0"/>
    <n v="0"/>
    <n v="13"/>
    <s v="0200C9070400DFE80500000052"/>
    <x v="5"/>
    <n v="33"/>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43838"/>
    <x v="0"/>
    <s v="DB2ADMIN"/>
    <n v="1719864019019"/>
    <n v="1719864019.0190001"/>
    <x v="607"/>
    <n v="55"/>
    <n v="9.1666666666666665E-4"/>
    <n v="191"/>
    <n v="3.1833333333333336E-3"/>
    <n v="0"/>
    <s v="0200AD071C0059150000000052"/>
    <x v="5"/>
    <n v="10"/>
    <n v="0"/>
    <n v="0"/>
    <m/>
  </r>
  <r>
    <x v="1"/>
    <n v="28057"/>
    <x v="0"/>
    <s v="DB2ADMIN"/>
    <n v="1719864019019"/>
    <n v="1719864019.0190001"/>
    <x v="607"/>
    <n v="191"/>
    <n v="3.1833333333333336E-3"/>
    <n v="0"/>
    <n v="0"/>
    <n v="0"/>
    <s v="0200AD071C0059150000000052"/>
    <x v="5"/>
    <n v="31"/>
    <n v="0"/>
    <n v="-4.6972300218264596E+18"/>
    <s v="select production0_.CODE as CODE1_1657_0_, production0_.COMPANYCODE as COMPANYC2_1657_0_, production0_.COSTNUMBER as COSTNUMB3_1657_0_, production0_.COUNTERCODE as COUNTERC4_1657_0_, production0_.COUNTERCOMPANYCODE as COUNTERC5_1657_0_, production0_.ABSUNIQUEID as ABSUNIQU6_1657_0_, production0_.COSTUNITCODE as COSTUNIT7_1657_0_, production0_.DEMANDPROGRESSSTATUS as DEMANDPR8_1657_0_, production0_.PERCENTCATEGORY0 as PERCENTC9_1657_0_, production0_.PERCENTCATEGORY1 as PERCENT10_1657_0_, production0_.PERCENTCATEGORY10 as PERCENT11_1657_0_, production0_.PERCENTCATEGORY11 as PERCENT12_1657_0_, production0_.PERCENTCATEGORY12 as PERCENT13_1657_0_, production0_.PERCENTCATEGORY2 as PERCENT14_1657_0_, production0_.PERCENTCATEGORY3 as PERCENT15_1657_0_, production0_.PERCENTCATEGORY4 as PERCENT16_1657_0_, production0_.PERCENTCATEGORY5 as PERCENT17_1657_0_, production0_.PERCENTCATEGORY6 as PERCENT18_1657_0_, production0_.PERCENTCATEGORY7 as PERCENT19_1657_0_, production0_.PERCENTCATEGORY8 as PERCENT20_1657_0_, production0_.PERCENTCATEGORY9 as PERCENT21_1657_0_, production0_.STATUS as STATUS22_1657_0_, production0_.UNITCOSTINBASECURBEFOREADDCST as UNITCOS23_1657_0_, production0_.UNITCOSTINBASECURRENCY as UNITCOS24_1657_0_ from PRODUCTIONCOST production0_ where production0_.CODE=? and production0_.COMPANYCODE=? and production0_.COSTNUMBER=? and production0_.COUNTERCODE=? with rs use and keep update locks"/>
  </r>
  <r>
    <x v="0"/>
    <n v="32461"/>
    <x v="0"/>
    <s v="DB2ADMIN"/>
    <n v="1719838197953"/>
    <n v="1719838197.9530001"/>
    <x v="608"/>
    <n v="3482"/>
    <n v="5.803333333333334E-2"/>
    <n v="201"/>
    <n v="3.3500000000000001E-3"/>
    <n v="0"/>
    <s v="0200B3070100335A0000000052"/>
    <x v="5"/>
    <n v="386"/>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1"/>
    <n v="33025"/>
    <x v="0"/>
    <s v="DB2ADMIN"/>
    <n v="1719838197953"/>
    <n v="1719838197.9530001"/>
    <x v="608"/>
    <n v="201"/>
    <n v="3.3500000000000001E-3"/>
    <n v="0"/>
    <n v="0"/>
    <n v="0"/>
    <s v="0200B3070100335A0000000052"/>
    <x v="5"/>
    <n v="29"/>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33025"/>
    <x v="0"/>
    <s v="DB2ADMIN"/>
    <n v="1719838197953"/>
    <n v="1719838197.9530001"/>
    <x v="608"/>
    <n v="201"/>
    <n v="3.3500000000000001E-3"/>
    <n v="3482"/>
    <n v="5.803333333333334E-2"/>
    <n v="0"/>
    <s v="0200C907020007470600000052"/>
    <x v="5"/>
    <n v="29"/>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1"/>
    <n v="32461"/>
    <x v="0"/>
    <s v="DB2ADMIN"/>
    <n v="1719838197953"/>
    <n v="1719838197.9530001"/>
    <x v="608"/>
    <n v="3482"/>
    <n v="5.803333333333334E-2"/>
    <n v="0"/>
    <n v="0"/>
    <n v="0"/>
    <s v="0200C907020007470600000052"/>
    <x v="5"/>
    <n v="386"/>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155"/>
    <x v="0"/>
    <s v="DB2ADMIN"/>
    <n v="1719830302819"/>
    <n v="1719830302.819"/>
    <x v="609"/>
    <n v="11540"/>
    <n v="0.19233333333333333"/>
    <n v="389026"/>
    <n v="6.4837666666666669"/>
    <n v="250"/>
    <s v="0200F00A110072000000000052"/>
    <x v="0"/>
    <n v="45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975"/>
    <x v="0"/>
    <s v="DB2ADMIN"/>
    <n v="1719830302819"/>
    <n v="1719830302.819"/>
    <x v="609"/>
    <n v="389026"/>
    <n v="6.4837666666666669"/>
    <n v="0"/>
    <n v="0"/>
    <n v="0"/>
    <s v="0200F00A110072000000000052"/>
    <x v="5"/>
    <n v="3689"/>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8858"/>
    <x v="1"/>
    <s v="DB2ADMIN"/>
    <n v="1719830389946"/>
    <n v="1719830389.9460001"/>
    <x v="610"/>
    <n v="41754"/>
    <n v="0.69589999999999996"/>
    <n v="23589"/>
    <n v="0.39315"/>
    <n v="8"/>
    <s v="2C0C00000100000001004157D6"/>
    <x v="0"/>
    <n v="3352"/>
    <n v="0"/>
    <n v="0"/>
    <m/>
  </r>
  <r>
    <x v="1"/>
    <n v="14666"/>
    <x v="1"/>
    <s v="DB2ADMIN"/>
    <n v="1719830389946"/>
    <n v="1719830389.9460001"/>
    <x v="610"/>
    <n v="23589"/>
    <n v="0.39315"/>
    <n v="0"/>
    <n v="0"/>
    <n v="1"/>
    <s v="2C0C00000100000001004157D6"/>
    <x v="3"/>
    <n v="1310"/>
    <n v="0"/>
    <n v="0"/>
    <m/>
  </r>
  <r>
    <x v="0"/>
    <n v="2033"/>
    <x v="0"/>
    <s v="DB2ADMIN"/>
    <n v="1719826786943"/>
    <n v="1719826786.9430001"/>
    <x v="611"/>
    <n v="469155"/>
    <n v="7.8192499999999994"/>
    <n v="498640"/>
    <n v="8.3106666666666662"/>
    <n v="0"/>
    <s v="D20100000100000001000129D6"/>
    <x v="0"/>
    <n v="5479"/>
    <n v="0"/>
    <n v="0"/>
    <m/>
  </r>
  <r>
    <x v="1"/>
    <n v="1986"/>
    <x v="0"/>
    <s v="DB2ADMIN"/>
    <n v="1719826786943"/>
    <n v="1719826786.9430001"/>
    <x v="611"/>
    <n v="498640"/>
    <n v="8.3106666666666662"/>
    <n v="0"/>
    <n v="0"/>
    <n v="0"/>
    <s v="D20100000100000001000129D6"/>
    <x v="3"/>
    <n v="5528"/>
    <n v="0"/>
    <n v="0"/>
    <m/>
  </r>
  <r>
    <x v="0"/>
    <n v="2033"/>
    <x v="0"/>
    <s v="DB2ADMIN"/>
    <n v="1719826486443"/>
    <n v="1719826486.4430001"/>
    <x v="612"/>
    <n v="387960"/>
    <n v="6.4659999999999993"/>
    <n v="410649"/>
    <n v="6.84415"/>
    <n v="0"/>
    <s v="53030000010000000100616FD6"/>
    <x v="0"/>
    <n v="4735"/>
    <n v="0"/>
    <n v="0"/>
    <m/>
  </r>
  <r>
    <x v="1"/>
    <n v="1986"/>
    <x v="0"/>
    <s v="DB2ADMIN"/>
    <n v="1719826486443"/>
    <n v="1719826486.4430001"/>
    <x v="612"/>
    <n v="410649"/>
    <n v="6.84415"/>
    <n v="0"/>
    <n v="0"/>
    <n v="0"/>
    <s v="53030000010000000100616FD6"/>
    <x v="3"/>
    <n v="4704"/>
    <n v="0"/>
    <n v="0"/>
    <m/>
  </r>
  <r>
    <x v="0"/>
    <n v="1986"/>
    <x v="0"/>
    <s v="DB2ADMIN"/>
    <n v="1719826184942"/>
    <n v="1719826184.9419999"/>
    <x v="613"/>
    <n v="383713"/>
    <n v="6.3952166666666672"/>
    <n v="364250"/>
    <n v="6.0708333333333337"/>
    <n v="0"/>
    <s v="A80100000100000001002179D6"/>
    <x v="0"/>
    <n v="4275"/>
    <n v="0"/>
    <n v="0"/>
    <m/>
  </r>
  <r>
    <x v="1"/>
    <n v="2033"/>
    <x v="0"/>
    <s v="DB2ADMIN"/>
    <n v="1719826184942"/>
    <n v="1719826184.9419999"/>
    <x v="613"/>
    <n v="364250"/>
    <n v="6.0708333333333337"/>
    <n v="0"/>
    <n v="0"/>
    <n v="0"/>
    <s v="A80100000100000001002179D6"/>
    <x v="3"/>
    <n v="4372"/>
    <n v="0"/>
    <n v="0"/>
    <m/>
  </r>
  <r>
    <x v="0"/>
    <n v="1986"/>
    <x v="0"/>
    <s v="DB2ADMIN"/>
    <n v="1719825583942"/>
    <n v="1719825583.9419999"/>
    <x v="614"/>
    <n v="213281"/>
    <n v="3.5546833333333336"/>
    <n v="197005"/>
    <n v="3.2834166666666667"/>
    <n v="0"/>
    <s v="8F010000010000000100013CD6"/>
    <x v="0"/>
    <n v="2405"/>
    <n v="0"/>
    <n v="0"/>
    <m/>
  </r>
  <r>
    <x v="1"/>
    <n v="2033"/>
    <x v="0"/>
    <s v="DB2ADMIN"/>
    <n v="1719825583942"/>
    <n v="1719825583.9419999"/>
    <x v="614"/>
    <n v="197005"/>
    <n v="3.2834166666666667"/>
    <n v="0"/>
    <n v="0"/>
    <n v="0"/>
    <s v="8F010000010000000100013CD6"/>
    <x v="3"/>
    <n v="2503"/>
    <n v="0"/>
    <n v="0"/>
    <m/>
  </r>
  <r>
    <x v="0"/>
    <n v="1975"/>
    <x v="0"/>
    <s v="DB2ADMIN"/>
    <n v="1719824981941"/>
    <n v="1719824981.941"/>
    <x v="615"/>
    <n v="113701"/>
    <n v="1.8950166666666666"/>
    <n v="93516"/>
    <n v="1.5586"/>
    <n v="0"/>
    <s v="9F020000010000000100C14DD6"/>
    <x v="0"/>
    <n v="1344"/>
    <n v="0"/>
    <n v="0"/>
    <m/>
  </r>
  <r>
    <x v="1"/>
    <n v="1981"/>
    <x v="0"/>
    <s v="DB2ADMIN"/>
    <n v="1719824981941"/>
    <n v="1719824981.941"/>
    <x v="615"/>
    <n v="93516"/>
    <n v="1.5586"/>
    <n v="0"/>
    <n v="0"/>
    <n v="0"/>
    <s v="9F020000010000000100C14DD6"/>
    <x v="3"/>
    <n v="1217"/>
    <n v="0"/>
    <n v="0"/>
    <m/>
  </r>
  <r>
    <x v="0"/>
    <n v="2033"/>
    <x v="0"/>
    <s v="DB2ADMIN"/>
    <n v="1719824981941"/>
    <n v="1719824981.941"/>
    <x v="615"/>
    <n v="12547"/>
    <n v="0.20911666666666667"/>
    <n v="17446"/>
    <n v="0.29076666666666667"/>
    <n v="0"/>
    <s v="57010000010000000100A153D6"/>
    <x v="0"/>
    <n v="312"/>
    <n v="0"/>
    <n v="0"/>
    <m/>
  </r>
  <r>
    <x v="1"/>
    <n v="1986"/>
    <x v="0"/>
    <s v="DB2ADMIN"/>
    <n v="1719824981941"/>
    <n v="1719824981.941"/>
    <x v="615"/>
    <n v="17446"/>
    <n v="0.29076666666666667"/>
    <n v="0"/>
    <n v="0"/>
    <n v="0"/>
    <s v="57010000010000000100A153D6"/>
    <x v="3"/>
    <n v="312"/>
    <n v="0"/>
    <n v="0"/>
    <m/>
  </r>
  <r>
    <x v="0"/>
    <n v="1981"/>
    <x v="0"/>
    <s v="DB2ADMIN"/>
    <n v="1719824681441"/>
    <n v="1719824681.441"/>
    <x v="110"/>
    <n v="26827"/>
    <n v="0.44711666666666672"/>
    <n v="34480"/>
    <n v="0.57466666666666666"/>
    <n v="0"/>
    <s v="3B010000010000000100C106D6"/>
    <x v="0"/>
    <n v="521"/>
    <n v="0"/>
    <n v="0"/>
    <m/>
  </r>
  <r>
    <x v="1"/>
    <n v="1975"/>
    <x v="0"/>
    <s v="DB2ADMIN"/>
    <n v="1719824681441"/>
    <n v="1719824681.441"/>
    <x v="110"/>
    <n v="34480"/>
    <n v="0.57466666666666666"/>
    <n v="0"/>
    <n v="0"/>
    <n v="0"/>
    <s v="3B010000010000000100C106D6"/>
    <x v="3"/>
    <n v="573"/>
    <n v="0"/>
    <n v="0"/>
    <m/>
  </r>
  <r>
    <x v="0"/>
    <n v="1999"/>
    <x v="0"/>
    <s v="DB2ADMIN"/>
    <n v="1719821636355"/>
    <n v="1719821636.355"/>
    <x v="616"/>
    <n v="983"/>
    <n v="1.6383333333333333E-2"/>
    <n v="33642"/>
    <n v="0.56070000000000009"/>
    <n v="0"/>
    <s v="0200F00A1F0080020000000052"/>
    <x v="0"/>
    <n v="8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154"/>
    <x v="0"/>
    <s v="DB2ADMIN"/>
    <n v="1719821636355"/>
    <n v="1719821636.355"/>
    <x v="616"/>
    <n v="33642"/>
    <n v="0.56070000000000009"/>
    <n v="0"/>
    <n v="0"/>
    <n v="0"/>
    <s v="0200F00A1F0080020000000052"/>
    <x v="5"/>
    <n v="56"/>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10756"/>
    <x v="0"/>
    <s v="DB2ADMIN"/>
    <n v="1719819279436"/>
    <n v="1719819279.4360001"/>
    <x v="617"/>
    <n v="1556"/>
    <n v="2.5933333333333333E-2"/>
    <n v="0"/>
    <n v="0"/>
    <n v="0"/>
    <s v="0200B30702007D5F0000000052"/>
    <x v="0"/>
    <n v="311"/>
    <n v="0"/>
    <n v="0"/>
    <m/>
  </r>
  <r>
    <x v="1"/>
    <n v="43908"/>
    <x v="2"/>
    <s v="DB2ADMIN"/>
    <n v="1719819279436"/>
    <n v="1719819279.4360001"/>
    <x v="617"/>
    <n v="0"/>
    <n v="0"/>
    <n v="0"/>
    <n v="0"/>
    <n v="22"/>
    <s v="0200B30702007D5F0000000052"/>
    <x v="1"/>
    <n v="0"/>
    <n v="0"/>
    <n v="-6.1721384997183898E+18"/>
    <s v="SELECT a.EXPCOMPANYCODE,a.EXPCOUNTERCODE,a.EXPCODE, b.* from PRODUCTIONDEMANDEXP a LEFT OUTER JOIN PRODUCTIONDEMAND b ON a.EXPCOMPANYCODE=b.COMPANYCODE AND a.EXPCOUNTERCODE=b.COUNTERCODE AND a.EXPCODE=b.CODE WHERE a.ENVIRONMENTCODE=? Order By UNIQUEIDPK FOR READ ONLY"/>
  </r>
  <r>
    <x v="0"/>
    <n v="17458"/>
    <x v="0"/>
    <s v="DB2ADMIN"/>
    <n v="1719818341900"/>
    <n v="1719818341.9000001"/>
    <x v="618"/>
    <n v="12032"/>
    <n v="0.20053333333333334"/>
    <n v="33030"/>
    <n v="0.55049999999999999"/>
    <n v="352"/>
    <s v="020044010D00C8030000000052"/>
    <x v="0"/>
    <n v="407"/>
    <n v="0"/>
    <n v="0"/>
    <m/>
  </r>
  <r>
    <x v="1"/>
    <n v="44715"/>
    <x v="1"/>
    <s v="DB2ADMIN"/>
    <n v="1719818341900"/>
    <n v="1719818341.9000001"/>
    <x v="618"/>
    <n v="33030"/>
    <n v="0.55049999999999999"/>
    <n v="0"/>
    <n v="0"/>
    <n v="9"/>
    <s v="020044010D00C8030000000052"/>
    <x v="5"/>
    <n v="0"/>
    <n v="0"/>
    <n v="2.3775692786876001E+18"/>
    <s v="SELECT A.* FROM BALANCE A WHERE A.LOTCODE=? AND A.LOGICALWAREHOUSECODE =? AND NOT (A.WHSLOCATIONWAREHOUSEZONECODE=? OR A.WHSLOCATIONWAREHOUSEZONECODE=?) ORDER BY A.ELEMENTSCODE ASC FOR UPDATE"/>
  </r>
  <r>
    <x v="0"/>
    <n v="17458"/>
    <x v="0"/>
    <s v="DB2ADMIN"/>
    <n v="1719818355914"/>
    <n v="1719818355.914"/>
    <x v="619"/>
    <n v="12032"/>
    <n v="0.20053333333333334"/>
    <n v="24302"/>
    <n v="0.4050333333333333"/>
    <n v="352"/>
    <s v="0200F00A0D00E2010000000052"/>
    <x v="0"/>
    <n v="407"/>
    <n v="0"/>
    <n v="0"/>
    <m/>
  </r>
  <r>
    <x v="1"/>
    <n v="22969"/>
    <x v="0"/>
    <s v="DB2ADMIN"/>
    <n v="1719818355914"/>
    <n v="1719818355.914"/>
    <x v="619"/>
    <n v="24302"/>
    <n v="0.4050333333333333"/>
    <n v="0"/>
    <n v="0"/>
    <n v="0"/>
    <s v="0200F00A0D00E2010000000052"/>
    <x v="5"/>
    <n v="218"/>
    <n v="0"/>
    <n v="7.3676681636523098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HIGHLEVELSCHEDULE=? and scheduleso0_.ENVIRONMENTCODE=? and scheduleso0_.UPDATED=? fetch first 500 rows only with rs use and keep update locks"/>
  </r>
  <r>
    <x v="0"/>
    <n v="56206"/>
    <x v="0"/>
    <s v="DB2ADMIN"/>
    <n v="1719818020339"/>
    <n v="1719818020.339"/>
    <x v="620"/>
    <n v="25415"/>
    <n v="0.42358333333333331"/>
    <n v="59159"/>
    <n v="0.98598333333333332"/>
    <n v="357"/>
    <s v="020044010C00D6030000000052"/>
    <x v="0"/>
    <n v="602"/>
    <n v="0"/>
    <n v="0"/>
    <m/>
  </r>
  <r>
    <x v="1"/>
    <n v="39430"/>
    <x v="1"/>
    <s v="DB2ADMIN"/>
    <n v="1719818020339"/>
    <n v="1719818020.339"/>
    <x v="620"/>
    <n v="59159"/>
    <n v="0.98598333333333332"/>
    <n v="0"/>
    <n v="0"/>
    <n v="3"/>
    <s v="020044010C00D6030000000052"/>
    <x v="5"/>
    <n v="1"/>
    <n v="0"/>
    <n v="-4.50028066515106E+18"/>
    <s v="SELECT WHSLOCATIONWAREHOUSEZONECODE, WAREHOUSELOCATIONCODE FROM BALANCE b WHERE (b.ITEMTYPECODE=? OR b.ITEMTYPECODE=?) AND b.ELEMENTSCODE=? FOR UPDATE"/>
  </r>
  <r>
    <x v="0"/>
    <n v="27737"/>
    <x v="0"/>
    <s v="DB2ADMIN"/>
    <n v="1719817172927"/>
    <n v="1719817172.927"/>
    <x v="621"/>
    <n v="563"/>
    <n v="9.3833333333333321E-3"/>
    <n v="0"/>
    <n v="0"/>
    <n v="881447"/>
    <s v="02005E0B0500F0CB2100000052"/>
    <x v="0"/>
    <n v="109"/>
    <n v="0"/>
    <n v="3.1763300696342999E+18"/>
    <s v="delete from STOCKTRANSACTION where COMPANYCODE=? and TRANSACTIONDETAILNUMBER=? and TRANSACTIONNUMBER=?"/>
  </r>
  <r>
    <x v="1"/>
    <n v="30773"/>
    <x v="1"/>
    <s v="DB2ADMIN"/>
    <n v="1719817172927"/>
    <n v="1719817172.927"/>
    <x v="621"/>
    <n v="0"/>
    <n v="0"/>
    <n v="0"/>
    <n v="0"/>
    <n v="8"/>
    <s v="02005E0B0500F0CB2100000052"/>
    <x v="5"/>
    <n v="0"/>
    <n v="0"/>
    <n v="-6.7113633966569203E+17"/>
    <s v="SELECT STOCKTRANSACTION.TRANSACTIONDATE,STOCKTRANSACTION.LOGICALWAREHOUSECODE, STOCKTRANSACTION.ITEMELEMENTCODE,STOCKTRANSACTION.BASESECONDARYQUANTITY, STOCKTRANSACTION.BASEPRIMARYQUANTITY,STOCKTRANSACTION.WHSLOCATIONWAREHOUSEZONECODE, STOCKTRANSACTION.WAREHOUSELOCATIONCODE,STOCKTRANSACTION.LOTCODE FROM DB2ADMIN.STOCKTRANSACTION STOCKTRANSACTION WHERE STOCKTRANSACTION.LOGICALWAREHOUSECODE=? AND STOCKTRANSACTION.TOKENCODE =? AND STOCKTRANSACTION.TEMPLATECODE =? AND STOCKTRANSACTION.ITEMELEMENTCODE=? FOR UPDATE"/>
  </r>
  <r>
    <x v="0"/>
    <n v="16998"/>
    <x v="0"/>
    <s v="DB2ADMIN"/>
    <n v="1719814463422"/>
    <n v="1719814463.4219999"/>
    <x v="622"/>
    <n v="17"/>
    <n v="2.8333333333333335E-4"/>
    <n v="31570"/>
    <n v="0.52616666666666667"/>
    <n v="645"/>
    <s v="02009108060048C81100000052"/>
    <x v="0"/>
    <n v="3"/>
    <n v="0"/>
    <n v="-3.3411964530521298E+1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r>
  <r>
    <x v="1"/>
    <n v="19573"/>
    <x v="2"/>
    <s v="DB2ADMIN"/>
    <n v="1719814463422"/>
    <n v="1719814463.4219999"/>
    <x v="622"/>
    <n v="31570"/>
    <n v="0.52616666666666667"/>
    <n v="0"/>
    <n v="0"/>
    <n v="319"/>
    <s v="02009108060048C81100000052"/>
    <x v="1"/>
    <n v="1"/>
    <n v="0"/>
    <n v="2.5630225918081597E+18"/>
    <s v="SELECT a.EXPQUALITYDOCUMENTCOMPANYCODE,a.EXPQUALITYDOCUMENTHEADERCODE,a.EXPQUALITYDOCHDRSUBGROUPCODE,a.EXPQUALITYDOCHEADERNUMBERID,a.EXPQUALITYDOCITEMTYPEAFICODE,a.EXPQUALITYDOCUMENTSUBCODE01,a.EXPQUALITYDOCUMENTSUBCODE02,a.EXPQUALITYDOCUMENTSUBCODE03,a.EXPQUALITYDOCUMENTSUBCODE04,a.EXPQUALITYDOCUMENTSUBCODE05,a.EXPQUALITYDOCUMENTSUBCODE06,a.EXPQUALITYDOCUMENTSUBCODE07,a.EXPQUALITYDOCUMENTSUBCODE08,a.EXPQUALITYDOCUMENTSUBCODE09,a.EXPQUALITYDOCUMENTSUBCODE10,a.EXPQUALITYDOCUMENTLOTCODE,a.EXPQUADOCITEMELEMENTSUBCODEKEY,a.EXPQUADOCITEMELEMENTCODE,a.EXPQUALITYDOCDEMANDCNTCODE,a.EXPQUALITYDOCUMENTDEMANDCODE,a.EXPQUALITYDOCPROORDERCODE,a.EXPQUALITYDOCORDPRNREQUIRED,a.EXPQUALITYDOCORDPRNCSMSUPCODE,a.EXPQUALITYDOCUMENTHEADERLINE,a.EXPLINE, b.* from QUALITYDOCLINEEXP a LEFT OUTER JOIN QUALITYDOCLINE b ON a.EXPQUALITYDOCUMENTCOMPANYCODE=b.QUALITYDOCUMENTCOMPANYCODE AND a.EXPQUALITYDOCUMENTHEADERCODE=b.QUALITYDOCUMENTHEADERCODE AND a.EXPQUALITYDOCHDRSUBGROUPCODE=b.QUALITYDOCHEADERSUBGROUPCODE AND a.EXPQUALITYDOCHEADERNUMBERID=b.QUALITYDOCUMENTHEADERNUMBERID AND a.EXPQUALITYDOCITEMTYPEAFICODE=b.QUALITYDOCUMENTITEMTYPEAFICODE AND a.EXPQUALITYDOCUMENTSUBCODE01=b.QUALITYDOCUMENTSUBCODE01 AND a.EXPQUALITYDOCUMENTSUBCODE02=b.QUALITYDOCUMENTSUBCODE02 AND a.EXPQUALITYDOCUMENTSUBCODE03=b.QUALITYDOCUMENTSUBCODE03 AND a.EXPQUALITYDOCUMENTSUBCODE04=b.QUALITYDOCUMENTSUBCODE04 AND a.EXPQUALITYDOCUMENTSUBCODE05=b.QUALITYDOCUMENTSUBCODE05 AND a.EXPQUALITYDOCUMENTSUBCODE06=b.QUALITYDOCUMENTSUBCODE06 AND a.EXPQUALITYDOCUMENTSUBCODE07=b.QUALITYDOCUMENTSUBCODE07 AND a.EXPQUALITYDOCUMENTSUBCODE08=b.QUALITYDOCUMENTSUBCODE08 AND a.EXPQUALITYDOCUMENTSUBCODE09=b.QUALITYDOCUMENTSUBCODE09 AND a.EXPQUALITYDOCUMENTSUBCODE10=b.QUALITYDOCUMENTSUBCODE10 AND a.EXPQUALITYDOCUMENTLOTCODE=b.QUALITYDOCUMENTLOTCODE AND a.EXPQUADOCITEMELEMENTSUBCODEKEY=b.QUALITYDOCITEMELMSUBCODEKEY AND a.EXPQUADOCITEMELEMENTCODE=b.QUALITYDOCUMENTITEMELEMENTCODE AND a.EXPQUALITYDOCDEMANDCNTCODE=b.QUALITYDOCDEMANDCOUNTERCODE AND a.EXPQUALITYDOCUMENTDEMANDCODE=b.QUALITYDOCUMENTDEMANDCODE AND a.EXPQUALITYDOCPROORDERCODE=b.QUALITYDOCPRODUCTIONORDERCODE AND a.EXPQUALITYDOCORDPRNREQUIRED=b.QUALITYDOCORDPARTNERREQUIRED AND a.EXPQUALITYDOCORDPRNCSMSUPCODE=b.QUALITYDOCORDPRNCSMSUPCODE AND a.EXPQUALITYDOCUMENTHEADERLINE=b.QUALITYDOCUMENTHEADERLINE AND a.EXPLINE=b.LINE WHERE a.ENVIRONMENTCODE=? Order By UNIQUEIDPK FOR READ ONLY"/>
  </r>
  <r>
    <x v="0"/>
    <n v="17932"/>
    <x v="0"/>
    <s v="DB2ADMIN"/>
    <n v="1719806630350"/>
    <n v="1719806630.3499999"/>
    <x v="623"/>
    <n v="388"/>
    <n v="6.4666666666666666E-3"/>
    <n v="33685"/>
    <n v="0.56141666666666667"/>
    <n v="5"/>
    <s v="0200F00A1B0007030000000052"/>
    <x v="0"/>
    <n v="6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2115"/>
    <x v="0"/>
    <s v="DB2ADMIN"/>
    <n v="1719806630350"/>
    <n v="1719806630.3499999"/>
    <x v="623"/>
    <n v="33685"/>
    <n v="0.56141666666666667"/>
    <n v="0"/>
    <n v="0"/>
    <n v="0"/>
    <s v="0200F00A1B0007030000000052"/>
    <x v="5"/>
    <n v="169"/>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26406"/>
    <x v="0"/>
    <s v="DB2ADMIN"/>
    <n v="1719805737853"/>
    <n v="1719805737.8529999"/>
    <x v="624"/>
    <n v="21"/>
    <n v="3.5E-4"/>
    <n v="25530"/>
    <n v="0.42550000000000004"/>
    <n v="275"/>
    <s v="0200D4070500E5760700000052"/>
    <x v="0"/>
    <n v="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6528"/>
    <x v="0"/>
    <s v="DB2ADMIN"/>
    <n v="1719805737853"/>
    <n v="1719805737.8529999"/>
    <x v="624"/>
    <n v="25530"/>
    <n v="0.42550000000000004"/>
    <n v="0"/>
    <n v="0"/>
    <n v="233"/>
    <s v="0200D4070500E5760700000052"/>
    <x v="5"/>
    <n v="1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50522"/>
    <x v="0"/>
    <s v="DB2ADMIN"/>
    <n v="1719805356232"/>
    <n v="1719805356.2320001"/>
    <x v="625"/>
    <n v="162713"/>
    <n v="2.7118833333333332"/>
    <n v="109487"/>
    <n v="1.8247833333333332"/>
    <n v="15"/>
    <s v="0200C9070300BAD90500000052"/>
    <x v="0"/>
    <n v="43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2812"/>
    <x v="0"/>
    <s v="DB2ADMIN"/>
    <n v="1719805356232"/>
    <n v="1719805356.2320001"/>
    <x v="625"/>
    <n v="109487"/>
    <n v="1.8247833333333332"/>
    <n v="0"/>
    <n v="0"/>
    <n v="13"/>
    <s v="0200C9070300BAD90500000052"/>
    <x v="5"/>
    <n v="53"/>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48234"/>
    <x v="1"/>
    <s v="DB2ADMIN"/>
    <n v="1719804268426"/>
    <n v="1719804268.4260001"/>
    <x v="626"/>
    <n v="5255"/>
    <n v="8.7583333333333332E-2"/>
    <n v="68412"/>
    <n v="1.1402000000000001"/>
    <n v="8"/>
    <s v="A95A0000010000000100C14BD6"/>
    <x v="0"/>
    <n v="403"/>
    <n v="0"/>
    <n v="0"/>
    <m/>
  </r>
  <r>
    <x v="1"/>
    <n v="64797"/>
    <x v="1"/>
    <s v="DB2ADMIN"/>
    <n v="1719804268426"/>
    <n v="1719804268.4260001"/>
    <x v="626"/>
    <n v="68412"/>
    <n v="1.1402000000000001"/>
    <n v="0"/>
    <n v="0"/>
    <n v="1"/>
    <s v="A95A0000010000000100C14BD6"/>
    <x v="3"/>
    <n v="4856"/>
    <n v="0"/>
    <n v="0"/>
    <m/>
  </r>
  <r>
    <x v="0"/>
    <n v="36664"/>
    <x v="0"/>
    <s v="DB2ADMIN"/>
    <n v="1719803621340"/>
    <n v="1719803621.3399999"/>
    <x v="627"/>
    <n v="18909"/>
    <n v="0.31514999999999999"/>
    <n v="48940"/>
    <n v="0.81566666666666665"/>
    <n v="188"/>
    <s v="0200C90700001B180600000052"/>
    <x v="0"/>
    <n v="12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4606"/>
    <x v="0"/>
    <s v="DB2ADMIN"/>
    <n v="1719803621340"/>
    <n v="1719803621.3399999"/>
    <x v="627"/>
    <n v="48940"/>
    <n v="0.81566666666666665"/>
    <n v="0"/>
    <n v="0"/>
    <n v="0"/>
    <s v="0200C90700001B180600000052"/>
    <x v="5"/>
    <n v="665"/>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37111"/>
    <x v="0"/>
    <s v="DB2ADMIN"/>
    <n v="1719803172612"/>
    <n v="1719803172.612"/>
    <x v="628"/>
    <n v="7651"/>
    <n v="0.12751666666666667"/>
    <n v="21431"/>
    <n v="0.35718333333333335"/>
    <n v="36"/>
    <s v="0200C9070300BE0E0500000052"/>
    <x v="0"/>
    <n v="338"/>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4771"/>
    <x v="0"/>
    <s v="DB2ADMIN"/>
    <n v="1719803172612"/>
    <n v="1719803172.612"/>
    <x v="628"/>
    <n v="21431"/>
    <n v="0.35718333333333335"/>
    <n v="0"/>
    <n v="0"/>
    <n v="0"/>
    <s v="0200C9070300BE0E0500000052"/>
    <x v="5"/>
    <n v="24"/>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13721"/>
    <x v="0"/>
    <s v="DB2ADMIN"/>
    <n v="1719802991311"/>
    <n v="1719802991.3110001"/>
    <x v="629"/>
    <n v="6339"/>
    <n v="0.10565000000000001"/>
    <n v="77010"/>
    <n v="1.2835000000000001"/>
    <n v="100"/>
    <s v="0200B3070300C95F0000000052"/>
    <x v="5"/>
    <n v="52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8833"/>
    <x v="0"/>
    <s v="DB2ADMIN"/>
    <n v="1719802991311"/>
    <n v="1719802991.3110001"/>
    <x v="629"/>
    <n v="77010"/>
    <n v="1.2835000000000001"/>
    <n v="0"/>
    <n v="0"/>
    <n v="0"/>
    <s v="0200B3070300C95F0000000052"/>
    <x v="5"/>
    <n v="4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13721"/>
    <x v="0"/>
    <s v="DB2ADMIN"/>
    <n v="1719802981301"/>
    <n v="1719802981.3010001"/>
    <x v="630"/>
    <n v="6339"/>
    <n v="0.10565000000000001"/>
    <n v="229468"/>
    <n v="3.8244666666666665"/>
    <n v="100"/>
    <s v="0200B3070400CB590000000052"/>
    <x v="5"/>
    <n v="52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9899"/>
    <x v="1"/>
    <s v="DB2ADMIN"/>
    <n v="1719802981301"/>
    <n v="1719802981.3010001"/>
    <x v="630"/>
    <n v="229468"/>
    <n v="3.8244666666666665"/>
    <n v="0"/>
    <n v="0"/>
    <n v="3"/>
    <s v="0200B3070400CB590000000052"/>
    <x v="5"/>
    <n v="1"/>
    <n v="0"/>
    <n v="-1.7663079089697901E+17"/>
    <s v="SELECT p.DESCRIPTION FROM PRODUCTIONDEMAND p WHERE p.CODE = ? FOR UPDATE"/>
  </r>
  <r>
    <x v="0"/>
    <n v="13721"/>
    <x v="0"/>
    <s v="DB2ADMIN"/>
    <n v="1719802976256"/>
    <n v="1719802976.256"/>
    <x v="631"/>
    <n v="6339"/>
    <n v="0.10565000000000001"/>
    <n v="87832"/>
    <n v="1.4638666666666666"/>
    <n v="100"/>
    <s v="0200D4070500BC760500000052"/>
    <x v="0"/>
    <n v="521"/>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8626"/>
    <x v="0"/>
    <s v="DB2ADMIN"/>
    <n v="1719802976256"/>
    <n v="1719802976.256"/>
    <x v="631"/>
    <n v="87832"/>
    <n v="1.4638666666666666"/>
    <n v="0"/>
    <n v="0"/>
    <n v="277"/>
    <s v="0200D4070500BC760500000052"/>
    <x v="5"/>
    <n v="1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8765"/>
    <x v="0"/>
    <s v="DB2ADMIN"/>
    <n v="1719802696811"/>
    <n v="1719802696.8110001"/>
    <x v="632"/>
    <n v="416796"/>
    <n v="6.9466000000000001"/>
    <n v="66268"/>
    <n v="1.1044666666666667"/>
    <n v="118"/>
    <s v="0200B30709005F5B0000000052"/>
    <x v="5"/>
    <n v="69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39899"/>
    <x v="1"/>
    <s v="DB2ADMIN"/>
    <n v="1719802696811"/>
    <n v="1719802696.8110001"/>
    <x v="632"/>
    <n v="66268"/>
    <n v="1.1044666666666667"/>
    <n v="0"/>
    <n v="0"/>
    <n v="3"/>
    <s v="0200B30709005F5B0000000052"/>
    <x v="5"/>
    <n v="0"/>
    <n v="0"/>
    <n v="-1.7663079089697901E+17"/>
    <s v="SELECT p.DESCRIPTION FROM PRODUCTIONDEMAND p WHERE p.CODE = ? FOR UPDATE"/>
  </r>
  <r>
    <x v="0"/>
    <n v="34764"/>
    <x v="0"/>
    <s v="DB2ADMIN"/>
    <n v="1719802745900"/>
    <n v="1719802745.9000001"/>
    <x v="633"/>
    <n v="267"/>
    <n v="4.45E-3"/>
    <n v="222783"/>
    <n v="3.71305"/>
    <n v="413"/>
    <s v="0200C907000045F60500000052"/>
    <x v="0"/>
    <n v="1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4746"/>
    <x v="0"/>
    <s v="DB2ADMIN"/>
    <n v="1719802745900"/>
    <n v="1719802745.9000001"/>
    <x v="633"/>
    <n v="222783"/>
    <n v="3.71305"/>
    <n v="0"/>
    <n v="0"/>
    <n v="0"/>
    <s v="0200C907000045F60500000052"/>
    <x v="5"/>
    <n v="421"/>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34764"/>
    <x v="0"/>
    <s v="DB2ADMIN"/>
    <n v="1719802577612"/>
    <n v="1719802577.612"/>
    <x v="634"/>
    <n v="267"/>
    <n v="4.45E-3"/>
    <n v="416796"/>
    <n v="6.9466000000000001"/>
    <n v="413"/>
    <s v="0200D407040060A90500000052"/>
    <x v="0"/>
    <n v="17"/>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8765"/>
    <x v="0"/>
    <s v="DB2ADMIN"/>
    <n v="1719802577612"/>
    <n v="1719802577.612"/>
    <x v="634"/>
    <n v="416796"/>
    <n v="6.9466000000000001"/>
    <n v="0"/>
    <n v="0"/>
    <n v="118"/>
    <s v="0200D407040060A90500000052"/>
    <x v="5"/>
    <n v="694"/>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28781"/>
    <x v="1"/>
    <s v="DB2ADMIN"/>
    <n v="1719801567924"/>
    <n v="1719801567.924"/>
    <x v="635"/>
    <n v="1539"/>
    <n v="2.5649999999999999E-2"/>
    <n v="2761"/>
    <n v="4.6016666666666671E-2"/>
    <n v="5"/>
    <s v="10180000010000000100E173D6"/>
    <x v="0"/>
    <n v="74"/>
    <n v="0"/>
    <n v="0"/>
    <m/>
  </r>
  <r>
    <x v="1"/>
    <n v="28739"/>
    <x v="1"/>
    <s v="DB2ADMIN"/>
    <n v="1719801567924"/>
    <n v="1719801567.924"/>
    <x v="635"/>
    <n v="2761"/>
    <n v="4.6016666666666671E-2"/>
    <n v="0"/>
    <n v="0"/>
    <n v="1"/>
    <s v="10180000010000000100E173D6"/>
    <x v="3"/>
    <n v="73"/>
    <n v="0"/>
    <n v="0"/>
    <m/>
  </r>
  <r>
    <x v="0"/>
    <n v="23546"/>
    <x v="1"/>
    <s v="DB2ADMIN"/>
    <n v="1719801267424"/>
    <n v="1719801267.424"/>
    <x v="636"/>
    <n v="17134"/>
    <n v="0.28556666666666669"/>
    <n v="16852"/>
    <n v="0.28086666666666665"/>
    <n v="27"/>
    <s v="581700000100000001000118D6"/>
    <x v="0"/>
    <n v="27"/>
    <n v="0"/>
    <n v="0"/>
    <m/>
  </r>
  <r>
    <x v="1"/>
    <n v="23648"/>
    <x v="1"/>
    <s v="DB2ADMIN"/>
    <n v="1719801267424"/>
    <n v="1719801267.424"/>
    <x v="636"/>
    <n v="16852"/>
    <n v="0.28086666666666665"/>
    <n v="0"/>
    <n v="0"/>
    <n v="1"/>
    <s v="581700000100000001000118D6"/>
    <x v="3"/>
    <n v="26"/>
    <n v="0"/>
    <n v="0"/>
    <m/>
  </r>
  <r>
    <x v="0"/>
    <n v="56178"/>
    <x v="0"/>
    <s v="DB2ADMIN"/>
    <n v="1719801113150"/>
    <n v="1719801113.1500001"/>
    <x v="637"/>
    <n v="132392"/>
    <n v="2.2065333333333332"/>
    <n v="146596"/>
    <n v="2.4432666666666667"/>
    <n v="38"/>
    <s v="0200B3070200D85D0000000052"/>
    <x v="5"/>
    <n v="60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54746"/>
    <x v="0"/>
    <s v="DB2ADMIN"/>
    <n v="1719801113150"/>
    <n v="1719801113.1500001"/>
    <x v="637"/>
    <n v="146596"/>
    <n v="2.4432666666666667"/>
    <n v="0"/>
    <n v="0"/>
    <n v="0"/>
    <s v="0200B3070200D85D0000000052"/>
    <x v="5"/>
    <n v="287"/>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20739"/>
    <x v="0"/>
    <s v="DB2ADMIN"/>
    <n v="1719800012331"/>
    <n v="1719800012.3310001"/>
    <x v="638"/>
    <n v="11168"/>
    <n v="0.18613333333333332"/>
    <n v="56504"/>
    <n v="0.94173333333333331"/>
    <n v="0"/>
    <s v="0200B3070500565E0000000052"/>
    <x v="0"/>
    <n v="31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8765"/>
    <x v="0"/>
    <s v="DB2ADMIN"/>
    <n v="1719800012331"/>
    <n v="1719800012.3310001"/>
    <x v="638"/>
    <n v="56504"/>
    <n v="0.94173333333333331"/>
    <n v="0"/>
    <n v="0"/>
    <n v="0"/>
    <s v="0200B3070500565E0000000052"/>
    <x v="5"/>
    <n v="531"/>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0"/>
    <n v="13721"/>
    <x v="0"/>
    <s v="DB2ADMIN"/>
    <n v="1719799411331"/>
    <n v="1719799411.3310001"/>
    <x v="639"/>
    <n v="5326"/>
    <n v="8.876666666666666E-2"/>
    <n v="42124"/>
    <n v="0.70206666666666673"/>
    <n v="105"/>
    <s v="0200D4070200DF520700000052"/>
    <x v="0"/>
    <n v="38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9760"/>
    <x v="0"/>
    <s v="DB2ADMIN"/>
    <n v="1719799411331"/>
    <n v="1719799411.3310001"/>
    <x v="639"/>
    <n v="42124"/>
    <n v="0.70206666666666673"/>
    <n v="0"/>
    <n v="0"/>
    <n v="0"/>
    <s v="0200D4070200DF520700000052"/>
    <x v="5"/>
    <n v="106"/>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13721"/>
    <x v="0"/>
    <s v="DB2ADMIN"/>
    <n v="1719799364244"/>
    <n v="1719799364.244"/>
    <x v="640"/>
    <n v="5326"/>
    <n v="8.876666666666666E-2"/>
    <n v="97274"/>
    <n v="1.6212333333333333"/>
    <n v="105"/>
    <s v="0200D4070600E33E0500000052"/>
    <x v="0"/>
    <n v="383"/>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1419"/>
    <x v="0"/>
    <s v="DB2ADMIN"/>
    <n v="1719799364244"/>
    <n v="1719799364.244"/>
    <x v="640"/>
    <n v="97274"/>
    <n v="1.6212333333333333"/>
    <n v="0"/>
    <n v="0"/>
    <n v="149"/>
    <s v="0200D4070600E33E0500000052"/>
    <x v="5"/>
    <n v="290"/>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0"/>
    <n v="8299"/>
    <x v="0"/>
    <s v="DB2ADMIN"/>
    <n v="1719798857412"/>
    <n v="1719798857.4119999"/>
    <x v="641"/>
    <n v="99731"/>
    <n v="1.6621833333333333"/>
    <n v="10268"/>
    <n v="0.17113333333333333"/>
    <n v="1160028"/>
    <s v="0200440106007E1D0000000052"/>
    <x v="0"/>
    <n v="389"/>
    <n v="0"/>
    <n v="3.1763300696342999E+18"/>
    <s v="delete from STOCKTRANSACTION where COMPANYCODE=? and TRANSACTIONDETAILNUMBER=? and TRANSACTIONNUMBER=?"/>
  </r>
  <r>
    <x v="1"/>
    <n v="52828"/>
    <x v="1"/>
    <s v="DB2ADMIN"/>
    <n v="1719798857412"/>
    <n v="1719798857.4119999"/>
    <x v="641"/>
    <n v="10268"/>
    <n v="0.17113333333333333"/>
    <n v="0"/>
    <n v="0"/>
    <n v="3"/>
    <s v="0200440106007E1D0000000052"/>
    <x v="5"/>
    <n v="0"/>
    <n v="0"/>
    <n v="-5.2668300384708004E+18"/>
    <s v="SELECT b.* FROM BALANCE b WHERE (b.ITEMTYPECODE=? OR b.ITEMTYPECODE=?) AND b.LOGICALWAREHOUSECODE=? AND b.WHSLOCATIONWAREHOUSEZONECODE=? FOR UPDATE"/>
  </r>
  <r>
    <x v="0"/>
    <n v="8299"/>
    <x v="0"/>
    <s v="DB2ADMIN"/>
    <n v="1719798843358"/>
    <n v="1719798843.358"/>
    <x v="642"/>
    <n v="99731"/>
    <n v="1.6621833333333333"/>
    <n v="22090"/>
    <n v="0.36816666666666664"/>
    <n v="1160028"/>
    <s v="02005E0B0000BAD12100000052"/>
    <x v="0"/>
    <n v="389"/>
    <n v="0"/>
    <n v="3.1763300696342999E+18"/>
    <s v="delete from STOCKTRANSACTION where COMPANYCODE=? and TRANSACTIONDETAILNUMBER=? and TRANSACTIONNUMBER=?"/>
  </r>
  <r>
    <x v="1"/>
    <n v="50527"/>
    <x v="1"/>
    <s v="DB2ADMIN"/>
    <n v="1719798843358"/>
    <n v="1719798843.358"/>
    <x v="642"/>
    <n v="22090"/>
    <n v="0.36816666666666664"/>
    <n v="0"/>
    <n v="0"/>
    <n v="32"/>
    <s v="02005E0B0000BAD12100000052"/>
    <x v="5"/>
    <n v="0"/>
    <n v="0"/>
    <n v="2.3581456008703498E+18"/>
    <s v="SELECT TRANSACTIONDATE,TRANSACTIONTIME FROM STOCKTRANSACTION WHERE (STOCKTRANSACTION.ITEMTYPECODE =? OR STOCKTRANSACTION.ITEMTYPECODE =?) and (STOCKTRANSACTION.LOGICALWAREHOUSECODE =? OR STOCKTRANSACTION.LOGICALWAREHOUSECODE =? OR STOCKTRANSACTION.LOGICALWAREHOUSECODE =?) AND STOCKTRANSACTION.ONHANDUPDATE &gt;? AND STOCKTRANSACTION.TRANSACTIONDATE=? AND STOCKTRANSACTION.ORDERCODE=? AND STOCKTRANSACTION.CREATIONUSER=? FOR UPDATE"/>
  </r>
  <r>
    <x v="0"/>
    <n v="27968"/>
    <x v="0"/>
    <s v="DB2ADMIN"/>
    <n v="1719797963920"/>
    <n v="1719797963.9200001"/>
    <x v="643"/>
    <n v="14605"/>
    <n v="0.24341666666666667"/>
    <n v="1008"/>
    <n v="1.6799999999999999E-2"/>
    <n v="85"/>
    <s v="02009A080C0004000000000052"/>
    <x v="5"/>
    <n v="244"/>
    <n v="0"/>
    <n v="0"/>
    <m/>
  </r>
  <r>
    <x v="1"/>
    <n v="9084"/>
    <x v="0"/>
    <s v="DB2ADMIN"/>
    <n v="1719797963920"/>
    <n v="1719797963.9200001"/>
    <x v="643"/>
    <n v="1008"/>
    <n v="1.6799999999999999E-2"/>
    <n v="0"/>
    <n v="0"/>
    <n v="0"/>
    <s v="02009A080C0004000000000052"/>
    <x v="5"/>
    <n v="80"/>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43036"/>
    <x v="1"/>
    <s v="DB2ADMIN"/>
    <n v="1719795264419"/>
    <n v="1719795264.4189999"/>
    <x v="644"/>
    <n v="487"/>
    <n v="8.1166666666666661E-3"/>
    <n v="9654"/>
    <n v="0.16089999999999999"/>
    <n v="8"/>
    <s v="304600000100000001008119D6"/>
    <x v="0"/>
    <n v="23"/>
    <n v="0"/>
    <n v="0"/>
    <m/>
  </r>
  <r>
    <x v="1"/>
    <n v="28041"/>
    <x v="1"/>
    <s v="DB2ADMIN"/>
    <n v="1719795264419"/>
    <n v="1719795264.4189999"/>
    <x v="644"/>
    <n v="9654"/>
    <n v="0.16089999999999999"/>
    <n v="0"/>
    <n v="0"/>
    <n v="1"/>
    <s v="304600000100000001008119D6"/>
    <x v="3"/>
    <n v="831"/>
    <n v="0"/>
    <n v="0"/>
    <m/>
  </r>
  <r>
    <x v="0"/>
    <n v="49618"/>
    <x v="0"/>
    <s v="DB2ADMIN"/>
    <n v="1719687488803"/>
    <n v="1719687488.803"/>
    <x v="645"/>
    <n v="1433148"/>
    <n v="23.8858"/>
    <n v="1461909"/>
    <n v="24.365150000000003"/>
    <n v="0"/>
    <s v="9EE80000010000000100417AD6"/>
    <x v="0"/>
    <n v="174372"/>
    <n v="0"/>
    <n v="0"/>
    <m/>
  </r>
  <r>
    <x v="1"/>
    <n v="20208"/>
    <x v="0"/>
    <s v="DB2ADMIN"/>
    <n v="1719687488803"/>
    <n v="1719687488.803"/>
    <x v="645"/>
    <n v="1461909"/>
    <n v="24.365150000000003"/>
    <n v="0"/>
    <n v="0"/>
    <n v="0"/>
    <s v="9EE80000010000000100417AD6"/>
    <x v="3"/>
    <n v="164354"/>
    <n v="0"/>
    <n v="0"/>
    <m/>
  </r>
  <r>
    <x v="0"/>
    <n v="20208"/>
    <x v="0"/>
    <s v="DB2ADMIN"/>
    <n v="1719686886802"/>
    <n v="1719686886.802"/>
    <x v="646"/>
    <n v="1363108"/>
    <n v="22.718466666666664"/>
    <n v="1338148"/>
    <n v="22.302466666666664"/>
    <n v="0"/>
    <s v="2B730000010000000100C136D6"/>
    <x v="0"/>
    <n v="153315"/>
    <n v="0"/>
    <n v="0"/>
    <m/>
  </r>
  <r>
    <x v="1"/>
    <n v="49618"/>
    <x v="0"/>
    <s v="DB2ADMIN"/>
    <n v="1719686886802"/>
    <n v="1719686886.802"/>
    <x v="646"/>
    <n v="1338148"/>
    <n v="22.302466666666664"/>
    <n v="0"/>
    <n v="0"/>
    <n v="0"/>
    <s v="2B730000010000000100C136D6"/>
    <x v="3"/>
    <n v="163519"/>
    <n v="0"/>
    <n v="0"/>
    <m/>
  </r>
  <r>
    <x v="0"/>
    <n v="49618"/>
    <x v="0"/>
    <s v="DB2ADMIN"/>
    <n v="1719686586302"/>
    <n v="1719686586.302"/>
    <x v="647"/>
    <n v="1291817"/>
    <n v="21.530283333333333"/>
    <n v="1315339"/>
    <n v="21.922316666666667"/>
    <n v="0"/>
    <s v="54D20000010000000100417AD6"/>
    <x v="0"/>
    <n v="158148"/>
    <n v="0"/>
    <n v="0"/>
    <m/>
  </r>
  <r>
    <x v="1"/>
    <n v="20208"/>
    <x v="0"/>
    <s v="DB2ADMIN"/>
    <n v="1719686586302"/>
    <n v="1719686586.302"/>
    <x v="647"/>
    <n v="1315339"/>
    <n v="21.922316666666667"/>
    <n v="0"/>
    <n v="0"/>
    <n v="0"/>
    <s v="54D20000010000000100417AD6"/>
    <x v="3"/>
    <n v="147945"/>
    <n v="0"/>
    <n v="0"/>
    <m/>
  </r>
  <r>
    <x v="0"/>
    <n v="20208"/>
    <x v="0"/>
    <s v="DB2ADMIN"/>
    <n v="1719685383301"/>
    <n v="1719685383.3010001"/>
    <x v="648"/>
    <n v="1124580"/>
    <n v="18.742999999999999"/>
    <n v="1101146"/>
    <n v="18.352433333333334"/>
    <n v="0"/>
    <s v="08640000010000000100C136D6"/>
    <x v="0"/>
    <n v="126683"/>
    <n v="0"/>
    <n v="0"/>
    <m/>
  </r>
  <r>
    <x v="1"/>
    <n v="49618"/>
    <x v="0"/>
    <s v="DB2ADMIN"/>
    <n v="1719685383301"/>
    <n v="1719685383.3010001"/>
    <x v="648"/>
    <n v="1101146"/>
    <n v="18.352433333333334"/>
    <n v="0"/>
    <n v="0"/>
    <n v="0"/>
    <s v="08640000010000000100C136D6"/>
    <x v="3"/>
    <n v="136001"/>
    <n v="0"/>
    <n v="0"/>
    <m/>
  </r>
  <r>
    <x v="0"/>
    <n v="49618"/>
    <x v="0"/>
    <s v="DB2ADMIN"/>
    <n v="1719684480800"/>
    <n v="1719684480.8"/>
    <x v="649"/>
    <n v="954631"/>
    <n v="15.910516666666666"/>
    <n v="980752"/>
    <n v="16.345866666666666"/>
    <n v="0"/>
    <s v="055B0000010000000100C136D6"/>
    <x v="0"/>
    <n v="119166"/>
    <n v="0"/>
    <n v="0"/>
    <m/>
  </r>
  <r>
    <x v="1"/>
    <n v="20208"/>
    <x v="0"/>
    <s v="DB2ADMIN"/>
    <n v="1719684480800"/>
    <n v="1719684480.8"/>
    <x v="649"/>
    <n v="980752"/>
    <n v="16.345866666666666"/>
    <n v="0"/>
    <n v="0"/>
    <n v="0"/>
    <s v="055B0000010000000100C136D6"/>
    <x v="3"/>
    <n v="110482"/>
    <n v="0"/>
    <n v="0"/>
    <m/>
  </r>
  <r>
    <x v="0"/>
    <n v="20208"/>
    <x v="0"/>
    <s v="DB2ADMIN"/>
    <n v="1719682080758"/>
    <n v="1719682080.7579999"/>
    <x v="650"/>
    <n v="602973"/>
    <n v="10.04955"/>
    <n v="590128"/>
    <n v="9.835466666666667"/>
    <n v="0"/>
    <s v="2E1900000100000001004151D6"/>
    <x v="0"/>
    <n v="68357"/>
    <n v="0"/>
    <n v="0"/>
    <m/>
  </r>
  <r>
    <x v="1"/>
    <n v="49618"/>
    <x v="0"/>
    <s v="DB2ADMIN"/>
    <n v="1719682080758"/>
    <n v="1719682080.7579999"/>
    <x v="650"/>
    <n v="590128"/>
    <n v="9.835466666666667"/>
    <n v="0"/>
    <n v="0"/>
    <n v="0"/>
    <s v="2E1900000100000001004151D6"/>
    <x v="3"/>
    <n v="75252"/>
    <n v="0"/>
    <n v="0"/>
    <m/>
  </r>
  <r>
    <x v="0"/>
    <n v="20208"/>
    <x v="0"/>
    <s v="DB2ADMIN"/>
    <n v="1719681479758"/>
    <n v="1719681479.7579999"/>
    <x v="651"/>
    <n v="511064"/>
    <n v="8.517733333333334"/>
    <n v="494482"/>
    <n v="8.2413666666666678"/>
    <n v="0"/>
    <s v="9D0D0000010000000100A125D6"/>
    <x v="0"/>
    <n v="57753"/>
    <n v="0"/>
    <n v="0"/>
    <m/>
  </r>
  <r>
    <x v="1"/>
    <n v="49618"/>
    <x v="0"/>
    <s v="DB2ADMIN"/>
    <n v="1719681479758"/>
    <n v="1719681479.7579999"/>
    <x v="651"/>
    <n v="494482"/>
    <n v="8.2413666666666678"/>
    <n v="0"/>
    <n v="0"/>
    <n v="0"/>
    <s v="9D0D0000010000000100A125D6"/>
    <x v="3"/>
    <n v="63130"/>
    <n v="0"/>
    <n v="0"/>
    <m/>
  </r>
  <r>
    <x v="0"/>
    <n v="20208"/>
    <x v="0"/>
    <s v="DB2ADMIN"/>
    <n v="1719680577257"/>
    <n v="1719680577.257"/>
    <x v="652"/>
    <n v="366674"/>
    <n v="6.1112333333333329"/>
    <n v="356251"/>
    <n v="5.9375166666666663"/>
    <n v="0"/>
    <s v="470B00000100000001004125D6"/>
    <x v="0"/>
    <n v="41603"/>
    <n v="0"/>
    <n v="2.2456996942821199E+18"/>
    <s v="SELECT ELEMENTS.CODE,ADSTORAGE.NAMENAME,ADSTORAGE.VALUESTRING FROM DB2ADMIN.ELEMENTS ELEMENTS LEFT OUTER JOIN DB2ADMIN.ADSTORAGE ADSTORAGE ON ELEMENTS.ABSUNIQUEID=ADSTORAGE.UNIQUEID WHERE (ELEMENTS.CODE = ?)"/>
  </r>
  <r>
    <x v="1"/>
    <n v="49618"/>
    <x v="0"/>
    <s v="DB2ADMIN"/>
    <n v="1719680577257"/>
    <n v="1719680577.257"/>
    <x v="652"/>
    <n v="356251"/>
    <n v="5.9375166666666663"/>
    <n v="0"/>
    <n v="0"/>
    <n v="0"/>
    <s v="470B00000100000001004125D6"/>
    <x v="3"/>
    <n v="45795"/>
    <n v="0"/>
    <n v="0"/>
    <m/>
  </r>
  <r>
    <x v="0"/>
    <n v="20208"/>
    <x v="0"/>
    <s v="DB2ADMIN"/>
    <n v="1719679982257"/>
    <n v="1719679982.257"/>
    <x v="653"/>
    <n v="272007"/>
    <n v="4.5334500000000002"/>
    <n v="264601"/>
    <n v="4.4100166666666665"/>
    <n v="0"/>
    <s v="430E00000100000001006125D6"/>
    <x v="0"/>
    <n v="30881"/>
    <n v="0"/>
    <n v="0"/>
    <m/>
  </r>
  <r>
    <x v="1"/>
    <n v="49618"/>
    <x v="0"/>
    <s v="DB2ADMIN"/>
    <n v="1719679982257"/>
    <n v="1719679982.257"/>
    <x v="653"/>
    <n v="264601"/>
    <n v="4.4100166666666665"/>
    <n v="0"/>
    <n v="0"/>
    <n v="0"/>
    <s v="430E00000100000001006125D6"/>
    <x v="3"/>
    <n v="34007"/>
    <n v="0"/>
    <n v="0"/>
    <m/>
  </r>
  <r>
    <x v="0"/>
    <n v="49618"/>
    <x v="0"/>
    <s v="DB2ADMIN"/>
    <n v="1719679079756"/>
    <n v="1719679079.756"/>
    <x v="654"/>
    <n v="126975"/>
    <n v="2.11625"/>
    <n v="127977"/>
    <n v="2.1329500000000001"/>
    <n v="0"/>
    <s v="5F1F0000010000000100417AD6"/>
    <x v="0"/>
    <n v="16304"/>
    <n v="0"/>
    <n v="0"/>
    <m/>
  </r>
  <r>
    <x v="1"/>
    <n v="20208"/>
    <x v="0"/>
    <s v="DB2ADMIN"/>
    <n v="1719679079756"/>
    <n v="1719679079.756"/>
    <x v="654"/>
    <n v="127977"/>
    <n v="2.1329500000000001"/>
    <n v="0"/>
    <n v="0"/>
    <n v="0"/>
    <s v="5F1F0000010000000100417AD6"/>
    <x v="3"/>
    <n v="14654"/>
    <n v="0"/>
    <n v="0"/>
    <m/>
  </r>
  <r>
    <x v="0"/>
    <n v="42648"/>
    <x v="0"/>
    <s v="DB2ADMIN"/>
    <n v="1719665871746"/>
    <n v="1719665871.7460001"/>
    <x v="655"/>
    <n v="0"/>
    <n v="0"/>
    <n v="12120"/>
    <n v="0.20199999999999999"/>
    <n v="90"/>
    <s v="0200B3070600E55B0000000052"/>
    <x v="5"/>
    <n v="0"/>
    <n v="0"/>
    <n v="0"/>
    <m/>
  </r>
  <r>
    <x v="1"/>
    <n v="57324"/>
    <x v="0"/>
    <s v="DB2ADMIN"/>
    <n v="1719665871746"/>
    <n v="1719665871.7460001"/>
    <x v="655"/>
    <n v="12120"/>
    <n v="0.20199999999999999"/>
    <n v="0"/>
    <n v="0"/>
    <n v="0"/>
    <s v="0200B3070600E55B0000000052"/>
    <x v="5"/>
    <n v="67"/>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27824"/>
    <x v="1"/>
    <s v="DB2ADMIN"/>
    <n v="1719631946223"/>
    <n v="1719631946.223"/>
    <x v="656"/>
    <n v="8847"/>
    <n v="0.14745"/>
    <n v="13635"/>
    <n v="0.22725000000000001"/>
    <n v="8"/>
    <s v="473800000100000001008109D6"/>
    <x v="0"/>
    <n v="648"/>
    <n v="0"/>
    <n v="0"/>
    <m/>
  </r>
  <r>
    <x v="1"/>
    <n v="28898"/>
    <x v="1"/>
    <s v="DB2ADMIN"/>
    <n v="1719631946223"/>
    <n v="1719631946.223"/>
    <x v="656"/>
    <n v="13635"/>
    <n v="0.22725000000000001"/>
    <n v="0"/>
    <n v="0"/>
    <n v="1"/>
    <s v="473800000100000001008109D6"/>
    <x v="3"/>
    <n v="987"/>
    <n v="0"/>
    <n v="0"/>
    <m/>
  </r>
  <r>
    <x v="0"/>
    <n v="25491"/>
    <x v="1"/>
    <s v="DB2ADMIN"/>
    <n v="1719590217652"/>
    <n v="1719590217.652"/>
    <x v="657"/>
    <n v="17420"/>
    <n v="0.29033333333333339"/>
    <n v="21246"/>
    <n v="0.35409999999999997"/>
    <n v="24"/>
    <s v="880500000100000001000141D6"/>
    <x v="0"/>
    <n v="29"/>
    <n v="0"/>
    <n v="0"/>
    <m/>
  </r>
  <r>
    <x v="1"/>
    <n v="36245"/>
    <x v="1"/>
    <s v="DB2ADMIN"/>
    <n v="1719590217652"/>
    <n v="1719590217.652"/>
    <x v="657"/>
    <n v="21246"/>
    <n v="0.35409999999999997"/>
    <n v="0"/>
    <n v="0"/>
    <n v="1"/>
    <s v="880500000100000001000141D6"/>
    <x v="3"/>
    <n v="37"/>
    <n v="0"/>
    <n v="0"/>
    <m/>
  </r>
  <r>
    <x v="0"/>
    <n v="35762"/>
    <x v="0"/>
    <s v="DB2ADMIN"/>
    <n v="1719569479118"/>
    <n v="1719569479.118"/>
    <x v="658"/>
    <n v="737"/>
    <n v="1.2283333333333334E-2"/>
    <n v="11042"/>
    <n v="0.18403333333333333"/>
    <n v="564"/>
    <s v="0200B30702007C5F0000000052"/>
    <x v="0"/>
    <n v="106"/>
    <n v="0"/>
    <n v="0"/>
    <m/>
  </r>
  <r>
    <x v="1"/>
    <n v="63871"/>
    <x v="2"/>
    <s v="DB2ADMIN"/>
    <n v="1719569479118"/>
    <n v="1719569479.118"/>
    <x v="658"/>
    <n v="11042"/>
    <n v="0.18403333333333333"/>
    <n v="0"/>
    <n v="0"/>
    <n v="9"/>
    <s v="0200B30702007C5F0000000052"/>
    <x v="1"/>
    <n v="0"/>
    <n v="0"/>
    <n v="-6.1721384997183898E+18"/>
    <s v="SELECT a.EXPCOMPANYCODE,a.EXPCOUNTERCODE,a.EXPCODE, b.* from PRODUCTIONDEMANDEXP a LEFT OUTER JOIN PRODUCTIONDEMAND b ON a.EXPCOMPANYCODE=b.COMPANYCODE AND a.EXPCOUNTERCODE=b.COUNTERCODE AND a.EXPCODE=b.CODE WHERE a.ENVIRONMENTCODE=? Order By UNIQUEIDPK FOR READ ONLY"/>
  </r>
  <r>
    <x v="0"/>
    <n v="53622"/>
    <x v="1"/>
    <s v="DB2ADMIN"/>
    <n v="1719567700136"/>
    <n v="1719567700.1359999"/>
    <x v="659"/>
    <n v="288"/>
    <n v="4.7999999999999996E-3"/>
    <n v="1697"/>
    <n v="2.8283333333333334E-2"/>
    <n v="8"/>
    <s v="C6090000010000000100A111D6"/>
    <x v="0"/>
    <n v="23"/>
    <n v="0"/>
    <n v="0"/>
    <m/>
  </r>
  <r>
    <x v="1"/>
    <n v="2303"/>
    <x v="1"/>
    <s v="DB2ADMIN"/>
    <n v="1719567700136"/>
    <n v="1719567700.1359999"/>
    <x v="659"/>
    <n v="1697"/>
    <n v="2.8283333333333334E-2"/>
    <n v="0"/>
    <n v="0"/>
    <n v="1"/>
    <s v="C6090000010000000100A111D6"/>
    <x v="3"/>
    <n v="399"/>
    <n v="0"/>
    <n v="0"/>
    <m/>
  </r>
  <r>
    <x v="0"/>
    <n v="854"/>
    <x v="1"/>
    <s v="DB2ADMIN"/>
    <n v="1719560495131"/>
    <n v="1719560495.131"/>
    <x v="660"/>
    <n v="9697"/>
    <n v="0.16161666666666666"/>
    <n v="6952"/>
    <n v="0.11586666666666666"/>
    <n v="8"/>
    <s v="0C010000010000000100C14BD6"/>
    <x v="0"/>
    <n v="564"/>
    <n v="0"/>
    <n v="0"/>
    <m/>
  </r>
  <r>
    <x v="1"/>
    <n v="749"/>
    <x v="1"/>
    <s v="DB2ADMIN"/>
    <n v="1719560495131"/>
    <n v="1719560495.131"/>
    <x v="660"/>
    <n v="6952"/>
    <n v="0.11586666666666666"/>
    <n v="0"/>
    <n v="0"/>
    <n v="1"/>
    <s v="0C010000010000000100C14BD6"/>
    <x v="3"/>
    <n v="393"/>
    <n v="0"/>
    <n v="0"/>
    <m/>
  </r>
  <r>
    <x v="0"/>
    <n v="1912"/>
    <x v="0"/>
    <s v="DB2ADMIN"/>
    <n v="1719559250048"/>
    <n v="1719559250.0480001"/>
    <x v="661"/>
    <n v="4732983"/>
    <n v="78.883049999999997"/>
    <n v="4705833"/>
    <n v="78.430549999999997"/>
    <n v="0"/>
    <s v="63360000010000000100610AD6"/>
    <x v="0"/>
    <n v="52357"/>
    <n v="0"/>
    <n v="0"/>
    <m/>
  </r>
  <r>
    <x v="1"/>
    <n v="15916"/>
    <x v="0"/>
    <s v="DB2ADMIN"/>
    <n v="1719559250048"/>
    <n v="1719559250.0480001"/>
    <x v="661"/>
    <n v="4705833"/>
    <n v="78.430549999999997"/>
    <n v="0"/>
    <n v="0"/>
    <n v="0"/>
    <s v="63360000010000000100610AD6"/>
    <x v="3"/>
    <n v="51126"/>
    <n v="0"/>
    <n v="0"/>
    <m/>
  </r>
  <r>
    <x v="0"/>
    <n v="1912"/>
    <x v="0"/>
    <s v="DB2ADMIN"/>
    <n v="1719558589949"/>
    <n v="1719558589.9489999"/>
    <x v="662"/>
    <n v="4562995"/>
    <n v="76.049916666666661"/>
    <n v="4525864"/>
    <n v="75.431066666666666"/>
    <n v="0"/>
    <s v="5F3F0000010000000100C158D6"/>
    <x v="0"/>
    <n v="50394"/>
    <n v="0"/>
    <n v="0"/>
    <m/>
  </r>
  <r>
    <x v="1"/>
    <n v="15916"/>
    <x v="0"/>
    <s v="DB2ADMIN"/>
    <n v="1719558589949"/>
    <n v="1719558589.9489999"/>
    <x v="662"/>
    <n v="4525864"/>
    <n v="75.431066666666666"/>
    <n v="0"/>
    <n v="0"/>
    <n v="0"/>
    <s v="5F3F0000010000000100C158D6"/>
    <x v="3"/>
    <n v="49274"/>
    <n v="0"/>
    <n v="0"/>
    <m/>
  </r>
  <r>
    <x v="0"/>
    <n v="15916"/>
    <x v="0"/>
    <s v="DB2ADMIN"/>
    <n v="1719558288448"/>
    <n v="1719558288.448"/>
    <x v="663"/>
    <n v="4414816"/>
    <n v="73.58026666666666"/>
    <n v="4490975"/>
    <n v="74.849583333333342"/>
    <n v="0"/>
    <s v="E2260000010000000100810BD6"/>
    <x v="0"/>
    <n v="48497"/>
    <n v="0"/>
    <n v="0"/>
    <m/>
  </r>
  <r>
    <x v="1"/>
    <n v="1912"/>
    <x v="0"/>
    <s v="DB2ADMIN"/>
    <n v="1719558288448"/>
    <n v="1719558288.448"/>
    <x v="663"/>
    <n v="4490975"/>
    <n v="74.849583333333342"/>
    <n v="0"/>
    <n v="0"/>
    <n v="0"/>
    <s v="E2260000010000000100810BD6"/>
    <x v="3"/>
    <n v="49724"/>
    <n v="0"/>
    <n v="0"/>
    <m/>
  </r>
  <r>
    <x v="0"/>
    <n v="15916"/>
    <x v="0"/>
    <s v="DB2ADMIN"/>
    <n v="1719557993948"/>
    <n v="1719557993.948"/>
    <x v="664"/>
    <n v="4328863"/>
    <n v="72.147716666666668"/>
    <n v="4409489"/>
    <n v="73.491483333333321"/>
    <n v="0"/>
    <s v="B4340000010000000100E17FD6"/>
    <x v="0"/>
    <n v="47878"/>
    <n v="0"/>
    <n v="0"/>
    <m/>
  </r>
  <r>
    <x v="1"/>
    <n v="1912"/>
    <x v="0"/>
    <s v="DB2ADMIN"/>
    <n v="1719557993948"/>
    <n v="1719557993.948"/>
    <x v="664"/>
    <n v="4409489"/>
    <n v="73.491483333333321"/>
    <n v="0"/>
    <n v="0"/>
    <n v="0"/>
    <s v="B4340000010000000100E17FD6"/>
    <x v="3"/>
    <n v="49046"/>
    <n v="0"/>
    <n v="0"/>
    <m/>
  </r>
  <r>
    <x v="0"/>
    <n v="15916"/>
    <x v="0"/>
    <s v="DB2ADMIN"/>
    <n v="1719557693448"/>
    <n v="1719557693.448"/>
    <x v="665"/>
    <n v="4234347"/>
    <n v="70.572449999999989"/>
    <n v="4323088"/>
    <n v="72.051466666666656"/>
    <n v="0"/>
    <s v="052E0000010000000100C13ED6"/>
    <x v="0"/>
    <n v="47017"/>
    <n v="0"/>
    <n v="0"/>
    <m/>
  </r>
  <r>
    <x v="1"/>
    <n v="1912"/>
    <x v="0"/>
    <s v="DB2ADMIN"/>
    <n v="1719557693448"/>
    <n v="1719557693.448"/>
    <x v="665"/>
    <n v="4323088"/>
    <n v="72.051466666666656"/>
    <n v="0"/>
    <n v="0"/>
    <n v="0"/>
    <s v="052E0000010000000100C13ED6"/>
    <x v="3"/>
    <n v="48206"/>
    <n v="0"/>
    <n v="0"/>
    <m/>
  </r>
  <r>
    <x v="0"/>
    <n v="15916"/>
    <x v="0"/>
    <s v="DB2ADMIN"/>
    <n v="1719556188946"/>
    <n v="1719556188.9460001"/>
    <x v="666"/>
    <n v="3819497"/>
    <n v="63.65828333333333"/>
    <n v="3889750"/>
    <n v="64.829166666666666"/>
    <n v="0"/>
    <s v="B2CD0000010000000100C114D6"/>
    <x v="0"/>
    <n v="43196"/>
    <n v="0"/>
    <n v="0"/>
    <m/>
  </r>
  <r>
    <x v="1"/>
    <n v="1912"/>
    <x v="0"/>
    <s v="DB2ADMIN"/>
    <n v="1719556188946"/>
    <n v="1719556188.9460001"/>
    <x v="666"/>
    <n v="3889750"/>
    <n v="64.829166666666666"/>
    <n v="0"/>
    <n v="0"/>
    <n v="0"/>
    <s v="B2CD0000010000000100C114D6"/>
    <x v="3"/>
    <n v="44329"/>
    <n v="0"/>
    <n v="0"/>
    <m/>
  </r>
  <r>
    <x v="0"/>
    <n v="15916"/>
    <x v="0"/>
    <s v="DB2ADMIN"/>
    <n v="1719555889447"/>
    <n v="1719555889.447"/>
    <x v="95"/>
    <n v="3739045"/>
    <n v="62.317416666666666"/>
    <n v="3801218"/>
    <n v="63.353633333333327"/>
    <n v="0"/>
    <s v="45530000010000000100C177D6"/>
    <x v="0"/>
    <n v="42454"/>
    <n v="0"/>
    <n v="0"/>
    <m/>
  </r>
  <r>
    <x v="1"/>
    <n v="1912"/>
    <x v="0"/>
    <s v="DB2ADMIN"/>
    <n v="1719555889447"/>
    <n v="1719555889.447"/>
    <x v="95"/>
    <n v="3801218"/>
    <n v="63.353633333333327"/>
    <n v="0"/>
    <n v="0"/>
    <n v="0"/>
    <s v="45530000010000000100C177D6"/>
    <x v="3"/>
    <n v="43540"/>
    <n v="0"/>
    <n v="0"/>
    <m/>
  </r>
  <r>
    <x v="0"/>
    <n v="18383"/>
    <x v="1"/>
    <s v="DB2ADMIN"/>
    <n v="1719554986946"/>
    <n v="1719554986.9460001"/>
    <x v="667"/>
    <n v="484"/>
    <n v="8.0666666666666664E-3"/>
    <n v="244"/>
    <n v="4.0666666666666663E-3"/>
    <n v="29"/>
    <s v="C02C0000010000000100E14CD6"/>
    <x v="0"/>
    <n v="98"/>
    <n v="0"/>
    <n v="0"/>
    <m/>
  </r>
  <r>
    <x v="1"/>
    <n v="12787"/>
    <x v="1"/>
    <s v="DB2ADMIN"/>
    <n v="1719554986946"/>
    <n v="1719554986.9460001"/>
    <x v="667"/>
    <n v="244"/>
    <n v="4.0666666666666663E-3"/>
    <n v="0"/>
    <n v="0"/>
    <n v="26"/>
    <s v="C02C0000010000000100E14CD6"/>
    <x v="3"/>
    <n v="50"/>
    <n v="0"/>
    <n v="0"/>
    <m/>
  </r>
  <r>
    <x v="0"/>
    <n v="15916"/>
    <x v="0"/>
    <s v="DB2ADMIN"/>
    <n v="1719554686446"/>
    <n v="1719554686.4460001"/>
    <x v="668"/>
    <n v="3395659"/>
    <n v="56.594316666666671"/>
    <n v="3449428"/>
    <n v="57.490466666666663"/>
    <n v="0"/>
    <s v="AB210000010000000100210CD6"/>
    <x v="0"/>
    <n v="38975"/>
    <n v="0"/>
    <n v="0"/>
    <m/>
  </r>
  <r>
    <x v="1"/>
    <n v="1912"/>
    <x v="0"/>
    <s v="DB2ADMIN"/>
    <n v="1719554686446"/>
    <n v="1719554686.4460001"/>
    <x v="668"/>
    <n v="3449428"/>
    <n v="57.490466666666663"/>
    <n v="0"/>
    <n v="0"/>
    <n v="0"/>
    <s v="AB210000010000000100210CD6"/>
    <x v="3"/>
    <n v="39957"/>
    <n v="0"/>
    <n v="0"/>
    <m/>
  </r>
  <r>
    <x v="0"/>
    <n v="15916"/>
    <x v="0"/>
    <s v="DB2ADMIN"/>
    <n v="1719554090445"/>
    <n v="1719554090.4449999"/>
    <x v="669"/>
    <n v="3226158"/>
    <n v="53.769300000000001"/>
    <n v="3270157"/>
    <n v="54.502616666666668"/>
    <n v="0"/>
    <s v="483200000100000001006109D6"/>
    <x v="0"/>
    <n v="37278"/>
    <n v="0"/>
    <n v="0"/>
    <m/>
  </r>
  <r>
    <x v="1"/>
    <n v="1912"/>
    <x v="0"/>
    <s v="DB2ADMIN"/>
    <n v="1719554090445"/>
    <n v="1719554090.4449999"/>
    <x v="669"/>
    <n v="3270157"/>
    <n v="54.502616666666668"/>
    <n v="0"/>
    <n v="0"/>
    <n v="0"/>
    <s v="483200000100000001006109D6"/>
    <x v="3"/>
    <n v="38030"/>
    <n v="0"/>
    <n v="0"/>
    <m/>
  </r>
  <r>
    <x v="0"/>
    <n v="1912"/>
    <x v="0"/>
    <s v="DB2ADMIN"/>
    <n v="1719552586944"/>
    <n v="1719552586.944"/>
    <x v="670"/>
    <n v="2874694"/>
    <n v="47.911566666666666"/>
    <n v="2801139"/>
    <n v="46.685650000000003"/>
    <n v="0"/>
    <s v="49200000010000000100C110D6"/>
    <x v="0"/>
    <n v="33218"/>
    <n v="0"/>
    <n v="0"/>
    <m/>
  </r>
  <r>
    <x v="1"/>
    <n v="15916"/>
    <x v="0"/>
    <s v="DB2ADMIN"/>
    <n v="1719552586944"/>
    <n v="1719552586.944"/>
    <x v="670"/>
    <n v="2801139"/>
    <n v="46.685650000000003"/>
    <n v="0"/>
    <n v="0"/>
    <n v="0"/>
    <s v="49200000010000000100C110D6"/>
    <x v="3"/>
    <n v="32474"/>
    <n v="0"/>
    <n v="0"/>
    <m/>
  </r>
  <r>
    <x v="0"/>
    <n v="1912"/>
    <x v="0"/>
    <s v="DB2ADMIN"/>
    <n v="1719552286444"/>
    <n v="1719552286.444"/>
    <x v="671"/>
    <n v="2775787"/>
    <n v="46.263116666666662"/>
    <n v="2709846"/>
    <n v="45.164099999999998"/>
    <n v="0"/>
    <s v="9C320000010000000100C142D6"/>
    <x v="0"/>
    <n v="31983"/>
    <n v="0"/>
    <n v="0"/>
    <m/>
  </r>
  <r>
    <x v="1"/>
    <n v="15916"/>
    <x v="0"/>
    <s v="DB2ADMIN"/>
    <n v="1719552286444"/>
    <n v="1719552286.444"/>
    <x v="671"/>
    <n v="2709846"/>
    <n v="45.164099999999998"/>
    <n v="0"/>
    <n v="0"/>
    <n v="0"/>
    <s v="9C320000010000000100C142D6"/>
    <x v="3"/>
    <n v="31218"/>
    <n v="0"/>
    <n v="0"/>
    <m/>
  </r>
  <r>
    <x v="0"/>
    <n v="1912"/>
    <x v="0"/>
    <s v="DB2ADMIN"/>
    <n v="1719551984943"/>
    <n v="1719551984.9430001"/>
    <x v="672"/>
    <n v="2685306"/>
    <n v="44.755099999999999"/>
    <n v="2604500"/>
    <n v="43.408333333333331"/>
    <n v="0"/>
    <s v="843700000100000001006147D6"/>
    <x v="0"/>
    <n v="30963"/>
    <n v="0"/>
    <n v="0"/>
    <m/>
  </r>
  <r>
    <x v="1"/>
    <n v="15916"/>
    <x v="0"/>
    <s v="DB2ADMIN"/>
    <n v="1719551984943"/>
    <n v="1719551984.9430001"/>
    <x v="672"/>
    <n v="2604500"/>
    <n v="43.408333333333331"/>
    <n v="0"/>
    <n v="0"/>
    <n v="0"/>
    <s v="843700000100000001006147D6"/>
    <x v="3"/>
    <n v="30038"/>
    <n v="0"/>
    <n v="0"/>
    <m/>
  </r>
  <r>
    <x v="0"/>
    <n v="1912"/>
    <x v="0"/>
    <s v="DB2ADMIN"/>
    <n v="1719551684443"/>
    <n v="1719551684.4430001"/>
    <x v="673"/>
    <n v="2587642"/>
    <n v="43.127366666666667"/>
    <n v="2501680"/>
    <n v="41.694666666666663"/>
    <n v="0"/>
    <s v="DE4E0000010000000100C150D6"/>
    <x v="0"/>
    <n v="29857"/>
    <n v="0"/>
    <n v="0"/>
    <m/>
  </r>
  <r>
    <x v="1"/>
    <n v="15916"/>
    <x v="0"/>
    <s v="DB2ADMIN"/>
    <n v="1719551684443"/>
    <n v="1719551684.4430001"/>
    <x v="673"/>
    <n v="2501680"/>
    <n v="41.694666666666663"/>
    <n v="0"/>
    <n v="0"/>
    <n v="0"/>
    <s v="DE4E0000010000000100C150D6"/>
    <x v="3"/>
    <n v="28920"/>
    <n v="0"/>
    <n v="0"/>
    <m/>
  </r>
  <r>
    <x v="0"/>
    <n v="1912"/>
    <x v="0"/>
    <s v="DB2ADMIN"/>
    <n v="1719551383943"/>
    <n v="1719551383.9430001"/>
    <x v="674"/>
    <n v="2482707"/>
    <n v="41.378450000000001"/>
    <n v="2411376"/>
    <n v="40.189600000000006"/>
    <n v="0"/>
    <s v="FB390000010000000100C166D6"/>
    <x v="0"/>
    <n v="28601"/>
    <n v="0"/>
    <n v="0"/>
    <m/>
  </r>
  <r>
    <x v="1"/>
    <n v="15916"/>
    <x v="0"/>
    <s v="DB2ADMIN"/>
    <n v="1719551383943"/>
    <n v="1719551383.9430001"/>
    <x v="674"/>
    <n v="2411376"/>
    <n v="40.189600000000006"/>
    <n v="0"/>
    <n v="0"/>
    <n v="0"/>
    <s v="FB390000010000000100C166D6"/>
    <x v="3"/>
    <n v="27767"/>
    <n v="0"/>
    <n v="0"/>
    <m/>
  </r>
  <r>
    <x v="0"/>
    <n v="1912"/>
    <x v="0"/>
    <s v="DB2ADMIN"/>
    <n v="1719550787942"/>
    <n v="1719550787.9419999"/>
    <x v="675"/>
    <n v="2275015"/>
    <n v="37.916916666666665"/>
    <n v="2196514"/>
    <n v="36.608566666666668"/>
    <n v="0"/>
    <s v="7C2A00000100000001000158D6"/>
    <x v="0"/>
    <n v="26097"/>
    <n v="0"/>
    <n v="0"/>
    <m/>
  </r>
  <r>
    <x v="1"/>
    <n v="15916"/>
    <x v="0"/>
    <s v="DB2ADMIN"/>
    <n v="1719550787942"/>
    <n v="1719550787.9419999"/>
    <x v="675"/>
    <n v="2196514"/>
    <n v="36.608566666666668"/>
    <n v="0"/>
    <n v="0"/>
    <n v="0"/>
    <s v="7C2A00000100000001000158D6"/>
    <x v="3"/>
    <n v="25372"/>
    <n v="0"/>
    <n v="0"/>
    <m/>
  </r>
  <r>
    <x v="0"/>
    <n v="1912"/>
    <x v="0"/>
    <s v="DB2ADMIN"/>
    <n v="1719550186942"/>
    <n v="1719550186.9419999"/>
    <x v="676"/>
    <n v="2078528"/>
    <n v="34.642133333333327"/>
    <n v="2001813"/>
    <n v="33.363550000000004"/>
    <n v="0"/>
    <s v="E3470000010000000100211DD6"/>
    <x v="0"/>
    <n v="23656"/>
    <n v="0"/>
    <n v="0"/>
    <m/>
  </r>
  <r>
    <x v="1"/>
    <n v="15916"/>
    <x v="0"/>
    <s v="DB2ADMIN"/>
    <n v="1719550186942"/>
    <n v="1719550186.9419999"/>
    <x v="676"/>
    <n v="2001813"/>
    <n v="33.363550000000004"/>
    <n v="0"/>
    <n v="0"/>
    <n v="0"/>
    <s v="E3470000010000000100211DD6"/>
    <x v="3"/>
    <n v="22938"/>
    <n v="0"/>
    <n v="0"/>
    <m/>
  </r>
  <r>
    <x v="0"/>
    <n v="15916"/>
    <x v="0"/>
    <s v="DB2ADMIN"/>
    <n v="1719549584941"/>
    <n v="1719549584.941"/>
    <x v="677"/>
    <n v="1879958"/>
    <n v="31.332633333333334"/>
    <n v="1934486"/>
    <n v="32.241433333333333"/>
    <n v="0"/>
    <s v="8B290000010000000100C14CD6"/>
    <x v="0"/>
    <n v="21400"/>
    <n v="0"/>
    <n v="0"/>
    <m/>
  </r>
  <r>
    <x v="1"/>
    <n v="1912"/>
    <x v="0"/>
    <s v="DB2ADMIN"/>
    <n v="1719549584941"/>
    <n v="1719549584.941"/>
    <x v="677"/>
    <n v="1934486"/>
    <n v="32.241433333333333"/>
    <n v="0"/>
    <n v="0"/>
    <n v="0"/>
    <s v="8B290000010000000100C14CD6"/>
    <x v="3"/>
    <n v="22003"/>
    <n v="0"/>
    <n v="0"/>
    <m/>
  </r>
  <r>
    <x v="0"/>
    <n v="1912"/>
    <x v="0"/>
    <s v="DB2ADMIN"/>
    <n v="1719549284441"/>
    <n v="1719549284.441"/>
    <x v="678"/>
    <n v="1866904"/>
    <n v="31.115066666666667"/>
    <n v="1803538"/>
    <n v="30.058966666666667"/>
    <n v="0"/>
    <s v="192500000100000001004160D6"/>
    <x v="0"/>
    <n v="21293"/>
    <n v="0"/>
    <n v="0"/>
    <m/>
  </r>
  <r>
    <x v="1"/>
    <n v="15916"/>
    <x v="0"/>
    <s v="DB2ADMIN"/>
    <n v="1719549284441"/>
    <n v="1719549284.441"/>
    <x v="678"/>
    <n v="1803538"/>
    <n v="30.058966666666667"/>
    <n v="0"/>
    <n v="0"/>
    <n v="0"/>
    <s v="192500000100000001004160D6"/>
    <x v="3"/>
    <n v="20552"/>
    <n v="0"/>
    <n v="0"/>
    <m/>
  </r>
  <r>
    <x v="0"/>
    <n v="1912"/>
    <x v="0"/>
    <s v="DB2ADMIN"/>
    <n v="1719548983941"/>
    <n v="1719548983.941"/>
    <x v="679"/>
    <n v="1784503"/>
    <n v="29.741716666666665"/>
    <n v="1730340"/>
    <n v="28.838999999999999"/>
    <n v="0"/>
    <s v="F52100000100000001008103D6"/>
    <x v="0"/>
    <n v="20279"/>
    <n v="0"/>
    <n v="0"/>
    <m/>
  </r>
  <r>
    <x v="1"/>
    <n v="15916"/>
    <x v="0"/>
    <s v="DB2ADMIN"/>
    <n v="1719548983941"/>
    <n v="1719548983.941"/>
    <x v="679"/>
    <n v="1730340"/>
    <n v="28.838999999999999"/>
    <n v="0"/>
    <n v="0"/>
    <n v="0"/>
    <s v="F52100000100000001008103D6"/>
    <x v="3"/>
    <n v="19587"/>
    <n v="0"/>
    <n v="0"/>
    <m/>
  </r>
  <r>
    <x v="0"/>
    <n v="1912"/>
    <x v="0"/>
    <s v="DB2ADMIN"/>
    <n v="1719548683441"/>
    <n v="1719548683.441"/>
    <x v="680"/>
    <n v="1684787"/>
    <n v="28.079783333333335"/>
    <n v="1648633"/>
    <n v="27.477216666666667"/>
    <n v="0"/>
    <s v="DC260000010000000100814AD6"/>
    <x v="0"/>
    <n v="19238"/>
    <n v="0"/>
    <n v="0"/>
    <m/>
  </r>
  <r>
    <x v="1"/>
    <n v="15916"/>
    <x v="0"/>
    <s v="DB2ADMIN"/>
    <n v="1719548683441"/>
    <n v="1719548683.441"/>
    <x v="680"/>
    <n v="1648633"/>
    <n v="27.477216666666667"/>
    <n v="0"/>
    <n v="0"/>
    <n v="0"/>
    <s v="DC260000010000000100814AD6"/>
    <x v="3"/>
    <n v="18672"/>
    <n v="0"/>
    <n v="0"/>
    <m/>
  </r>
  <r>
    <x v="0"/>
    <n v="15916"/>
    <x v="0"/>
    <s v="DB2ADMIN"/>
    <n v="1719548081440"/>
    <n v="1719548081.4400001"/>
    <x v="681"/>
    <n v="1459617"/>
    <n v="24.32695"/>
    <n v="1511421"/>
    <n v="25.190350000000002"/>
    <n v="0"/>
    <s v="79300000010000000100816FD6"/>
    <x v="0"/>
    <n v="16565"/>
    <n v="0"/>
    <n v="0"/>
    <m/>
  </r>
  <r>
    <x v="1"/>
    <n v="1912"/>
    <x v="0"/>
    <s v="DB2ADMIN"/>
    <n v="1719548081440"/>
    <n v="1719548081.4400001"/>
    <x v="681"/>
    <n v="1511421"/>
    <n v="25.190350000000002"/>
    <n v="0"/>
    <n v="0"/>
    <n v="0"/>
    <s v="79300000010000000100816FD6"/>
    <x v="3"/>
    <n v="17094"/>
    <n v="0"/>
    <n v="0"/>
    <m/>
  </r>
  <r>
    <x v="0"/>
    <n v="22154"/>
    <x v="1"/>
    <s v="DB2ADMIN"/>
    <n v="1719547480440"/>
    <n v="1719547480.4400001"/>
    <x v="682"/>
    <n v="49718"/>
    <n v="0.82863333333333344"/>
    <n v="211094"/>
    <n v="3.5182333333333333"/>
    <n v="8"/>
    <s v="292201000100000001008109D6"/>
    <x v="0"/>
    <n v="4205"/>
    <n v="0"/>
    <n v="0"/>
    <m/>
  </r>
  <r>
    <x v="1"/>
    <n v="16058"/>
    <x v="1"/>
    <s v="DB2ADMIN"/>
    <n v="1719547480440"/>
    <n v="1719547480.4400001"/>
    <x v="682"/>
    <n v="211094"/>
    <n v="3.5182333333333333"/>
    <n v="0"/>
    <n v="0"/>
    <n v="1"/>
    <s v="292201000100000001008109D6"/>
    <x v="3"/>
    <n v="16170"/>
    <n v="0"/>
    <n v="0"/>
    <m/>
  </r>
  <r>
    <x v="0"/>
    <n v="15916"/>
    <x v="0"/>
    <s v="DB2ADMIN"/>
    <n v="1719546584940"/>
    <n v="1719546584.9400001"/>
    <x v="683"/>
    <n v="1057231"/>
    <n v="17.620516666666667"/>
    <n v="1143391"/>
    <n v="19.056516666666667"/>
    <n v="0"/>
    <s v="484200000100000001008126D6"/>
    <x v="0"/>
    <n v="12260"/>
    <n v="0"/>
    <n v="0"/>
    <m/>
  </r>
  <r>
    <x v="1"/>
    <n v="1912"/>
    <x v="0"/>
    <s v="DB2ADMIN"/>
    <n v="1719546584940"/>
    <n v="1719546584.9400001"/>
    <x v="683"/>
    <n v="1143391"/>
    <n v="19.056516666666667"/>
    <n v="0"/>
    <n v="0"/>
    <n v="0"/>
    <s v="484200000100000001008126D6"/>
    <x v="3"/>
    <n v="12892"/>
    <n v="0"/>
    <n v="0"/>
    <m/>
  </r>
  <r>
    <x v="0"/>
    <n v="1912"/>
    <x v="0"/>
    <s v="DB2ADMIN"/>
    <n v="1719546283439"/>
    <n v="1719546283.4389999"/>
    <x v="684"/>
    <n v="1075688"/>
    <n v="17.928133333333335"/>
    <n v="998809"/>
    <n v="16.646816666666666"/>
    <n v="0"/>
    <s v="8B230000010000000100614BD6"/>
    <x v="0"/>
    <n v="12182"/>
    <n v="0"/>
    <n v="0"/>
    <m/>
  </r>
  <r>
    <x v="1"/>
    <n v="15916"/>
    <x v="0"/>
    <s v="DB2ADMIN"/>
    <n v="1719546283439"/>
    <n v="1719546283.4389999"/>
    <x v="684"/>
    <n v="998809"/>
    <n v="16.646816666666666"/>
    <n v="0"/>
    <n v="0"/>
    <n v="0"/>
    <s v="8B230000010000000100614BD6"/>
    <x v="3"/>
    <n v="11606"/>
    <n v="0"/>
    <n v="0"/>
    <m/>
  </r>
  <r>
    <x v="0"/>
    <n v="57455"/>
    <x v="0"/>
    <s v="DB2ADMIN"/>
    <n v="1719546212328"/>
    <n v="1719546212.3280001"/>
    <x v="685"/>
    <n v="3883"/>
    <n v="6.4716666666666672E-2"/>
    <n v="116803"/>
    <n v="1.9467166666666667"/>
    <n v="213"/>
    <s v="0200F00A1900A4000000000052"/>
    <x v="0"/>
    <n v="579"/>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22632"/>
    <x v="0"/>
    <s v="DB2ADMIN"/>
    <n v="1719546212328"/>
    <n v="1719546212.3280001"/>
    <x v="685"/>
    <n v="116803"/>
    <n v="1.9467166666666667"/>
    <n v="0"/>
    <n v="0"/>
    <n v="0"/>
    <s v="0200F00A1900A4000000000052"/>
    <x v="5"/>
    <n v="1382"/>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62974"/>
    <x v="0"/>
    <s v="DB2ADMIN"/>
    <n v="1719545976933"/>
    <n v="1719545976.9330001"/>
    <x v="686"/>
    <n v="4794"/>
    <n v="7.9899999999999999E-2"/>
    <n v="237"/>
    <n v="3.9499999999999995E-3"/>
    <n v="516"/>
    <s v="02009A080C0004000000000052"/>
    <x v="5"/>
    <n v="746"/>
    <n v="0"/>
    <n v="0"/>
    <m/>
  </r>
  <r>
    <x v="1"/>
    <n v="62947"/>
    <x v="0"/>
    <s v="DB2ADMIN"/>
    <n v="1719545976933"/>
    <n v="1719545976.9330001"/>
    <x v="686"/>
    <n v="237"/>
    <n v="3.9499999999999995E-3"/>
    <n v="0"/>
    <n v="0"/>
    <n v="0"/>
    <s v="02009A080C0004000000000052"/>
    <x v="5"/>
    <n v="32"/>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62974"/>
    <x v="0"/>
    <s v="DB2ADMIN"/>
    <n v="1719545961918"/>
    <n v="1719545961.918"/>
    <x v="687"/>
    <n v="4794"/>
    <n v="7.9899999999999999E-2"/>
    <n v="17378"/>
    <n v="0.28963333333333335"/>
    <n v="516"/>
    <s v="0200F00A1200B2010000000052"/>
    <x v="0"/>
    <n v="746"/>
    <n v="0"/>
    <n v="0"/>
    <m/>
  </r>
  <r>
    <x v="1"/>
    <n v="64141"/>
    <x v="0"/>
    <s v="DB2ADMIN"/>
    <n v="1719545961918"/>
    <n v="1719545961.918"/>
    <x v="687"/>
    <n v="17378"/>
    <n v="0.28963333333333335"/>
    <n v="0"/>
    <n v="0"/>
    <n v="0"/>
    <s v="0200F00A1200B2010000000052"/>
    <x v="5"/>
    <n v="698"/>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15916"/>
    <x v="0"/>
    <s v="DB2ADMIN"/>
    <n v="1719544479438"/>
    <n v="1719544479.438"/>
    <x v="688"/>
    <n v="540225"/>
    <n v="9.0037500000000001"/>
    <n v="589848"/>
    <n v="9.8308"/>
    <n v="0"/>
    <s v="322E0000010000000100615AD6"/>
    <x v="0"/>
    <n v="6778"/>
    <n v="0"/>
    <n v="0"/>
    <m/>
  </r>
  <r>
    <x v="1"/>
    <n v="1912"/>
    <x v="0"/>
    <s v="DB2ADMIN"/>
    <n v="1719544479438"/>
    <n v="1719544479.438"/>
    <x v="688"/>
    <n v="589848"/>
    <n v="9.8308"/>
    <n v="0"/>
    <n v="0"/>
    <n v="0"/>
    <s v="322E0000010000000100615AD6"/>
    <x v="3"/>
    <n v="7100"/>
    <n v="0"/>
    <n v="0"/>
    <m/>
  </r>
  <r>
    <x v="0"/>
    <n v="1912"/>
    <x v="0"/>
    <s v="DB2ADMIN"/>
    <n v="1719543878438"/>
    <n v="1719543878.438"/>
    <x v="689"/>
    <n v="410054"/>
    <n v="6.8342333333333327"/>
    <n v="391081"/>
    <n v="6.518016666666667"/>
    <n v="0"/>
    <s v="0D2A00000100000001004178D6"/>
    <x v="0"/>
    <n v="5245"/>
    <n v="0"/>
    <n v="0"/>
    <m/>
  </r>
  <r>
    <x v="1"/>
    <n v="15916"/>
    <x v="0"/>
    <s v="DB2ADMIN"/>
    <n v="1719543878438"/>
    <n v="1719543878.438"/>
    <x v="689"/>
    <n v="391081"/>
    <n v="6.518016666666667"/>
    <n v="0"/>
    <n v="0"/>
    <n v="0"/>
    <s v="0D2A00000100000001004178D6"/>
    <x v="3"/>
    <n v="5070"/>
    <n v="0"/>
    <n v="0"/>
    <m/>
  </r>
  <r>
    <x v="0"/>
    <n v="15916"/>
    <x v="0"/>
    <s v="DB2ADMIN"/>
    <n v="1719543582937"/>
    <n v="1719543582.937"/>
    <x v="690"/>
    <n v="300168"/>
    <n v="5.0027999999999997"/>
    <n v="322529"/>
    <n v="5.3754833333333334"/>
    <n v="0"/>
    <s v="A3460000010000000100A10DD6"/>
    <x v="0"/>
    <n v="4055"/>
    <n v="0"/>
    <n v="0"/>
    <m/>
  </r>
  <r>
    <x v="1"/>
    <n v="1912"/>
    <x v="0"/>
    <s v="DB2ADMIN"/>
    <n v="1719543582937"/>
    <n v="1719543582.937"/>
    <x v="690"/>
    <n v="322529"/>
    <n v="5.3754833333333334"/>
    <n v="0"/>
    <n v="0"/>
    <n v="0"/>
    <s v="A3460000010000000100A10DD6"/>
    <x v="3"/>
    <n v="4272"/>
    <n v="0"/>
    <n v="0"/>
    <m/>
  </r>
  <r>
    <x v="0"/>
    <n v="15916"/>
    <x v="0"/>
    <s v="DB2ADMIN"/>
    <n v="1719542980936"/>
    <n v="1719542980.9360001"/>
    <x v="691"/>
    <n v="168260"/>
    <n v="2.8043333333333331"/>
    <n v="191199"/>
    <n v="3.1866500000000002"/>
    <n v="0"/>
    <s v="832900000100000001000163D6"/>
    <x v="0"/>
    <n v="2763"/>
    <n v="0"/>
    <n v="0"/>
    <m/>
  </r>
  <r>
    <x v="1"/>
    <n v="1912"/>
    <x v="0"/>
    <s v="DB2ADMIN"/>
    <n v="1719542980936"/>
    <n v="1719542980.9360001"/>
    <x v="691"/>
    <n v="191199"/>
    <n v="3.1866500000000002"/>
    <n v="0"/>
    <n v="0"/>
    <n v="0"/>
    <s v="832900000100000001000163D6"/>
    <x v="3"/>
    <n v="2969"/>
    <n v="0"/>
    <n v="0"/>
    <m/>
  </r>
  <r>
    <x v="0"/>
    <n v="1912"/>
    <x v="0"/>
    <s v="DB2ADMIN"/>
    <n v="1719542680436"/>
    <n v="1719542680.4360001"/>
    <x v="692"/>
    <n v="100376"/>
    <n v="1.6729333333333334"/>
    <n v="92309"/>
    <n v="1.5384833333333332"/>
    <n v="0"/>
    <s v="802000000100000001004145D6"/>
    <x v="0"/>
    <n v="1249"/>
    <n v="0"/>
    <n v="0"/>
    <m/>
  </r>
  <r>
    <x v="1"/>
    <n v="15916"/>
    <x v="0"/>
    <s v="DB2ADMIN"/>
    <n v="1719542680436"/>
    <n v="1719542680.4360001"/>
    <x v="692"/>
    <n v="92309"/>
    <n v="1.5384833333333332"/>
    <n v="0"/>
    <n v="0"/>
    <n v="0"/>
    <s v="802000000100000001004145D6"/>
    <x v="3"/>
    <n v="1160"/>
    <n v="0"/>
    <n v="0"/>
    <m/>
  </r>
  <r>
    <x v="0"/>
    <n v="1956"/>
    <x v="0"/>
    <s v="DB2ADMIN"/>
    <n v="1719510856411"/>
    <n v="1719510856.411"/>
    <x v="693"/>
    <n v="159"/>
    <n v="2.65E-3"/>
    <n v="101"/>
    <n v="1.6833333333333333E-3"/>
    <n v="0"/>
    <s v="0200C9070300C2F60500000052"/>
    <x v="5"/>
    <n v="2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1"/>
    <n v="40510"/>
    <x v="0"/>
    <s v="DB2ADMIN"/>
    <n v="1719510856411"/>
    <n v="1719510856.411"/>
    <x v="693"/>
    <n v="101"/>
    <n v="1.6833333333333333E-3"/>
    <n v="0"/>
    <n v="0"/>
    <n v="195"/>
    <s v="0200C9070300C2F60500000052"/>
    <x v="5"/>
    <n v="15"/>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0"/>
    <n v="40510"/>
    <x v="0"/>
    <s v="DB2ADMIN"/>
    <n v="1719510855410"/>
    <n v="1719510855.4100001"/>
    <x v="694"/>
    <n v="101"/>
    <n v="1.6833333333333333E-3"/>
    <n v="159"/>
    <n v="2.65E-3"/>
    <n v="195"/>
    <s v="0200B3070400885B0000000052"/>
    <x v="5"/>
    <n v="15"/>
    <n v="0"/>
    <n v="1.5467800030742799E+1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r>
  <r>
    <x v="1"/>
    <n v="1956"/>
    <x v="0"/>
    <s v="DB2ADMIN"/>
    <n v="1719510855410"/>
    <n v="1719510855.4100001"/>
    <x v="694"/>
    <n v="159"/>
    <n v="2.65E-3"/>
    <n v="0"/>
    <n v="0"/>
    <n v="0"/>
    <s v="0200B3070400885B0000000052"/>
    <x v="5"/>
    <n v="2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6673"/>
    <x v="1"/>
    <s v="DB2ADMIN"/>
    <n v="1719504548908"/>
    <n v="1719504548.908"/>
    <x v="695"/>
    <n v="111306"/>
    <n v="1.8551"/>
    <n v="1144"/>
    <n v="1.9066666666666666E-2"/>
    <n v="11"/>
    <s v="F22100000100000001004116D6"/>
    <x v="0"/>
    <n v="9402"/>
    <n v="0"/>
    <n v="0"/>
    <m/>
  </r>
  <r>
    <x v="1"/>
    <n v="613"/>
    <x v="1"/>
    <s v="DB2ADMIN"/>
    <n v="1719504548908"/>
    <n v="1719504548.908"/>
    <x v="695"/>
    <n v="1144"/>
    <n v="1.9066666666666666E-2"/>
    <n v="0"/>
    <n v="0"/>
    <n v="8"/>
    <s v="F22100000100000001004116D6"/>
    <x v="3"/>
    <n v="131"/>
    <n v="0"/>
    <n v="0"/>
    <m/>
  </r>
  <r>
    <x v="0"/>
    <n v="2727"/>
    <x v="1"/>
    <s v="DB2ADMIN"/>
    <n v="1719503051407"/>
    <n v="1719503051.4070001"/>
    <x v="696"/>
    <n v="98886"/>
    <n v="1.6480999999999999"/>
    <n v="181338"/>
    <n v="3.0223"/>
    <n v="8"/>
    <s v="6EEC00000100000001008109D6"/>
    <x v="0"/>
    <n v="8699"/>
    <n v="0"/>
    <n v="0"/>
    <m/>
  </r>
  <r>
    <x v="1"/>
    <n v="9311"/>
    <x v="1"/>
    <s v="DB2ADMIN"/>
    <n v="1719503051407"/>
    <n v="1719503051.4070001"/>
    <x v="696"/>
    <n v="181338"/>
    <n v="3.0223"/>
    <n v="0"/>
    <n v="0"/>
    <n v="1"/>
    <s v="6EEC00000100000001008109D6"/>
    <x v="3"/>
    <n v="13594"/>
    <n v="0"/>
    <n v="0"/>
    <m/>
  </r>
  <r>
    <x v="0"/>
    <n v="49072"/>
    <x v="1"/>
    <s v="DB2ADMIN"/>
    <n v="1719495544901"/>
    <n v="1719495544.901"/>
    <x v="697"/>
    <n v="155452"/>
    <n v="2.5908666666666664"/>
    <n v="123095"/>
    <n v="2.0515833333333333"/>
    <n v="0"/>
    <s v="331E0000010000000100A128D6"/>
    <x v="0"/>
    <n v="13288"/>
    <n v="0"/>
    <n v="0"/>
    <m/>
  </r>
  <r>
    <x v="1"/>
    <n v="18244"/>
    <x v="1"/>
    <s v="DB2ADMIN"/>
    <n v="1719495544901"/>
    <n v="1719495544.901"/>
    <x v="697"/>
    <n v="123095"/>
    <n v="2.0515833333333333"/>
    <n v="0"/>
    <n v="0"/>
    <n v="1"/>
    <s v="331E0000010000000100A128D6"/>
    <x v="3"/>
    <n v="10011"/>
    <n v="0"/>
    <n v="0"/>
    <m/>
  </r>
  <r>
    <x v="0"/>
    <n v="13608"/>
    <x v="1"/>
    <s v="DB2ADMIN"/>
    <n v="1719493440400"/>
    <n v="1719493440.4000001"/>
    <x v="698"/>
    <n v="97573"/>
    <n v="1.6262166666666666"/>
    <n v="115921"/>
    <n v="1.9320166666666667"/>
    <n v="6"/>
    <s v="1B3D0000010000000100610BD6"/>
    <x v="0"/>
    <n v="7470"/>
    <n v="0"/>
    <n v="0"/>
    <m/>
  </r>
  <r>
    <x v="1"/>
    <n v="16050"/>
    <x v="1"/>
    <s v="DB2ADMIN"/>
    <n v="1719493440400"/>
    <n v="1719493440.4000001"/>
    <x v="698"/>
    <n v="115921"/>
    <n v="1.9320166666666667"/>
    <n v="0"/>
    <n v="0"/>
    <n v="1"/>
    <s v="1B3D0000010000000100610BD6"/>
    <x v="3"/>
    <n v="10014"/>
    <n v="0"/>
    <n v="0"/>
    <m/>
  </r>
  <r>
    <x v="0"/>
    <n v="34473"/>
    <x v="0"/>
    <s v="DB2ADMIN"/>
    <n v="1719491330848"/>
    <n v="1719491330.848"/>
    <x v="699"/>
    <n v="404"/>
    <n v="6.7333333333333334E-3"/>
    <n v="0"/>
    <n v="0"/>
    <n v="0"/>
    <s v="0200440107000D190000000052"/>
    <x v="0"/>
    <n v="60"/>
    <n v="0"/>
    <n v="0"/>
    <m/>
  </r>
  <r>
    <x v="1"/>
    <n v="65042"/>
    <x v="1"/>
    <s v="DB2ADMIN"/>
    <n v="1719491330848"/>
    <n v="1719491330.848"/>
    <x v="699"/>
    <n v="0"/>
    <n v="0"/>
    <n v="0"/>
    <n v="0"/>
    <n v="3"/>
    <s v="0200440107000D190000000052"/>
    <x v="5"/>
    <n v="0"/>
    <n v="0"/>
    <n v="2.3775692786876001E+18"/>
    <s v="SELECT A.* FROM BALANCE A WHERE A.LOTCODE=? AND A.LOGICALWAREHOUSECODE =? AND NOT (A.WHSLOCATIONWAREHOUSEZONECODE=? OR A.WHSLOCATIONWAREHOUSEZONECODE=?) ORDER BY A.ELEMENTSCODE ASC FOR UPDATE"/>
  </r>
  <r>
    <x v="0"/>
    <n v="9311"/>
    <x v="1"/>
    <s v="DB2ADMIN"/>
    <n v="1719471528843"/>
    <n v="1719471528.8429999"/>
    <x v="700"/>
    <n v="135178"/>
    <n v="2.2529666666666666"/>
    <n v="78713"/>
    <n v="1.3118833333333333"/>
    <n v="8"/>
    <s v="18C00000010000000100A111D6"/>
    <x v="0"/>
    <n v="10518"/>
    <n v="0"/>
    <n v="0"/>
    <m/>
  </r>
  <r>
    <x v="1"/>
    <n v="63016"/>
    <x v="1"/>
    <s v="DB2ADMIN"/>
    <n v="1719471528843"/>
    <n v="1719471528.8429999"/>
    <x v="700"/>
    <n v="78713"/>
    <n v="1.3118833333333333"/>
    <n v="0"/>
    <n v="0"/>
    <n v="1"/>
    <s v="18C00000010000000100A111D6"/>
    <x v="3"/>
    <n v="5415"/>
    <n v="0"/>
    <n v="0"/>
    <m/>
  </r>
  <r>
    <x v="0"/>
    <n v="31388"/>
    <x v="1"/>
    <s v="DB2ADMIN"/>
    <n v="1719471528843"/>
    <n v="1719471528.8429999"/>
    <x v="700"/>
    <n v="68843"/>
    <n v="1.1473833333333334"/>
    <n v="22227"/>
    <n v="0.37045"/>
    <n v="1"/>
    <s v="D6A400000100000001004157D6"/>
    <x v="0"/>
    <n v="5663"/>
    <n v="0"/>
    <n v="0"/>
    <m/>
  </r>
  <r>
    <x v="1"/>
    <n v="56529"/>
    <x v="1"/>
    <s v="DB2ADMIN"/>
    <n v="1719471528843"/>
    <n v="1719471528.8429999"/>
    <x v="700"/>
    <n v="22227"/>
    <n v="0.37045"/>
    <n v="0"/>
    <n v="0"/>
    <n v="1"/>
    <s v="D6A400000100000001004157D6"/>
    <x v="3"/>
    <n v="1359"/>
    <n v="0"/>
    <n v="0"/>
    <m/>
  </r>
  <r>
    <x v="0"/>
    <n v="57300"/>
    <x v="0"/>
    <s v="DB2ADMIN"/>
    <n v="1719459410647"/>
    <n v="1719459410.6470001"/>
    <x v="701"/>
    <n v="926"/>
    <n v="1.5433333333333334E-2"/>
    <n v="101605"/>
    <n v="1.6934166666666668"/>
    <n v="3614"/>
    <n v="2.00270808005604E+24"/>
    <x v="0"/>
    <n v="209"/>
    <n v="0"/>
    <n v="0"/>
    <m/>
  </r>
  <r>
    <x v="1"/>
    <n v="50665"/>
    <x v="0"/>
    <s v="DB2ADMIN"/>
    <n v="1719459410647"/>
    <n v="1719459410.6470001"/>
    <x v="701"/>
    <n v="101605"/>
    <n v="1.6934166666666668"/>
    <n v="0"/>
    <n v="0"/>
    <n v="0"/>
    <n v="2.00270808005604E+24"/>
    <x v="5"/>
    <n v="273"/>
    <n v="0"/>
    <n v="4.2542575400544399E+18"/>
    <s v="select purchaseor0_.CODE as CODE1_1755_, purchaseor0_.COMPANYCODE as COMPANYC2_1755_, purchaseor0_.COUNTERCODE as COUNTERC3_1755_, purchaseor0_.COUNTERCOMPANYCODE as COUNTERC4_1755_, purchaseor0_.ABSUNIQUEID as ABSUNIQU5_1755_, purchaseor0_.ABSVERSIONNUMBER as ABSVERSI6_1755_, purchaseor0_.ALLOWEDDIVISIONS as ALLOWEDD7_1755_, purchaseor0_.ALTERNATIVEADDRESSCODE as ALTERNAT8_1755_, purchaseor0_.ALTERNATIVEADDRESSUNIQUEID as ALTERNAT9_1755_, purchaseor0_.APPLICANTCODE as APPLICA10_1755_, purchaseor0_.APPROVALDATE as APPROVA11_1755_, purchaseor0_.APPROVALUSER as APPROVA12_1755_, purchaseor0_.AREACODE as AREACOD13_1755_, purchaseor0_.AREACOMPANYCODE as AREACOM14_1755_, purchaseor0_.BANKBANKCOUNTRYCODE as BANKBAN15_1755_, purchaseor0_.BANKBRANCHCODE as BANKBRA16_1755_, purchaseor0_.BANKCODE as BANKCOD17_1755_, purchaseor0_.BANKEXTERNALCODE as BANKEXT18_1755_, purchaseor0_.BUYERCODE as BUYERCO19_1755_, purchaseor0_.BUYERCOMPANYCODE as BUYERCO20_1755_, purchaseor0_.COLLECTIONGROUPCODE as COLLECT21_1755_, purchaseor0_.COLLECTIONGROUPCOMPANYCODE as COLLECT22_1755_, purchaseor0_.CONDITIONRETRIEVINGDATE as CONDITI23_1755_, purchaseor0_.CONFIRMEDDUEDATE as CONFIRM24_1755_, purchaseor0_.CONTAINERCOMPANYCODE as CONTAIN25_1755_, purchaseor0_.CONTAINERELEMENTCODE as CONTAIN26_1755_, purchaseor0_.CONTAINERELEMENTCOMPANYCODE as CONTAIN27_1755_, purchaseor0_.CONTAINERITEMTYPECODE as CONTAIN28_1755_, purchaseor0_.CONTAINERSUBCODE01 as CONTAIN29_1755_, purchaseor0_.CREATIONDATETIME as CREATIO30_1755_, purchaseor0_.CREATIONDATETIMEUTC as CREATIO31_1755_, purchaseor0_.CREATIONUSER as CREATIO32_1755_, purchaseor0_.CURRENCYCODE as CURRENC33_1755_, purchaseor0_.CURRENTSTATUS as CURRENT34_1755_, purchaseor0_.CUSTOMERCODE as CUSTOME35_1755_, purchaseor0_.CUSTOMERTYPE as CUSTOME36_1755_, purchaseor0_.DELIVERYDESCRIPTION as DELIVER37_1755_, purchaseor0_.DLVORDPRNCUSTOMERSUPPLIERCODE as DLVORDP38_1755_, purchaseor0_.DLVORDPRNCUSTOMERSUPPLIERTYPE as DLVORDP39_1755_, purchaseor0_.DELIVERYPOINTCODE as DELIVER40_1755_, purchaseor0_.DELIVERYPOINTTYPE as DELIVER41_1755_, purchaseor0_.DELIVERYPOINTUNIQUEID as DELIVER42_1755_, purchaseor0_.DESCRIPTION as DESCRIP43_1755_, purchaseor0_.DIVISIONCODE as DIVISIO44_1755_, purchaseor0_.DOCUMENTTYPETYPE as DOCUMEN45_1755_, purchaseor0_.ENTRYEXCHANGERATE as ENTRYEX46_1755_, purchaseor0_.EXTERNALREFERENCE as EXTERNA47_1755_, purchaseor0_.EXTERNALREFERENCEDATE as EXTERNA48_1755_, purchaseor0_.FINALDATE as FINALDA49_1755_, purchaseor0_.FIRSTCARRIERCODE as FIRSTCA50_1755_, purchaseor0_.FIRSTCARRIERTYPE as FIRSTCA51_1755_, purchaseor0_.INITIALDATE as INITIAL52_1755_, purchaseor0_.INTERCOMPANYREQUIRED as INTERCO53_1755_, purchaseor0_.INTERNALREFERENCE as INTERNA54_1755_, purchaseor0_.INTERNALREFERENCEDATE as INTERNA55_1755_, purchaseor0_.INVOICEADDRESSCODE as INVOICE56_1755_, purchaseor0_.INVOICEADDRESSTYPE as INVOICE57_1755_, purchaseor0_.INVOICEADDRESSUNIQUEID as INVOICE58_1755_, purchaseor0_.INVOICEORDPRNCSMSUPPLIERCODE as INVOICE59_1755_, purchaseor0_.INVOICEORDPRNCSMSUPPLIERTYPE as INVOICE60_1755_, purchaseor0_.KEEPENTRYEXCHANGERATE as KEEPENT61_1755_, purchaseor0_.LANGUAGECODE as LANGUAG62_1755_, purchaseor0_.LASTUPDATEDATETIME as LASTUPD63_1755_, purchaseor0_.LASTUPDATEDATETIMEUTC as LASTUPD64_1755_, purchaseor0_.LASTUPDATEUSER as LASTUPD65_1755_, purchaseor0_.LIFECYCLECODE as LIFECYC66_1755_, purchaseor0_.LINESUSPENDED as LINESUS67_1755_, purchaseor0_.LINESUNMATCHEDWITHBOX as LINESUN68_1755_, purchaseor0_.LOGREASONCODE as LOGREAS69_1755_, purchaseor0_.ONORDERTOTALAMOUNT as ONORDER70_1755_, purchaseor0_.ORDERCATEGORYCODE as ORDERCA71_1755_, purchaseor0_.ORDERDATE as ORDERDA72_1755_, purchaseor0_.ORDERPARTNERBANKIDENTIFIER as ORDERPA73_1755_, purchaseor0_.ORDPRNCUSTOMERSUPPLIERCODE as ORDPRNC74_1755_, purchaseor0_.ORDERSOURCE as ORDERSO75_1755_, purchaseor0_.ORDERTYPE as ORDERTY76_1755_, purchaseor0_.PAYMENTMETHODCODE as PAYMENT77_1755_, purchaseor0_.PAYMENTMETHODCOMPANYCODE as PAYMENT78_1755_, purchaseor0_.PAYMENTSTARTINGDATE as PAYMENT79_1755_, purchaseor0_.PREVIOUSCODE as PREVIOU80_1755_, purchaseor0_.PREVIOUSCOUNTERCODE as PREVIOU81_1755_, purchaseor0_.PREVIOUSCOUNTERCOMPANYCODE as PREVIOU82_1755_, purchaseor0_.PREVIOUSTEMPLATECODE as PREVIOU83_1755_, purchaseor0_.PRCANDDISCOUNTAPPLICATIONTYPE as PRCANDD84_1755_, purchaseor0_.PRICELISTCODE as PRICELI85_1755_, purchaseor0_.PRINTSTATUS as PRINTST86_1755_, purchaseor0_.PROGRESSSTATUS as PROGRES87_1755_, purchaseor0_.PROJECTCODE as PROJECT88_1755_, purchaseor0_.READFLAG as READFLA89_1755_, purchaseor0_.RELEASELEVEL as RELEASE90_1755_, purchaseor0_.RELEASETYPE as RELEASE91_1755_, purchaseor0_.REQUIREDDUEDATE as REQUIRE92_1755_, purchaseor0_.SECONDCARRIERCODE as SECONDC93_1755_, purchaseor0_.SECONDCARRIERTYPE as SECONDC94_1755_, purchaseor0_.SHIPPINGDESCRIPTION as SHIPPIN95_1755_, purchaseor0_.STATISTICALGROUPCODE as STATIST96_1755_, purchaseor0_.STATISTICALGROUPCOMPANYCODE as STATIST97_1755_, purchaseor0_.SUPPLIERACCEPTANCE as SUPPLIE98_1755_, purchaseor0_.SUPPLIERCOMMENT as SUPPLIE99_1755_, purchaseor0_.TAXCODE as TAXCOD100_1755_, purchaseor0_.TEMPLATECODE as TEMPLA101_1755_, purchaseor0_.TERMSOFDELIVERYCODE as TERMSO102_1755_, purchaseor0_.TERMSOFDELIVERYCOMPANYCODE as TERMSO103_1755_, purchaseor0_.TERMSOFLOGCODE as TERMSO104_1755_, purchaseor0_.TERMSOFSHIPPINGCODE as TERMSO105_1755_, purchaseor0_.TERMSOFSHIPPINGCOMPANYCODE as TERMSO106_1755_, purchaseor0_.THIRDCARRIERCODE as THIRDC107_1755_, purchaseor0_.THIRDCARRIERTYPE as THIRDC108_1755_, purchaseor0_.TRANSPORTREASONCODE as TRANSP109_1755_, purchaseor0_.TRANSPORTREASONCOMPANYCODE as TRANSP110_1755_, purchaseor0_.TRANSPORTREASONDESCRIPTION as TRANSP111_1755_, purchaseor0_.WFMORDERSTATUS as WFMORD112_1755_, purchaseor0_.WAREHOUSECODE as WAREHO113_1755_, purchaseor0_.WAREHOUSECOMPANYCODE as WAREHO114_1755_ from PURCHASEORDER purchaseor0_ where purchaseor0_.COMPANYCODE=? and purchaseor0_.PREVIOUSTEMPLATECODE=? and purchaseor0_.PREVIOUSCOUNTERCODE=? and purchaseor0_.PREVIOUSCODE=? and purchaseor0_.PROGRESSSTATUS=? with rs use and keep update locks"/>
  </r>
  <r>
    <x v="0"/>
    <n v="57300"/>
    <x v="0"/>
    <s v="DB2ADMIN"/>
    <n v="1719459227344"/>
    <n v="1719459227.3440001"/>
    <x v="702"/>
    <n v="926"/>
    <n v="1.5433333333333334E-2"/>
    <n v="280063"/>
    <n v="4.6677166666666663"/>
    <n v="3611"/>
    <s v="0200A9080200B6720000000052"/>
    <x v="0"/>
    <n v="209"/>
    <n v="0"/>
    <n v="0"/>
    <m/>
  </r>
  <r>
    <x v="1"/>
    <n v="50084"/>
    <x v="0"/>
    <s v="DB2ADMIN"/>
    <n v="1719459227344"/>
    <n v="1719459227.3440001"/>
    <x v="702"/>
    <n v="280063"/>
    <n v="4.6677166666666663"/>
    <n v="0"/>
    <n v="0"/>
    <n v="876470"/>
    <s v="0200A9080200B6720000000052"/>
    <x v="3"/>
    <n v="156"/>
    <n v="0"/>
    <n v="3.1763300696342999E+18"/>
    <s v="delete from STOCKTRANSACTION where COMPANYCODE=? and TRANSACTIONDETAILNUMBER=? and TRANSACTIONNUMBER=?"/>
  </r>
  <r>
    <x v="0"/>
    <n v="7354"/>
    <x v="1"/>
    <s v="DB2ADMIN"/>
    <n v="1719458914832"/>
    <n v="1719458914.832"/>
    <x v="703"/>
    <n v="27203"/>
    <n v="0.4533833333333333"/>
    <n v="6782"/>
    <n v="0.11303333333333333"/>
    <n v="4"/>
    <s v="FD520000010000000100E150D6"/>
    <x v="0"/>
    <n v="2305"/>
    <n v="0"/>
    <n v="0"/>
    <m/>
  </r>
  <r>
    <x v="1"/>
    <n v="30294"/>
    <x v="1"/>
    <s v="DB2ADMIN"/>
    <n v="1719458914832"/>
    <n v="1719458914.832"/>
    <x v="703"/>
    <n v="6782"/>
    <n v="0.11303333333333333"/>
    <n v="0"/>
    <n v="0"/>
    <n v="4"/>
    <s v="FD520000010000000100E150D6"/>
    <x v="3"/>
    <n v="403"/>
    <n v="0"/>
    <n v="0"/>
    <m/>
  </r>
  <r>
    <x v="0"/>
    <n v="56269"/>
    <x v="0"/>
    <s v="DB2ADMIN"/>
    <n v="1719458905823"/>
    <n v="1719458905.823"/>
    <x v="704"/>
    <n v="690"/>
    <n v="1.15E-2"/>
    <n v="10255"/>
    <n v="0.17091666666666669"/>
    <n v="876469"/>
    <s v="0200440103009B290000000052"/>
    <x v="0"/>
    <n v="177"/>
    <n v="0"/>
    <n v="3.1763300696342999E+18"/>
    <s v="delete from STOCKTRANSACTION where COMPANYCODE=? and TRANSACTIONDETAILNUMBER=? and TRANSACTIONNUMBER=?"/>
  </r>
  <r>
    <x v="1"/>
    <n v="4624"/>
    <x v="1"/>
    <s v="DB2ADMIN"/>
    <n v="1719458905823"/>
    <n v="1719458905.823"/>
    <x v="704"/>
    <n v="10255"/>
    <n v="0.17091666666666669"/>
    <n v="0"/>
    <n v="0"/>
    <n v="9"/>
    <s v="0200440103009B290000000052"/>
    <x v="5"/>
    <n v="1"/>
    <n v="0"/>
    <n v="2.3775692786876001E+18"/>
    <s v="SELECT A.* FROM BALANCE A WHERE A.LOTCODE=? AND A.LOGICALWAREHOUSECODE =? AND NOT (A.WHSLOCATIONWAREHOUSEZONECODE=? OR A.WHSLOCATIONWAREHOUSEZONECODE=?) ORDER BY A.ELEMENTSCODE ASC FOR UPDATE"/>
  </r>
  <r>
    <x v="0"/>
    <n v="17445"/>
    <x v="0"/>
    <s v="DB2ADMIN"/>
    <n v="1719458278757"/>
    <n v="1719458278.757"/>
    <x v="705"/>
    <n v="3027"/>
    <n v="5.0450000000000002E-2"/>
    <n v="32812"/>
    <n v="0.54686666666666661"/>
    <n v="876469"/>
    <s v="020044010C009B290000000052"/>
    <x v="0"/>
    <n v="429"/>
    <n v="0"/>
    <n v="3.1763300696342999E+18"/>
    <s v="delete from STOCKTRANSACTION where COMPANYCODE=? and TRANSACTIONDETAILNUMBER=? and TRANSACTIONNUMBER=?"/>
  </r>
  <r>
    <x v="1"/>
    <n v="61975"/>
    <x v="1"/>
    <s v="DB2ADMIN"/>
    <n v="1719458278757"/>
    <n v="1719458278.757"/>
    <x v="705"/>
    <n v="32812"/>
    <n v="0.54686666666666661"/>
    <n v="0"/>
    <n v="0"/>
    <n v="3"/>
    <s v="020044010C009B290000000052"/>
    <x v="5"/>
    <n v="0"/>
    <n v="0"/>
    <n v="8.6099838110836296E+18"/>
    <s v="SELECT BALANCE.ELEMENTSCODE, BALANCE.BASEPRIMARYQUANTITYUNIT, BALANCE.BASEPRIMARYUNITCODE, BALANCE.BASESECONDARYQUANTITYUNIT, BALANCE.BASESECONDARYUNITCODE, BALANCE.LOGICALWAREHOUSECODE, BALANCE.WAREHOUSELOCATIONCODE, BALANCE.WHSLOCATIONWAREHOUSEZONECODE, BALANCE.CREATIONDATETIME FROM BALANCE BALANCE WHERE BALANCE.LOTCODE =? FOR UPDATE"/>
  </r>
  <r>
    <x v="0"/>
    <n v="48799"/>
    <x v="0"/>
    <s v="DB2ADMIN"/>
    <n v="1719457838037"/>
    <n v="1719457838.0369999"/>
    <x v="706"/>
    <n v="1731"/>
    <n v="2.8850000000000001E-2"/>
    <n v="194781"/>
    <n v="3.2463500000000001"/>
    <n v="95"/>
    <s v="0200B30700003C5F0000000052"/>
    <x v="5"/>
    <n v="156"/>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48704"/>
    <x v="0"/>
    <s v="DB2ADMIN"/>
    <n v="1719457838037"/>
    <n v="1719457838.0369999"/>
    <x v="706"/>
    <n v="194781"/>
    <n v="3.2463500000000001"/>
    <n v="0"/>
    <n v="0"/>
    <n v="0"/>
    <s v="0200B30700003C5F0000000052"/>
    <x v="5"/>
    <n v="342"/>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57300"/>
    <x v="0"/>
    <s v="DB2ADMIN"/>
    <n v="1719457963242"/>
    <n v="1719457963.2420001"/>
    <x v="707"/>
    <n v="18"/>
    <n v="2.9999999999999997E-4"/>
    <n v="130181"/>
    <n v="2.1696833333333334"/>
    <n v="1352887"/>
    <s v="020044010B00FA2A0000000052"/>
    <x v="0"/>
    <n v="3"/>
    <n v="0"/>
    <n v="3.1763300696342999E+18"/>
    <s v="delete from STOCKTRANSACTION where COMPANYCODE=? and TRANSACTIONDETAILNUMBER=? and TRANSACTIONNUMBER=?"/>
  </r>
  <r>
    <x v="1"/>
    <n v="56302"/>
    <x v="1"/>
    <s v="DB2ADMIN"/>
    <n v="1719457963242"/>
    <n v="1719457963.2420001"/>
    <x v="707"/>
    <n v="130181"/>
    <n v="2.1696833333333334"/>
    <n v="0"/>
    <n v="0"/>
    <n v="4"/>
    <s v="020044010B00FA2A0000000052"/>
    <x v="5"/>
    <n v="1"/>
    <n v="0"/>
    <n v="2.3775692786876001E+18"/>
    <s v="SELECT A.* FROM BALANCE A WHERE A.LOTCODE=? AND A.LOGICALWAREHOUSECODE =? AND NOT (A.WHSLOCATIONWAREHOUSEZONECODE=? OR A.WHSLOCATIONWAREHOUSEZONECODE=?) ORDER BY A.ELEMENTSCODE ASC FOR UPDATE"/>
  </r>
  <r>
    <x v="0"/>
    <n v="50667"/>
    <x v="0"/>
    <s v="DB2ADMIN"/>
    <n v="1719457688808"/>
    <n v="1719457688.8080001"/>
    <x v="708"/>
    <n v="0"/>
    <n v="0"/>
    <n v="77018"/>
    <n v="1.2836333333333334"/>
    <n v="876669"/>
    <s v="0200440102009A290000000052"/>
    <x v="0"/>
    <n v="0"/>
    <n v="0"/>
    <n v="3.1763300696342999E+18"/>
    <s v="delete from STOCKTRANSACTION where COMPANYCODE=? and TRANSACTIONDETAILNUMBER=? and TRANSACTIONNUMBER=?"/>
  </r>
  <r>
    <x v="1"/>
    <n v="18689"/>
    <x v="0"/>
    <s v="DB2ADMIN"/>
    <n v="1719457688808"/>
    <n v="1719457688.8080001"/>
    <x v="708"/>
    <n v="77018"/>
    <n v="1.2836333333333334"/>
    <n v="0"/>
    <n v="0"/>
    <n v="0"/>
    <s v="0200440102009A290000000052"/>
    <x v="1"/>
    <n v="298"/>
    <n v="0"/>
    <n v="-6.0804107778442004E+18"/>
    <s v="select balance0_.COMPANYCODE as COMPANYC1_217_, balance0_.NUMBERID as NUMBERID2_217_, balance0_.ABSUNIQUEID as ABSUNIQU3_217_, balance0_.BASEPRIMARYQUANTITYUNIT as BASEPRIM4_217_, balance0_.BASEPRIMARYUNITCODE as BASEPRIM5_217_, balance0_.BASESECONDARYQUANTITYUNIT as BASESECO6_217_, balance0_.BASESECONDARYUNITCODE as BASESECO7_217_, balance0_.CONTAINERELEMENTCODE as CONTAINE8_217_, balance0_.CONTAINERITEMTYPECODE as CONTAINE9_217_, balance0_.CONTAINERSUBCODE01 as CONTAIN10_217_, balance0_.CREATIONDATETIME as CREATIO11_217_, balance0_.CREATIONDATETIMEUTC as CREATIO12_217_, balance0_.CREATIONUSER as CREATIO13_217_, balance0_.CUSTOMERCODE as CUSTOME14_217_, balance0_.CUSTOMERTYPE as CUSTOME15_217_, balance0_.DECOSUBCODE01 as DECOSUB16_217_, balance0_.DECOSUBCODE02 as DECOSUB17_217_, balance0_.DECOSUBCODE03 as DECOSUB18_217_, balance0_.DECOSUBCODE04 as DECOSUB19_217_, balance0_.DECOSUBCODE05 as DECOSUB20_217_, balance0_.DECOSUBCODE06 as DECOSUB21_217_, balance0_.DECOSUBCODE07 as DECOSUB22_217_, balance0_.DECOSUBCODE08 as DECOSUB23_217_, balance0_.DECOSUBCODE09 as DECOSUB24_217_, balance0_.DECOSUBCODE10 as DECOSUB25_217_, balance0_.DETAILTYPE as DETAILT26_217_, balance0_.ELEMENTSCODE as ELEMENT27_217_, balance0_.ELEMENTSSUBCODEKEY as ELEMENT28_217_, balance0_.ITEMTYPECODE as ITEMTYP29_217_, balance0_.ITEMTYPECOMPANYCODE as ITEMTYP30_217_, balance0_.LASTUPDATEDATETIME as LASTUPD31_217_, balance0_.LASTUPDATEDATETIMEUTC as LASTUPD32_217_, balance0_.LASTUPDATEUSER as LASTUPD33_217_, balance0_.LOGICALWAREHOUSECODE as LOGICAL34_217_, balance0_.LOGICALWAREHOUSECOMPANYCODE as LOGICAL35_217_, balance0_.LOTCODE as LOTCODE36_217_, balance0_.PACKAGINGCODE as PACKAGI37_217_, balance0_.PACKAGINGQUANTITYUNIT as PACKAGI38_217_, balance0_.PHYSICALWAREHOUSECODE as PHYSICA39_217_, balance0_.PHYSICALWAREHOUSECOMPANYCODE as PHYSICA40_217_, balance0_.PROJECTCODE as PROJECT41_217_, balance0_.QUALITYLEVELCODE as QUALITY42_217_, balance0_.STATISTICALGROUPCODE as STATIST43_217_, balance0_.STOCKTYPECODE as STOCKTY44_217_, balance0_.SUPPLIERCODE as SUPPLIE45_217_, balance0_.SUPPLIERTYPE as SUPPLIE46_217_, balance0_.WAREHOUSELOCATIONCODE as WAREHOU47_217_, balance0_.WHSLOCATIONWAREHOUSEZONECODE as WHSLOCA48_217_ from BALANCE balance0_ where balance0_.COMPANYCODE=? and balance0_.ITEMTYPECODE=? and balance0_.DECOSUBCODE01=? and balance0_.DECOSUBCODE02=? and balance0_.DECOSUBCODE03=? and balance0_.DECOSUBCODE04=? and balance0_.DECOSUBCODE05=? and balance0_.DECOSUBCODE06=? and balance0_.DECOSUBCODE07=? and balance0_.DECOSUBCODE08=? and balance0_.DECOSUBCODE09=? and balance0_.DECOSUBCODE10=? and balance0_.LOGICALWAREHOUSECODE=? and balance0_.PHYSICALWAREHOUSECODE=? and balance0_.WHSLOCATIONWAREHOUSEZONECODE=? and balance0_.WAREHOUSELOCATIONCODE=? and balance0_.QUALITYLEVELCODE=? and balance0_.LOTCODE=? and balance0_.CONTAINERITEMTYPECODE=? and balance0_.CONTAINERSUBCODE01=? and balance0_.CONTAINERELEMENTCODE=? and balance0_.ELEMENTSSUBCODEKEY=? and balance0_.ELEMENTSCODE=? and balance0_.CUSTOMERCODE=? and balance0_.SUPPLIERCODE=? and balance0_.PROJECTCODE=? and balance0_.STATISTICALGROUPCODE=? and balance0_.STOCKTYPECODE=? and balance0_.PACKAGINGCODE=? fetch first 1 rows only with rs use and keep update locks"/>
  </r>
  <r>
    <x v="0"/>
    <n v="14456"/>
    <x v="0"/>
    <s v="DB2ADMIN"/>
    <n v="1719451105824"/>
    <n v="1719451105.8239999"/>
    <x v="709"/>
    <n v="13470"/>
    <n v="0.22450000000000001"/>
    <n v="14634"/>
    <n v="0.24390000000000001"/>
    <n v="0"/>
    <s v="621B00000100000001002141D6"/>
    <x v="0"/>
    <n v="103"/>
    <n v="0"/>
    <n v="0"/>
    <m/>
  </r>
  <r>
    <x v="1"/>
    <n v="16209"/>
    <x v="0"/>
    <s v="DB2ADMIN"/>
    <n v="1719451105824"/>
    <n v="1719451105.8239999"/>
    <x v="709"/>
    <n v="14634"/>
    <n v="0.24390000000000001"/>
    <n v="0"/>
    <n v="0"/>
    <n v="1"/>
    <s v="621B00000100000001002141D6"/>
    <x v="3"/>
    <n v="103"/>
    <n v="0"/>
    <n v="0"/>
    <m/>
  </r>
  <r>
    <x v="0"/>
    <n v="31321"/>
    <x v="1"/>
    <s v="DB2ADMIN"/>
    <n v="1719433995312"/>
    <n v="1719433995.312"/>
    <x v="710"/>
    <n v="52507"/>
    <n v="0.87511666666666665"/>
    <n v="6937"/>
    <n v="0.11561666666666667"/>
    <n v="8"/>
    <s v="15A60000010000000100C14BD6"/>
    <x v="0"/>
    <n v="5162"/>
    <n v="0"/>
    <n v="0"/>
    <m/>
  </r>
  <r>
    <x v="1"/>
    <n v="25944"/>
    <x v="1"/>
    <s v="DB2ADMIN"/>
    <n v="1719433995312"/>
    <n v="1719433995.312"/>
    <x v="710"/>
    <n v="6937"/>
    <n v="0.11561666666666667"/>
    <n v="0"/>
    <n v="0"/>
    <n v="1"/>
    <s v="15A60000010000000100C14BD6"/>
    <x v="3"/>
    <n v="462"/>
    <n v="0"/>
    <n v="0"/>
    <m/>
  </r>
  <r>
    <x v="0"/>
    <n v="6409"/>
    <x v="1"/>
    <s v="DB2ADMIN"/>
    <n v="1719416583259"/>
    <n v="1719416583.2590001"/>
    <x v="711"/>
    <n v="15490"/>
    <n v="0.25816666666666666"/>
    <n v="103147"/>
    <n v="1.7191166666666668"/>
    <n v="8"/>
    <s v="DB7000000100000001004157D6"/>
    <x v="0"/>
    <n v="1240"/>
    <n v="0"/>
    <n v="0"/>
    <m/>
  </r>
  <r>
    <x v="1"/>
    <n v="5466"/>
    <x v="1"/>
    <s v="DB2ADMIN"/>
    <n v="1719416583259"/>
    <n v="1719416583.2590001"/>
    <x v="711"/>
    <n v="103147"/>
    <n v="1.7191166666666668"/>
    <n v="0"/>
    <n v="0"/>
    <n v="1"/>
    <s v="DB7000000100000001004157D6"/>
    <x v="3"/>
    <n v="7918"/>
    <n v="0"/>
    <n v="0"/>
    <m/>
  </r>
  <r>
    <x v="0"/>
    <n v="28701"/>
    <x v="1"/>
    <s v="DB2ADMIN"/>
    <n v="1719405174251"/>
    <n v="1719405174.2509999"/>
    <x v="712"/>
    <n v="61362"/>
    <n v="1.0226999999999999"/>
    <n v="41770"/>
    <n v="0.69616666666666671"/>
    <n v="8"/>
    <s v="18880000010000000100E13CD6"/>
    <x v="0"/>
    <n v="5572"/>
    <n v="0"/>
    <n v="0"/>
    <m/>
  </r>
  <r>
    <x v="1"/>
    <n v="9654"/>
    <x v="1"/>
    <s v="DB2ADMIN"/>
    <n v="1719405174251"/>
    <n v="1719405174.2509999"/>
    <x v="712"/>
    <n v="41770"/>
    <n v="0.69616666666666671"/>
    <n v="0"/>
    <n v="0"/>
    <n v="1"/>
    <s v="18880000010000000100E13CD6"/>
    <x v="3"/>
    <n v="4060"/>
    <n v="0"/>
    <n v="0"/>
    <m/>
  </r>
  <r>
    <x v="0"/>
    <n v="34606"/>
    <x v="0"/>
    <s v="DB2ADMIN"/>
    <n v="1719390748225"/>
    <n v="1719390748.2249999"/>
    <x v="713"/>
    <n v="45903"/>
    <n v="0.76505000000000001"/>
    <n v="9288"/>
    <n v="0.15479999999999999"/>
    <n v="327"/>
    <s v="0200440107000B500000000052"/>
    <x v="0"/>
    <n v="1274"/>
    <n v="0"/>
    <n v="0"/>
    <m/>
  </r>
  <r>
    <x v="1"/>
    <n v="29462"/>
    <x v="1"/>
    <s v="DB2ADMIN"/>
    <n v="1719390748225"/>
    <n v="1719390748.2249999"/>
    <x v="713"/>
    <n v="9288"/>
    <n v="0.15479999999999999"/>
    <n v="0"/>
    <n v="0"/>
    <n v="3"/>
    <s v="0200440107000B500000000052"/>
    <x v="5"/>
    <n v="0"/>
    <n v="0"/>
    <n v="2.3775692786876001E+18"/>
    <s v="SELECT A.* FROM BALANCE A WHERE A.LOTCODE=? AND A.LOGICALWAREHOUSECODE =? AND NOT (A.WHSLOCATIONWAREHOUSEZONECODE=? OR A.WHSLOCATIONWAREHOUSEZONECODE=?) ORDER BY A.ELEMENTSCODE ASC FOR UPDATE"/>
  </r>
  <r>
    <x v="0"/>
    <n v="34606"/>
    <x v="0"/>
    <s v="DB2ADMIN"/>
    <n v="1719390749226"/>
    <n v="1719390749.2260001"/>
    <x v="714"/>
    <n v="45903"/>
    <n v="0.76505000000000001"/>
    <n v="13618"/>
    <n v="0.22696666666666668"/>
    <n v="274"/>
    <s v="02009A080C0004000000000052"/>
    <x v="5"/>
    <n v="1274"/>
    <n v="0"/>
    <n v="0"/>
    <m/>
  </r>
  <r>
    <x v="1"/>
    <n v="44463"/>
    <x v="0"/>
    <s v="DB2ADMIN"/>
    <n v="1719390749226"/>
    <n v="1719390749.2260001"/>
    <x v="714"/>
    <n v="13618"/>
    <n v="0.22696666666666668"/>
    <n v="0"/>
    <n v="0"/>
    <n v="0"/>
    <s v="02009A080C0004000000000052"/>
    <x v="5"/>
    <n v="614"/>
    <n v="0"/>
    <n v="-3.58347796478285E+18"/>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r>
  <r>
    <x v="0"/>
    <n v="34606"/>
    <x v="0"/>
    <s v="DB2ADMIN"/>
    <n v="1719390759236"/>
    <n v="1719390759.2360001"/>
    <x v="715"/>
    <n v="45903"/>
    <n v="0.76505000000000001"/>
    <n v="17013"/>
    <n v="0.28355000000000002"/>
    <n v="274"/>
    <s v="0200F00A160085010000000052"/>
    <x v="0"/>
    <n v="1274"/>
    <n v="0"/>
    <n v="0"/>
    <m/>
  </r>
  <r>
    <x v="1"/>
    <n v="47564"/>
    <x v="0"/>
    <s v="DB2ADMIN"/>
    <n v="1719390759236"/>
    <n v="1719390759.2360001"/>
    <x v="715"/>
    <n v="17013"/>
    <n v="0.28355000000000002"/>
    <n v="0"/>
    <n v="0"/>
    <n v="0"/>
    <s v="0200F00A160085010000000052"/>
    <x v="5"/>
    <n v="547"/>
    <n v="0"/>
    <n v="-4.7358534818902797E+17"/>
    <s v="select scheduleso0_.CODE as CODE1_2158_, scheduleso0_.COMPANYCODE as COMPANYC2_2158_, scheduleso0_.COUNTERCODE as COUNTERC3_2158_, scheduleso0_.HIGHLEVELSCHEDULE as HIGHLEVE4_2158_, scheduleso0_.STEPNUMBER as STEPNUMB5_2158_, scheduleso0_.COUNTERCOMPANYCODE as COUNTERC6_2158_, scheduleso0_.ABSUNIQUEID as ABSUNIQU7_2158_, scheduleso0_.CALCULATEDATES as CALCULAT8_2158_, scheduleso0_.ENVIRONMENTCODE as ENVIRONM9_2158_, scheduleso0_.ERRORTYPE as ERRORTY10_2158_, scheduleso0_.FIRSTSCHEDULEGROUPNUMBERCODE as FIRSTSC11_2158_, scheduleso0_.FIRSTSCHEDULEDWORKCENTERCODE as FIRSTSC12_2158_, scheduleso0_.HIGHESTFINSCHEDULEDACTUALDATE as HIGHEST13_2158_, scheduleso0_.HIGHESTFINSCHEDULEDACTUALTIME as HIGHEST14_2158_, scheduleso0_.HIGHESTFINALSCHEDULEDDATE as HIGHEST15_2158_, scheduleso0_.HIGHESTFINALSCHEDULEDTIME as HIGHEST16_2158_, scheduleso0_.HIGHESTSCHEDULELEVEL as HIGHEST17_2158_, scheduleso0_.LOWESTINITSCHEDULEDACTUALDATE as LOWESTI18_2158_, scheduleso0_.LOWESTINITSCHEDULEDACTUALTIME as LOWESTI19_2158_, scheduleso0_.LOWESTINITIALSCHEDULEDDATE as LOWESTI20_2158_, scheduleso0_.LOWESTINITIALSCHEDULEDTIME as LOWESTI21_2158_, scheduleso0_.LOWESTSCHEDULELEVEL as LOWESTS22_2158_, scheduleso0_.PLANNEDSCHEDULEDQTYINPRMUOM as PLANNED23_2158_, scheduleso0_.PRIMARYUOMCODE as PRIMARY24_2158_, scheduleso0_.SCHEDULEDONMANYWORKCENTERS as SCHEDUL25_2158_, scheduleso0_.STEPISGROUPED as STEPISG26_2158_, scheduleso0_.TORECALCULATE as TORECAL27_2158_, scheduleso0_.TOTALEXECUTIONTIME as TOTALEX28_2158_, scheduleso0_.TOTALQUANTITYSCHEDULEDINPRMUOM as TOTALQU29_2158_, scheduleso0_.TOTALSETUPTIMEAFTERMATERIAL as TOTALSE30_2158_, scheduleso0_.TOTALSETUPTIMEBEFOREMATERIAL as TOTALSE31_2158_, scheduleso0_.UPDATED as UPDATED32_2158_ from SCHEDULESOFSTEPS scheduleso0_ where scheduleso0_.COMPANYCODE=? and scheduleso0_.TORECALCULATE=? and scheduleso0_.ENVIRONMENTCODE=? and scheduleso0_.HIGHLEVELSCHEDULE=? fetch first 500 rows only with rs use and keep update locks"/>
  </r>
  <r>
    <x v="0"/>
    <n v="63240"/>
    <x v="0"/>
    <s v="DB2ADMIN"/>
    <n v="1719390764241"/>
    <n v="1719390764.2409999"/>
    <x v="716"/>
    <n v="194111"/>
    <n v="3.2351833333333331"/>
    <n v="197270"/>
    <n v="3.2878333333333334"/>
    <n v="0"/>
    <s v="9E100000010000000100E110D6"/>
    <x v="0"/>
    <n v="32216"/>
    <n v="0"/>
    <n v="0"/>
    <m/>
  </r>
  <r>
    <x v="1"/>
    <n v="47706"/>
    <x v="0"/>
    <s v="DB2ADMIN"/>
    <n v="1719390764241"/>
    <n v="1719390764.2409999"/>
    <x v="716"/>
    <n v="197270"/>
    <n v="3.2878333333333334"/>
    <n v="0"/>
    <n v="0"/>
    <n v="0"/>
    <s v="9E100000010000000100E110D6"/>
    <x v="3"/>
    <n v="34559"/>
    <n v="0"/>
    <n v="0"/>
    <m/>
  </r>
  <r>
    <x v="0"/>
    <n v="9311"/>
    <x v="1"/>
    <s v="DB2ADMIN"/>
    <n v="1719390163241"/>
    <n v="1719390163.2409999"/>
    <x v="717"/>
    <n v="77027"/>
    <n v="1.2837833333333333"/>
    <n v="54446"/>
    <n v="0.90743333333333331"/>
    <n v="8"/>
    <s v="37A200000100000001006129D6"/>
    <x v="0"/>
    <n v="6328"/>
    <n v="0"/>
    <n v="0"/>
    <m/>
  </r>
  <r>
    <x v="1"/>
    <n v="16050"/>
    <x v="1"/>
    <s v="DB2ADMIN"/>
    <n v="1719390163241"/>
    <n v="1719390163.2409999"/>
    <x v="717"/>
    <n v="54446"/>
    <n v="0.90743333333333331"/>
    <n v="0"/>
    <n v="0"/>
    <n v="1"/>
    <s v="37A200000100000001006129D6"/>
    <x v="3"/>
    <n v="4184"/>
    <n v="0"/>
    <n v="0"/>
    <m/>
  </r>
  <r>
    <x v="0"/>
    <n v="50150"/>
    <x v="0"/>
    <s v="DB2ADMIN"/>
    <n v="1719388639714"/>
    <n v="1719388639.714"/>
    <x v="718"/>
    <n v="7091"/>
    <n v="0.11818333333333333"/>
    <n v="21971"/>
    <n v="0.36618333333333336"/>
    <n v="316"/>
    <s v="020044010000E8200000000052"/>
    <x v="0"/>
    <n v="340"/>
    <n v="0"/>
    <n v="4.4293506580477901E+18"/>
    <m/>
  </r>
  <r>
    <x v="1"/>
    <n v="61503"/>
    <x v="1"/>
    <s v="DB2ADMIN"/>
    <n v="1719388639714"/>
    <n v="1719388639.714"/>
    <x v="718"/>
    <n v="21971"/>
    <n v="0.36618333333333336"/>
    <n v="0"/>
    <n v="0"/>
    <n v="3"/>
    <s v="020044010000E8200000000052"/>
    <x v="5"/>
    <n v="0"/>
    <n v="0"/>
    <n v="2.3775692786876001E+18"/>
    <s v="SELECT A.* FROM BALANCE A WHERE A.LOTCODE=? AND A.LOGICALWAREHOUSECODE =? AND NOT (A.WHSLOCATIONWAREHOUSEZONECODE=? OR A.WHSLOCATIONWAREHOUSEZONECODE=?) ORDER BY A.ELEMENTSCODE ASC FOR UPDATE"/>
  </r>
  <r>
    <x v="0"/>
    <n v="30303"/>
    <x v="0"/>
    <s v="DB2ADMIN"/>
    <n v="1719388059735"/>
    <n v="1719388059.7349999"/>
    <x v="719"/>
    <n v="36185"/>
    <n v="0.60308333333333342"/>
    <n v="618"/>
    <n v="1.03E-2"/>
    <n v="219"/>
    <s v="0200B3070300225F0000000052"/>
    <x v="5"/>
    <n v="15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8976"/>
    <x v="0"/>
    <s v="DB2ADMIN"/>
    <n v="1719388059735"/>
    <n v="1719388059.7349999"/>
    <x v="719"/>
    <n v="618"/>
    <n v="1.03E-2"/>
    <n v="0"/>
    <n v="0"/>
    <n v="0"/>
    <s v="0200B3070300225F0000000052"/>
    <x v="5"/>
    <n v="94"/>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30303"/>
    <x v="0"/>
    <s v="DB2ADMIN"/>
    <n v="1719387940536"/>
    <n v="1719387940.536"/>
    <x v="720"/>
    <n v="36185"/>
    <n v="0.60308333333333342"/>
    <n v="122794"/>
    <n v="2.0465666666666666"/>
    <n v="219"/>
    <s v="0200B3070600225F0000000052"/>
    <x v="5"/>
    <n v="155"/>
    <n v="0"/>
    <n v="2.1695396513004401E+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r>
  <r>
    <x v="1"/>
    <n v="9042"/>
    <x v="0"/>
    <s v="DB2ADMIN"/>
    <n v="1719387940536"/>
    <n v="1719387940.536"/>
    <x v="720"/>
    <n v="122794"/>
    <n v="2.0465666666666666"/>
    <n v="0"/>
    <n v="0"/>
    <n v="0"/>
    <s v="0200B3070600225F0000000052"/>
    <x v="5"/>
    <n v="218"/>
    <n v="0"/>
    <n v="8.2814106655810703E+1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r>
  <r>
    <x v="0"/>
    <n v="47677"/>
    <x v="0"/>
    <s v="DB2ADMIN"/>
    <n v="1719387995631"/>
    <n v="1719387995.631"/>
    <x v="721"/>
    <n v="121436"/>
    <n v="2.0239333333333334"/>
    <n v="66277"/>
    <n v="1.1046166666666666"/>
    <n v="0"/>
    <s v="0200B307010025590000000052"/>
    <x v="5"/>
    <n v="250"/>
    <n v="0"/>
    <n v="-6.5446294605044398E+1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r>
  <r>
    <x v="1"/>
    <n v="51770"/>
    <x v="1"/>
    <s v="DB2ADMIN"/>
    <n v="1719387995631"/>
    <n v="1719387995.631"/>
    <x v="721"/>
    <n v="66277"/>
    <n v="1.1046166666666666"/>
    <n v="0"/>
    <n v="0"/>
    <n v="28"/>
    <s v="0200B307010025590000000052"/>
    <x v="5"/>
    <n v="0"/>
    <n v="0"/>
    <n v="-4.3861405892961398E+18"/>
    <s v="SELECT LASTUPDATEDATETIME FROM PRODUCTIONDEMAND WHERE CODE =? AND ITEMTYPEAFICODE=? AND COMPANYCODE =? ORDER BY LASTUPDATEDATETIME ASC FOR UPDATE"/>
  </r>
</pivotCacheRecords>
</file>

<file path=xl/pivotCache/pivotCacheRecords2.xml><?xml version="1.0" encoding="utf-8"?>
<pivotCacheRecords xmlns="http://schemas.openxmlformats.org/spreadsheetml/2006/main" xmlns:r="http://schemas.openxmlformats.org/officeDocument/2006/relationships" count="101">
  <r>
    <n v="1"/>
    <x v="0"/>
    <s v="Restart"/>
    <n v="1"/>
    <d v="1899-12-30T08:30:00"/>
    <x v="0"/>
    <d v="1899-12-30T08:47:00"/>
    <n v="16.99999999999994"/>
    <n v="16.99999999999994"/>
    <n v="6"/>
    <n v="80"/>
    <s v="ERP Group Team "/>
    <s v="Print Invoice KK Lemot 3-5menit "/>
    <m/>
  </r>
  <r>
    <n v="2"/>
    <x v="1"/>
    <s v="Restart"/>
    <n v="1"/>
    <d v="1899-12-30T08:30:00"/>
    <x v="0"/>
    <d v="1899-12-30T08:44:00"/>
    <n v="13.99999999999995"/>
    <n v="13.99999999999995"/>
    <n v="6"/>
    <n v="80"/>
    <s v="ERP Group Team "/>
    <s v="1 IP user stuck di log info user NOW sehingga lisance 125 user habis."/>
    <m/>
  </r>
  <r>
    <n v="3"/>
    <x v="2"/>
    <s v="Restart"/>
    <n v="1"/>
    <d v="1899-12-30T16:45:00"/>
    <x v="1"/>
    <d v="1899-12-30T16:58:00"/>
    <n v="12.999999999999954"/>
    <n v="12.999999999999954"/>
    <n v="6"/>
    <n v="80"/>
    <s v="ERP Group Team "/>
    <s v="Laporan report lemot 5 menit (Invoice , Kartu Kerja)"/>
    <m/>
  </r>
  <r>
    <n v="4"/>
    <x v="3"/>
    <s v="Restart"/>
    <n v="1"/>
    <d v="1899-12-30T15:00:00"/>
    <x v="2"/>
    <d v="1899-12-30T15:13:00"/>
    <n v="12.999999999999954"/>
    <n v="12.999999999999954"/>
    <n v="6"/>
    <n v="80"/>
    <s v="ERP Group Team "/>
    <s v="Laporan report lemot 5 menit (Invoice dan delete production demand)"/>
    <m/>
  </r>
  <r>
    <n v="5"/>
    <x v="4"/>
    <s v="Restart"/>
    <n v="1"/>
    <d v="1899-12-30T19:00:00"/>
    <x v="3"/>
    <d v="1899-12-30T19:14:00"/>
    <n v="14.00000000000011"/>
    <n v="14.00000000000011"/>
    <n v="6"/>
    <n v="80"/>
    <s v="Open ticket "/>
    <s v="Buka resep lemot "/>
    <m/>
  </r>
  <r>
    <n v="6"/>
    <x v="5"/>
    <s v="Restart"/>
    <n v="1"/>
    <d v="1899-12-30T09:15:00"/>
    <x v="4"/>
    <d v="1899-12-30T09:28:00"/>
    <n v="12.999999999999954"/>
    <n v="12.999999999999954"/>
    <n v="6"/>
    <n v="80"/>
    <s v="ERP Group Team "/>
    <s v="Print Report lama"/>
    <m/>
  </r>
  <r>
    <n v="7"/>
    <x v="6"/>
    <s v="Restart"/>
    <n v="1"/>
    <d v="1899-12-30T11:00:00"/>
    <x v="5"/>
    <d v="1899-12-30T11:13:00"/>
    <n v="13.000000000000034"/>
    <n v="13.000000000000034"/>
    <n v="6"/>
    <n v="80"/>
    <s v="ERP Group Team "/>
    <s v="Limit License ada beberapa user yang stuck "/>
    <m/>
  </r>
  <r>
    <n v="8"/>
    <x v="7"/>
    <s v="Restart"/>
    <n v="1"/>
    <d v="1899-12-30T08:40:00"/>
    <x v="0"/>
    <d v="1899-12-30T09:04:00"/>
    <n v="23.999999999999993"/>
    <n v="23.999999999999993"/>
    <n v="6"/>
    <n v="80"/>
    <s v="ERP Group Team "/>
    <s v="Limit License ada beberapa user yang stuck "/>
    <m/>
  </r>
  <r>
    <n v="9"/>
    <x v="8"/>
    <s v="Restart"/>
    <n v="1"/>
    <d v="1899-12-30T11:25:00"/>
    <x v="5"/>
    <d v="1899-12-30T11:42:00"/>
    <n v="17.000000000000021"/>
    <n v="17.000000000000021"/>
    <n v="6"/>
    <n v="80"/>
    <s v="ERP Group Team "/>
    <s v="Print report lama "/>
    <m/>
  </r>
  <r>
    <n v="10"/>
    <x v="8"/>
    <s v="Restart"/>
    <n v="1"/>
    <d v="1899-12-30T14:25:00"/>
    <x v="6"/>
    <d v="1899-12-30T14:43:00"/>
    <n v="18.000000000000096"/>
    <n v="18.000000000000096"/>
    <n v="6"/>
    <n v="80"/>
    <s v="ERP Group Team "/>
    <m/>
    <m/>
  </r>
  <r>
    <n v="11"/>
    <x v="8"/>
    <s v="Restart"/>
    <n v="1"/>
    <d v="1899-12-30T16:04:00"/>
    <x v="1"/>
    <d v="1899-12-30T16:27:00"/>
    <n v="23.000000000000078"/>
    <n v="23.000000000000078"/>
    <n v="6"/>
    <n v="80"/>
    <s v="ERP Group Team "/>
    <m/>
    <m/>
  </r>
  <r>
    <n v="12"/>
    <x v="9"/>
    <s v="Restart"/>
    <n v="1"/>
    <d v="1899-12-30T16:35:00"/>
    <x v="1"/>
    <d v="1899-12-30T16:47:00"/>
    <n v="12.000000000000117"/>
    <n v="12.000000000000117"/>
    <n v="6"/>
    <n v="80"/>
    <s v="ERP Group Team "/>
    <s v="Print Inovice lebih dri 10 menit"/>
    <m/>
  </r>
  <r>
    <n v="13"/>
    <x v="10"/>
    <s v="Restart"/>
    <n v="1"/>
    <d v="1899-12-30T08:30:00"/>
    <x v="0"/>
    <d v="1899-12-30T08:47:00"/>
    <n v="16.99999999999994"/>
    <n v="16.99999999999994"/>
    <n v="6"/>
    <n v="80"/>
    <s v="ERP Group Team "/>
    <s v="Limit License ada beberapa user yang stuck "/>
    <m/>
  </r>
  <r>
    <n v="14"/>
    <x v="11"/>
    <s v="Tdk Restart"/>
    <n v="0"/>
    <d v="1899-12-30T13:52:00"/>
    <x v="7"/>
    <d v="1899-12-30T15:43:00"/>
    <n v="110.99999999999993"/>
    <n v="0"/>
    <n v="6"/>
    <n v="80"/>
    <s v="ERP Group Team "/>
    <s v="Buka menu Print invoice dan bon resep lama "/>
    <m/>
  </r>
  <r>
    <n v="15"/>
    <x v="12"/>
    <s v="Restart"/>
    <n v="1"/>
    <d v="1899-12-30T14:34:00"/>
    <x v="6"/>
    <d v="1899-12-30T14:50:00"/>
    <n v="16.000000000000103"/>
    <n v="16.000000000000103"/>
    <n v="6"/>
    <n v="80"/>
    <s v="ERP Group Team "/>
    <s v="Buka menu /document lama"/>
    <m/>
  </r>
  <r>
    <n v="16"/>
    <x v="13"/>
    <s v="Restart"/>
    <n v="1"/>
    <d v="1899-12-30T14:30:00"/>
    <x v="6"/>
    <d v="1899-12-30T10:42:00"/>
    <n v="-228"/>
    <n v="0"/>
    <n v="6"/>
    <n v="80"/>
    <s v="ERP Group Team "/>
    <s v="Buka menu lama "/>
    <m/>
  </r>
  <r>
    <n v="17"/>
    <x v="14"/>
    <s v="Restart"/>
    <n v="1"/>
    <d v="1899-12-30T10:23:00"/>
    <x v="8"/>
    <d v="1899-12-30T10:38:00"/>
    <n v="15.000000000000027"/>
    <n v="15.000000000000027"/>
    <n v="6"/>
    <n v="80"/>
    <s v="ERP Group Team "/>
    <s v="Buka menu, print report, dan sticker lama "/>
    <m/>
  </r>
  <r>
    <n v="18"/>
    <x v="15"/>
    <s v="Tdk Restart"/>
    <n v="0"/>
    <d v="1899-12-30T16:00:00"/>
    <x v="1"/>
    <d v="1899-12-30T16:25:00"/>
    <n v="25.000000000000071"/>
    <n v="0"/>
    <n v="6"/>
    <n v="80"/>
    <s v="ERP Group Team "/>
    <s v="Print Invoice, buka resep lama "/>
    <m/>
  </r>
  <r>
    <n v="19"/>
    <x v="16"/>
    <s v="Restart"/>
    <n v="1"/>
    <d v="1899-12-30T08:30:00"/>
    <x v="0"/>
    <d v="1899-12-30T08:41:00"/>
    <n v="10.999999999999961"/>
    <s v="s"/>
    <n v="6"/>
    <n v="80"/>
    <s v="ERP Group Team "/>
    <s v="Print Invoice, buka resep lama "/>
    <m/>
  </r>
  <r>
    <n v="20"/>
    <x v="17"/>
    <s v="Restart"/>
    <n v="1"/>
    <d v="1899-12-30T08:55:00"/>
    <x v="0"/>
    <d v="1899-12-30T09:09:00"/>
    <n v="14.00000000000011"/>
    <n v="14.00000000000011"/>
    <n v="6"/>
    <n v="80"/>
    <s v="ERP Group Team "/>
    <s v="Print report lama "/>
    <m/>
  </r>
  <r>
    <n v="21"/>
    <x v="17"/>
    <s v="Restart"/>
    <n v="1"/>
    <d v="1899-12-30T14:55:00"/>
    <x v="6"/>
    <d v="1899-12-30T15:09:00"/>
    <n v="13.99999999999995"/>
    <n v="13.99999999999995"/>
    <n v="6"/>
    <n v="80"/>
    <s v="ERP Group Team "/>
    <s v="Print Invoice, buka resep, dan buka menu lainnya lama "/>
    <m/>
  </r>
  <r>
    <n v="22"/>
    <x v="17"/>
    <s v="Restart"/>
    <n v="1"/>
    <d v="1899-12-30T15:32:00"/>
    <x v="2"/>
    <d v="1899-12-30T15:43:00"/>
    <n v="10.999999999999961"/>
    <n v="10.999999999999961"/>
    <n v="6"/>
    <n v="80"/>
    <s v="ERP Group Team "/>
    <s v="Print Invoice, buka resep, dan buka menu lainnya lama "/>
    <m/>
  </r>
  <r>
    <n v="23"/>
    <x v="18"/>
    <s v="Tdk Restart"/>
    <n v="0"/>
    <d v="1899-12-30T10:32:00"/>
    <x v="8"/>
    <d v="1899-12-30T14:12:00"/>
    <n v="220.00000000000003"/>
    <n v="0"/>
    <n v="6"/>
    <n v="80"/>
    <s v="ERP Group Team "/>
    <s v="Buka menu lama "/>
    <m/>
  </r>
  <r>
    <n v="24"/>
    <x v="19"/>
    <s v="Tdk Restart"/>
    <n v="0"/>
    <d v="1899-12-30T08:27:00"/>
    <x v="0"/>
    <d v="1899-12-30T14:44:00"/>
    <n v="376.99999999999994"/>
    <n v="0"/>
    <n v="6"/>
    <n v="80"/>
    <s v="ERP Group Team "/>
    <s v="Print excel, report, dan buka online lama "/>
    <m/>
  </r>
  <r>
    <n v="25"/>
    <x v="20"/>
    <s v="Restart"/>
    <n v="1"/>
    <d v="1899-12-30T08:32:00"/>
    <x v="0"/>
    <d v="1899-12-30T08:47:00"/>
    <n v="14.999999999999947"/>
    <n v="14.999999999999947"/>
    <n v="6"/>
    <n v="80"/>
    <s v="ERP Group Team "/>
    <s v="Print report lama "/>
    <m/>
  </r>
  <r>
    <n v="26"/>
    <x v="20"/>
    <s v="Tdk Restart"/>
    <n v="0"/>
    <d v="1899-12-30T09:00:00"/>
    <x v="4"/>
    <d v="1899-12-30T09:20:00"/>
    <n v="20.000000000000007"/>
    <n v="0"/>
    <n v="6"/>
    <n v="80"/>
    <s v="User Accounting dan Marketing"/>
    <s v="Print invoice dan bon order lama "/>
    <m/>
  </r>
  <r>
    <n v="27"/>
    <x v="21"/>
    <s v="Tdk Restart"/>
    <n v="0"/>
    <d v="1899-12-30T08:37:00"/>
    <x v="0"/>
    <d v="1899-12-30T13:50:00"/>
    <n v="313.00000000000011"/>
    <n v="0"/>
    <n v="6"/>
    <n v="80"/>
    <s v="ERP Group Team "/>
    <s v="Jaringan Bermasalah "/>
    <m/>
  </r>
  <r>
    <n v="28"/>
    <x v="22"/>
    <s v="Tdk Restart"/>
    <n v="0"/>
    <d v="1899-12-30T12:59:00"/>
    <x v="9"/>
    <d v="1899-12-30T14:00:00"/>
    <n v="61.000000000000099"/>
    <n v="0"/>
    <n v="6"/>
    <n v="80"/>
    <s v="ERP Group Team "/>
    <s v="Internet bermasalah "/>
    <m/>
  </r>
  <r>
    <n v="29"/>
    <x v="23"/>
    <s v="Restart"/>
    <n v="1"/>
    <d v="1899-12-30T09:57:00"/>
    <x v="4"/>
    <d v="1899-12-30T10:10:00"/>
    <n v="13.000000000000034"/>
    <n v="13.000000000000034"/>
    <n v="6"/>
    <n v="80"/>
    <s v="ERP Group Team "/>
    <s v="Print Invoice, buka menu lama "/>
    <m/>
  </r>
  <r>
    <n v="30"/>
    <x v="23"/>
    <s v="Restart"/>
    <n v="1"/>
    <d v="1899-12-30T14:11:00"/>
    <x v="6"/>
    <d v="1899-12-30T14:25:00"/>
    <n v="13.99999999999995"/>
    <n v="13.99999999999995"/>
    <n v="6"/>
    <n v="80"/>
    <s v="ERP Group Team "/>
    <s v="Print Invoice, buka menu lama "/>
    <m/>
  </r>
  <r>
    <n v="31"/>
    <x v="23"/>
    <s v="Restart"/>
    <n v="1"/>
    <d v="1899-12-30T15:20:00"/>
    <x v="2"/>
    <d v="1899-12-30T15:33:00"/>
    <n v="12.999999999999954"/>
    <n v="12.999999999999954"/>
    <n v="6"/>
    <n v="80"/>
    <s v="ERP Group Team "/>
    <s v="Print Invoice, buka menu lama "/>
    <m/>
  </r>
  <r>
    <n v="32"/>
    <x v="24"/>
    <s v="Tdk Restart"/>
    <n v="0"/>
    <d v="1899-12-30T10:25:00"/>
    <x v="8"/>
    <d v="1899-12-30T12:00:00"/>
    <n v="95.000000000000057"/>
    <n v="0"/>
    <n v="6"/>
    <n v="80"/>
    <s v="ERP Group Team "/>
    <s v="Print Invoice, buka menu lama "/>
    <m/>
  </r>
  <r>
    <n v="33"/>
    <x v="25"/>
    <s v="Restart"/>
    <n v="1"/>
    <d v="1899-12-30T08:44:00"/>
    <x v="0"/>
    <d v="1899-12-30T08:59:00"/>
    <n v="14.999999999999947"/>
    <n v="14.999999999999947"/>
    <n v="6"/>
    <n v="80"/>
    <s v="ERP Group Team "/>
    <s v="Print Invoice, buka menu lama "/>
    <m/>
  </r>
  <r>
    <n v="34"/>
    <x v="25"/>
    <s v="Restart"/>
    <n v="1"/>
    <d v="1899-12-30T13:43:00"/>
    <x v="7"/>
    <d v="1899-12-30T13:58:00"/>
    <n v="15.000000000000107"/>
    <n v="15.000000000000107"/>
    <n v="6"/>
    <n v="80"/>
    <s v="ERP Group Team "/>
    <s v="Print Invoice, buka menu lama "/>
    <m/>
  </r>
  <r>
    <n v="35"/>
    <x v="26"/>
    <s v="Restart"/>
    <n v="1"/>
    <d v="1899-12-30T15:08:00"/>
    <x v="2"/>
    <d v="1899-12-30T15:20:00"/>
    <n v="12.000000000000117"/>
    <n v="12.000000000000117"/>
    <n v="6"/>
    <n v="80"/>
    <s v="ERP Group Team "/>
    <s v="Print Invoice, buka menu lama "/>
    <m/>
  </r>
  <r>
    <n v="36"/>
    <x v="27"/>
    <s v="Restart"/>
    <n v="1"/>
    <d v="1899-12-30T08:50:00"/>
    <x v="0"/>
    <d v="1899-12-30T09:29:00"/>
    <n v="38.999999999999943"/>
    <n v="38.999999999999943"/>
    <n v="6"/>
    <n v="80"/>
    <s v="ERP Group Team "/>
    <s v="Print Invoice, buka menu lama "/>
    <m/>
  </r>
  <r>
    <n v="37"/>
    <x v="27"/>
    <s v="Restart"/>
    <n v="1"/>
    <d v="1899-12-30T16:45:00"/>
    <x v="1"/>
    <d v="1899-12-30T16:58:00"/>
    <n v="12.999999999999954"/>
    <n v="12.999999999999954"/>
    <n v="6"/>
    <n v="80"/>
    <s v="ERP Group Team "/>
    <s v="Buka menu lama "/>
    <m/>
  </r>
  <r>
    <n v="38"/>
    <x v="28"/>
    <s v="Restart"/>
    <n v="1"/>
    <d v="1899-12-30T14:45:00"/>
    <x v="6"/>
    <d v="1899-12-30T15:01:00"/>
    <n v="15.999999999999943"/>
    <n v="15.999999999999943"/>
    <n v="6"/>
    <n v="80"/>
    <s v="ERP Group Team "/>
    <s v="Buka menu lama "/>
    <m/>
  </r>
  <r>
    <n v="39"/>
    <x v="29"/>
    <s v="Restart"/>
    <n v="1"/>
    <d v="1899-12-30T08:36:00"/>
    <x v="0"/>
    <d v="1899-12-30T08:51:00"/>
    <n v="14.999999999999947"/>
    <n v="14.999999999999947"/>
    <n v="6"/>
    <n v="80"/>
    <s v="ERP Group Team "/>
    <s v="Print Invoice, buka menu lama "/>
    <m/>
  </r>
  <r>
    <n v="40"/>
    <x v="30"/>
    <s v="Restart"/>
    <n v="1"/>
    <d v="1899-12-30T14:15:00"/>
    <x v="6"/>
    <d v="1899-12-30T14:31:00"/>
    <n v="16.000000000000103"/>
    <n v="16.000000000000103"/>
    <n v="6"/>
    <n v="80"/>
    <s v="ERP Group Team "/>
    <s v="planning queue dan user stuck/tdk jalan, user 125 "/>
    <m/>
  </r>
  <r>
    <n v="41"/>
    <x v="31"/>
    <s v="Restart"/>
    <n v="1"/>
    <d v="1899-12-30T08:20:00"/>
    <x v="0"/>
    <d v="1899-12-30T08:33:00"/>
    <n v="12.999999999999954"/>
    <n v="12.999999999999954"/>
    <n v="6"/>
    <n v="80"/>
    <s v="Complain user by Pc dan Group ERP"/>
    <s v="Limit License ada beberapa user yang stuck dari tanggal 15/04 dan 16/04 "/>
    <m/>
  </r>
  <r>
    <n v="42"/>
    <x v="32"/>
    <s v="Restart"/>
    <n v="1"/>
    <d v="1899-12-30T15:20:00"/>
    <x v="2"/>
    <d v="1899-12-30T15:35:00"/>
    <n v="14.999999999999947"/>
    <n v="14.999999999999947"/>
    <n v="6"/>
    <n v="80"/>
    <s v="ERP Group Team "/>
    <s v="Buka menu dan print report lama "/>
    <m/>
  </r>
  <r>
    <n v="43"/>
    <x v="33"/>
    <s v="Tdk Restart "/>
    <n v="0"/>
    <d v="1899-12-30T09:44:00"/>
    <x v="4"/>
    <d v="1899-12-30T10:22:00"/>
    <n v="38.000000000000107"/>
    <n v="0"/>
    <n v="6"/>
    <n v="80"/>
    <s v="ERP Group Team "/>
    <s v="Buka menu dan print report lama "/>
    <m/>
  </r>
  <r>
    <n v="44"/>
    <x v="34"/>
    <s v="Restart"/>
    <n v="1"/>
    <d v="1899-12-30T14:30:00"/>
    <x v="6"/>
    <d v="1899-12-30T14:43:00"/>
    <n v="13.000000000000114"/>
    <n v="13.000000000000114"/>
    <n v="6"/>
    <n v="80"/>
    <s v="ERP Group Team "/>
    <s v="Ada beberapa user yg stuck sejak tgl 22/4, buka menu dan print report lama sekali "/>
    <s v="Online Mati"/>
  </r>
  <r>
    <n v="45"/>
    <x v="35"/>
    <s v="Tdk Restart "/>
    <n v="0"/>
    <s v="09:00 &amp; 13:39 "/>
    <x v="10"/>
    <m/>
    <n v="0"/>
    <n v="0"/>
    <n v="6"/>
    <n v="80"/>
    <s v="ERP Group Team "/>
    <s v="Tidak restart hanya stop online saja "/>
    <s v="Online Mati"/>
  </r>
  <r>
    <n v="46"/>
    <x v="36"/>
    <s v="Tdk Restart "/>
    <n v="0"/>
    <d v="1899-12-30T10:43:00"/>
    <x v="8"/>
    <d v="1899-12-30T10:51:00"/>
    <n v="7.9999999999999716"/>
    <n v="0"/>
    <n v="6"/>
    <n v="80"/>
    <s v="ERP Group Team "/>
    <s v="Server down "/>
    <s v="Online Mati"/>
  </r>
  <r>
    <n v="47"/>
    <x v="37"/>
    <s v="Tidak restart "/>
    <n v="0"/>
    <d v="1899-12-30T08:46:00"/>
    <x v="0"/>
    <d v="1899-12-30T09:05:00"/>
    <n v="19.000000000000014"/>
    <n v="0"/>
    <n v="6"/>
    <n v="80"/>
    <s v="ERP Group Team "/>
    <s v="Print report lama, tdk restart hanya stop online saja "/>
    <s v="Online Mati"/>
  </r>
  <r>
    <n v="48"/>
    <x v="38"/>
    <s v="Restart"/>
    <n v="1"/>
    <d v="1899-12-30T09:00:00"/>
    <x v="4"/>
    <d v="1899-12-30T09:18:00"/>
    <n v="18.000000000000014"/>
    <n v="18.000000000000014"/>
    <n v="6"/>
    <n v="80"/>
    <s v="ERP Group Team "/>
    <s v="Print report dan buka menu lama "/>
    <s v="Online Mati"/>
  </r>
  <r>
    <n v="49"/>
    <x v="39"/>
    <s v="Restart"/>
    <n v="1"/>
    <d v="1899-12-30T14:00:00"/>
    <x v="6"/>
    <d v="1899-12-30T14:15:00"/>
    <n v="14.999999999999947"/>
    <n v="14.999999999999947"/>
    <n v="6"/>
    <n v="80"/>
    <s v="ERP Group Team "/>
    <s v="Print report dan buka menu lama "/>
    <s v="Online Mati"/>
  </r>
  <r>
    <n v="50"/>
    <x v="40"/>
    <s v="Restart"/>
    <n v="1"/>
    <d v="1899-12-30T21:55:00"/>
    <x v="11"/>
    <d v="1899-12-30T22:00:00"/>
    <n v="4.9999999999998224"/>
    <n v="4.9999999999998224"/>
    <n v="6"/>
    <n v="80"/>
    <s v="ERP Group Team dan DIT Team"/>
    <s v="Print report dan buka menu lama "/>
    <s v="Online Mati"/>
  </r>
  <r>
    <n v="51"/>
    <x v="40"/>
    <s v="Restart"/>
    <n v="1"/>
    <d v="1899-12-30T09:10:00"/>
    <x v="4"/>
    <d v="1899-12-30T09:22:00"/>
    <n v="12.000000000000037"/>
    <n v="12.000000000000037"/>
    <n v="6"/>
    <n v="80"/>
    <s v="ERP Group Team "/>
    <s v="Print report dan buka menu lama "/>
    <s v="Online Mati"/>
  </r>
  <r>
    <n v="52"/>
    <x v="41"/>
    <s v="Restart"/>
    <n v="1"/>
    <d v="1899-12-30T08:45:00"/>
    <x v="0"/>
    <d v="1899-12-30T08:53:00"/>
    <n v="7.9999999999999716"/>
    <n v="7.9999999999999716"/>
    <n v="6"/>
    <n v="80"/>
    <s v="ERP Group Team "/>
    <s v="Tidak bisa print semua report, hapus demand, buka document lama sekali "/>
    <s v="Online Mati"/>
  </r>
  <r>
    <n v="53"/>
    <x v="41"/>
    <s v="Restart"/>
    <n v="1"/>
    <d v="1899-12-30T09:15:00"/>
    <x v="4"/>
    <d v="1899-12-30T09:25:00"/>
    <n v="9.9999999999999645"/>
    <n v="9.9999999999999645"/>
    <n v="6"/>
    <n v="80"/>
    <s v="ERP Group Team "/>
    <s v="Buka menu, hapus demand "/>
    <s v="Online Mati"/>
  </r>
  <r>
    <n v="54"/>
    <x v="41"/>
    <s v="Restart"/>
    <n v="1"/>
    <d v="1899-12-30T10:30:00"/>
    <x v="8"/>
    <d v="1899-12-30T10:40:00"/>
    <n v="9.9999999999999645"/>
    <n v="9.9999999999999645"/>
    <n v="6"/>
    <n v="80"/>
    <s v="ERP Group Team "/>
    <s v="Tidak bisa print semua report, hapus demand, buka document lama sekali "/>
    <s v="Online Mati"/>
  </r>
  <r>
    <n v="55"/>
    <x v="41"/>
    <s v="Restart"/>
    <n v="1"/>
    <d v="1899-12-30T11:16:00"/>
    <x v="5"/>
    <d v="1899-12-30T11:26:00"/>
    <n v="9.9999999999999645"/>
    <n v="9.9999999999999645"/>
    <n v="6"/>
    <n v="80"/>
    <s v="ERP Group Team "/>
    <s v="Tidak bisa print semua report, hapus demand, buka document lama sekali "/>
    <s v="Online Mati"/>
  </r>
  <r>
    <n v="56"/>
    <x v="42"/>
    <s v="Restart"/>
    <n v="1"/>
    <d v="1899-12-30T09:46:00"/>
    <x v="4"/>
    <d v="1899-12-30T09:58:00"/>
    <n v="11.999999999999957"/>
    <n v="11.999999999999957"/>
    <n v="6"/>
    <n v="80"/>
    <s v="ERP Group Team "/>
    <s v="NOW buka menu dan print Report lama, kemungkinan karen proses memo penting "/>
    <s v="Online Mati"/>
  </r>
  <r>
    <n v="57"/>
    <x v="42"/>
    <s v="Restart"/>
    <n v="1"/>
    <d v="1899-12-30T10:06:00"/>
    <x v="8"/>
    <d v="1899-12-30T10:21:00"/>
    <n v="14.999999999999947"/>
    <n v="14.999999999999947"/>
    <n v="6"/>
    <n v="80"/>
    <s v="ERP Group Team "/>
    <s v="NOW buka menu dan print Report lama, kemungkinan karen proses memo penting "/>
    <s v="Online Mati"/>
  </r>
  <r>
    <n v="58"/>
    <x v="42"/>
    <s v="Restart"/>
    <n v="1"/>
    <d v="1899-12-30T11:15:00"/>
    <x v="5"/>
    <d v="1899-12-30T11:25:00"/>
    <n v="9.9999999999999645"/>
    <n v="9.9999999999999645"/>
    <n v="6"/>
    <n v="80"/>
    <s v="ERP Group Team "/>
    <s v="NOW buka menu dan print Report lama, kemungkinan karen proses memo penting "/>
    <s v="Online Mati"/>
  </r>
  <r>
    <n v="59"/>
    <x v="42"/>
    <s v="Restart"/>
    <n v="1"/>
    <d v="1899-12-30T13:39:00"/>
    <x v="7"/>
    <d v="1899-12-30T13:52:00"/>
    <n v="13.000000000000114"/>
    <n v="13.000000000000114"/>
    <n v="6"/>
    <n v="80"/>
    <s v="ERP Group Team "/>
    <s v="NOW buka menu dan print Report lama, kemungkinan karen proses memo penting "/>
    <s v="Online Mati"/>
  </r>
  <r>
    <n v="60"/>
    <x v="43"/>
    <s v="Restart"/>
    <n v="1"/>
    <d v="1899-12-30T15:00:00"/>
    <x v="2"/>
    <d v="1899-12-30T15:10:00"/>
    <n v="9.9999999999999645"/>
    <n v="9.9999999999999645"/>
    <n v="6"/>
    <n v="80"/>
    <s v="ERP Group Team "/>
    <s v="Limit License overload karna ada user stuck dari tanggal 13 dan 14 mei"/>
    <s v="Online Mati"/>
  </r>
  <r>
    <n v="61"/>
    <x v="43"/>
    <s v="Restart CATS Server "/>
    <n v="0"/>
    <d v="1899-12-30T02:24:00"/>
    <x v="12"/>
    <d v="1899-12-30T02:34:00"/>
    <n v="9.999999999999984"/>
    <n v="0"/>
    <n v="6"/>
    <n v="80"/>
    <s v="Telp EXT (Support Team)"/>
    <s v="Element tidak ke transfer CATS QC tidak bisa di buka "/>
    <s v="Online Mati"/>
  </r>
  <r>
    <n v="62"/>
    <x v="44"/>
    <s v="Restart"/>
    <n v="1"/>
    <d v="1899-12-30T11:00:00"/>
    <x v="5"/>
    <d v="1899-12-30T11:14:00"/>
    <n v="13.99999999999995"/>
    <n v="13.99999999999995"/>
    <n v="6"/>
    <n v="80"/>
    <s v="ERP Group Team "/>
    <s v="Print report lama sekali "/>
    <s v="Online nyala"/>
  </r>
  <r>
    <n v="63"/>
    <x v="44"/>
    <s v="Restart"/>
    <n v="1"/>
    <d v="1899-12-30T15:42:00"/>
    <x v="2"/>
    <d v="1899-12-30T15:55:00"/>
    <n v="12.999999999999954"/>
    <n v="12.999999999999954"/>
    <n v="6"/>
    <n v="80"/>
    <s v="ERP Group Team "/>
    <s v="Tidak bisa print report sama sekali "/>
    <s v="Online nyala"/>
  </r>
  <r>
    <n v="64"/>
    <x v="44"/>
    <s v="Restart"/>
    <n v="1"/>
    <d v="1899-12-30T16:45:00"/>
    <x v="1"/>
    <d v="1899-12-30T16:57:00"/>
    <n v="11.999999999999957"/>
    <n v="11.999999999999957"/>
    <n v="6"/>
    <n v="80"/>
    <s v="ERP Group Team "/>
    <s v="Tidak bisa buka menu dan print report sama sekali "/>
    <s v="Online nyala"/>
  </r>
  <r>
    <n v="65"/>
    <x v="45"/>
    <s v="Restart"/>
    <n v="1"/>
    <d v="1899-12-30T11:05:00"/>
    <x v="5"/>
    <d v="1899-12-30T11:19:00"/>
    <n v="13.99999999999995"/>
    <n v="13.99999999999995"/>
    <n v="6"/>
    <n v="80"/>
    <s v="ERP Group Team "/>
    <s v="Tidak bisa buka menu dan print report sama sekali "/>
    <s v="Online nyala"/>
  </r>
  <r>
    <n v="66"/>
    <x v="46"/>
    <s v="Restart"/>
    <n v="1"/>
    <d v="1899-12-30T12:00:00"/>
    <x v="9"/>
    <d v="1899-12-30T12:13:00"/>
    <n v="12.999999999999954"/>
    <n v="12.999999999999954"/>
    <n v="6"/>
    <n v="80"/>
    <s v="ERP Group Team "/>
    <s v="Tidak bisa buka menu dan print report sama sekali "/>
    <s v="Online nyala"/>
  </r>
  <r>
    <n v="67"/>
    <x v="47"/>
    <s v="Restart"/>
    <n v="1"/>
    <d v="1899-12-30T10:37:00"/>
    <x v="8"/>
    <d v="1899-12-30T10:51:00"/>
    <n v="13.99999999999995"/>
    <n v="13.99999999999995"/>
    <n v="6"/>
    <n v="80"/>
    <s v="ERP Group Team "/>
    <s v="Tidak bisa buka menu dan print report sama sekali "/>
    <s v="Online Mati"/>
  </r>
  <r>
    <n v="68"/>
    <x v="48"/>
    <s v="Restart"/>
    <n v="1"/>
    <d v="1899-12-30T10:30:00"/>
    <x v="8"/>
    <d v="1899-12-30T10:44:00"/>
    <n v="13.99999999999995"/>
    <n v="13.99999999999995"/>
    <n v="6"/>
    <n v="80"/>
    <s v="ERP Group Team "/>
    <s v="Tidak bisa buka menu dan progress lambat sekali "/>
    <s v="Online nyala"/>
  </r>
  <r>
    <n v="69"/>
    <x v="49"/>
    <s v="Restart"/>
    <n v="1"/>
    <d v="1899-12-30T10:39:00"/>
    <x v="8"/>
    <d v="1899-12-30T10:49:00"/>
    <n v="9.9999999999999645"/>
    <n v="9.9999999999999645"/>
    <n v="6"/>
    <n v="80"/>
    <s v="ERP Group Team "/>
    <s v="Tidak bisa buka menu dan progress lambat sekali "/>
    <s v="Online Mati"/>
  </r>
  <r>
    <n v="70"/>
    <x v="50"/>
    <s v="Restart"/>
    <n v="1"/>
    <d v="1899-12-30T12:20:00"/>
    <x v="9"/>
    <d v="1899-12-30T12:45:00"/>
    <n v="24.999999999999911"/>
    <n v="24.999999999999911"/>
    <n v="6"/>
    <n v="80"/>
    <s v="-"/>
    <s v="Restart ketika istirahat karena dirasa mulai lambat"/>
    <s v="Online Mati"/>
  </r>
  <r>
    <n v="71"/>
    <x v="50"/>
    <s v="Restart"/>
    <n v="1"/>
    <d v="1899-12-30T13:48:00"/>
    <x v="7"/>
    <d v="1899-12-30T14:02:00"/>
    <n v="13.99999999999995"/>
    <n v="13.99999999999995"/>
    <n v="6"/>
    <n v="80"/>
    <s v="ERP Group Team "/>
    <s v="Tidak bisa buka menu dan print report sama sekali "/>
    <s v="Online Mati"/>
  </r>
  <r>
    <n v="72"/>
    <x v="51"/>
    <s v="Restart"/>
    <n v="1"/>
    <d v="1899-12-30T11:10:00"/>
    <x v="5"/>
    <d v="1899-12-30T11:22:00"/>
    <n v="12.000000000000117"/>
    <n v="12.000000000000117"/>
    <n v="6"/>
    <n v="80"/>
    <s v="ERP Group Team "/>
    <s v="Tidak bisa buka menu dan print report sama sekali "/>
    <s v="Online Mati"/>
  </r>
  <r>
    <n v="73"/>
    <x v="51"/>
    <s v="Restart"/>
    <n v="1"/>
    <d v="1899-12-30T13:45:00"/>
    <x v="7"/>
    <d v="1899-12-30T13:56:00"/>
    <n v="11.000000000000121"/>
    <n v="11.000000000000121"/>
    <n v="6"/>
    <n v="80"/>
    <s v="ERP Group Team "/>
    <s v="Tidak bisa buka menu dan print report sama sekali "/>
    <s v="Online Mati"/>
  </r>
  <r>
    <n v="74"/>
    <x v="51"/>
    <s v="Restart"/>
    <n v="1"/>
    <d v="1899-12-30T14:10:00"/>
    <x v="6"/>
    <d v="1899-12-30T14:22:00"/>
    <n v="11.999999999999957"/>
    <n v="11.999999999999957"/>
    <n v="6"/>
    <n v="80"/>
    <s v="ERP Group Team "/>
    <s v="Tidak bisa buka menu dan print report sama sekali "/>
    <s v="Online Mati"/>
  </r>
  <r>
    <n v="75"/>
    <x v="51"/>
    <s v="Restart"/>
    <n v="1"/>
    <d v="1899-12-30T14:49:00"/>
    <x v="6"/>
    <d v="1899-12-30T15:04:00"/>
    <n v="14.999999999999947"/>
    <n v="14.999999999999947"/>
    <n v="6"/>
    <n v="80"/>
    <s v="ERP Group Team "/>
    <s v="Tidak bisa buka menu dan print report sama sekali "/>
    <s v="Online Mati"/>
  </r>
  <r>
    <n v="76"/>
    <x v="52"/>
    <s v="Restart"/>
    <n v="1"/>
    <d v="1899-12-30T14:45:00"/>
    <x v="6"/>
    <d v="1899-12-30T15:00:00"/>
    <n v="14.999999999999947"/>
    <n v="14.999999999999947"/>
    <n v="6"/>
    <n v="80"/>
    <s v="ERP Group Team "/>
    <s v="Tidak bisa buka menu dan print report sama sekali "/>
    <s v="Online Mati"/>
  </r>
  <r>
    <n v="77"/>
    <x v="53"/>
    <s v="Restart"/>
    <n v="1"/>
    <d v="1899-12-30T10:17:00"/>
    <x v="8"/>
    <d v="1899-12-30T10:31:00"/>
    <n v="14.00000000000011"/>
    <n v="14.00000000000011"/>
    <n v="6"/>
    <n v="80"/>
    <s v="Complain user by Pc dan Group ERP"/>
    <s v="NOW mulai lambat dan user hampir full karena ada banyak user yang stuck dari tanggal 18 "/>
    <s v="Online nyala"/>
  </r>
  <r>
    <n v="78"/>
    <x v="54"/>
    <s v="Restart"/>
    <n v="1"/>
    <d v="1899-12-30T09:40:00"/>
    <x v="4"/>
    <d v="1899-12-30T10:13:00"/>
    <n v="33.000000000000043"/>
    <n v="33.000000000000043"/>
    <n v="6"/>
    <n v="80"/>
    <s v="Complain user by Pc dan Group ERP"/>
    <s v="Tidak bisa buka menu dan print report sama sekali "/>
    <s v="Online nyala"/>
  </r>
  <r>
    <n v="79"/>
    <x v="54"/>
    <s v="Restart"/>
    <n v="1"/>
    <d v="1899-12-30T10:30:00"/>
    <x v="8"/>
    <d v="1899-12-30T10:00:00"/>
    <n v="-29.999999999999972"/>
    <n v="0"/>
    <n v="6"/>
    <n v="80"/>
    <s v="Complain user by Pc dan Group ERP"/>
    <s v="Tidak bisa buka menu dan print report sama sekali "/>
    <s v="Online nyala"/>
  </r>
  <r>
    <n v="80"/>
    <x v="55"/>
    <s v="Restart"/>
    <n v="1"/>
    <d v="1899-12-30T15:32:00"/>
    <x v="2"/>
    <d v="1899-12-30T15:48:00"/>
    <n v="15.999999999999943"/>
    <n v="15.999999999999943"/>
    <n v="6"/>
    <n v="80"/>
    <s v="Complain user by Pc dan Group ERP"/>
    <s v="Tidak bisa buka menu dan print report sama sekali "/>
    <s v="Online Mati"/>
  </r>
  <r>
    <n v="81"/>
    <x v="56"/>
    <s v="Restart"/>
    <n v="1"/>
    <d v="1899-12-30T10:42:00"/>
    <x v="8"/>
    <d v="1899-12-30T10:55:00"/>
    <n v="13.000000000000034"/>
    <n v="13.000000000000034"/>
    <n v="6"/>
    <n v="80"/>
    <s v="Complain user by Pc dan Group ERP"/>
    <s v="Tidak bisa buka menu dan print report sama sekali "/>
    <s v="Online Mati"/>
  </r>
  <r>
    <n v="82"/>
    <x v="57"/>
    <s v="Restart"/>
    <n v="1"/>
    <d v="1899-12-30T03:00:00"/>
    <x v="13"/>
    <s v="-"/>
    <n v="0"/>
    <n v="0"/>
    <n v="6"/>
    <n v="80"/>
    <s v="Restart rutin senin &amp; kamis"/>
    <s v="Restart gagal karena service tidak jalan "/>
    <s v="Online nyala"/>
  </r>
  <r>
    <n v="83"/>
    <x v="57"/>
    <s v="Restart"/>
    <n v="1"/>
    <d v="1899-12-30T04:30:00"/>
    <x v="14"/>
    <s v="-"/>
    <n v="0"/>
    <n v="0"/>
    <n v="6"/>
    <n v="80"/>
    <s v="Restart ulang karena yang sebelumnya gagal "/>
    <s v="Restart ulang karena yang sebelumnya gagal "/>
    <m/>
  </r>
  <r>
    <n v="84"/>
    <x v="58"/>
    <s v="Restart"/>
    <n v="1"/>
    <d v="1899-12-30T11:23:00"/>
    <x v="5"/>
    <d v="1899-12-30T11:43:00"/>
    <n v="20.000000000000007"/>
    <n v="20.000000000000007"/>
    <n v="6"/>
    <n v="80"/>
    <s v="ERP Group Team "/>
    <s v="Tidak bisa buka menu dan print report sama sekali "/>
    <s v="Online Mati"/>
  </r>
  <r>
    <n v="85"/>
    <x v="58"/>
    <s v="Restart"/>
    <n v="1"/>
    <d v="1899-12-30T15:00:00"/>
    <x v="2"/>
    <d v="1899-12-30T15:14:00"/>
    <n v="13.99999999999995"/>
    <n v="13.99999999999995"/>
    <n v="6"/>
    <n v="80"/>
    <s v="ERP Group Team "/>
    <s v="Tidak bisa buka menu dan print report sama sekali "/>
    <s v="Online Mati"/>
  </r>
  <r>
    <n v="86"/>
    <x v="59"/>
    <s v="Restart"/>
    <n v="1"/>
    <d v="1899-12-30T10:30:00"/>
    <x v="8"/>
    <d v="1899-12-30T10:44:00"/>
    <n v="13.99999999999995"/>
    <n v="13.99999999999995"/>
    <n v="6"/>
    <n v="80"/>
    <s v="ERP Group Team "/>
    <s v="Tidak bisa buka menu dan print report sama sekali "/>
    <s v="Online Mati"/>
  </r>
  <r>
    <n v="87"/>
    <x v="60"/>
    <s v="Restart"/>
    <n v="1"/>
    <d v="1899-12-30T14:07:00"/>
    <x v="6"/>
    <d v="1899-12-30T14:20:00"/>
    <n v="12.999999999999954"/>
    <n v="12.999999999999954"/>
    <n v="6"/>
    <n v="80"/>
    <s v="ERP Group Team "/>
    <s v="Tidak bisa buka menu dan print report sama sekali "/>
    <s v="Online Mati"/>
  </r>
  <r>
    <n v="88"/>
    <x v="61"/>
    <s v="Restart"/>
    <n v="1"/>
    <d v="1899-12-30T13:35:00"/>
    <x v="7"/>
    <d v="1899-12-30T13:47:00"/>
    <n v="11.999999999999957"/>
    <n v="11.999999999999957"/>
    <n v="6"/>
    <n v="80"/>
    <s v="User beberapa department dan checking internal DIT"/>
    <s v="Buka menu stock transaction dan print report pengiriman lama "/>
    <s v="Online Mati"/>
  </r>
  <r>
    <n v="89"/>
    <x v="62"/>
    <s v="Restart"/>
    <n v="1"/>
    <d v="1899-12-30T15:10:00"/>
    <x v="2"/>
    <d v="1899-12-30T15:24:00"/>
    <n v="14.00000000000011"/>
    <n v="14.00000000000011"/>
    <n v="6"/>
    <n v="80"/>
    <s v="ERP Group Team "/>
    <s v="Print report dan buka menu memakan waktu lama "/>
    <s v="Online Mati"/>
  </r>
  <r>
    <n v="90"/>
    <x v="63"/>
    <s v="Restart"/>
    <n v="1"/>
    <d v="1899-12-30T10:20:00"/>
    <x v="8"/>
    <d v="1899-12-30T10:32:00"/>
    <n v="11.999999999999957"/>
    <n v="11.999999999999957"/>
    <n v="6"/>
    <n v="80"/>
    <s v="ERP Group Team "/>
    <s v="Print report dan buka menu memakan waktu lama "/>
    <s v="Online Mati"/>
  </r>
  <r>
    <n v="91"/>
    <x v="63"/>
    <s v="Restart"/>
    <n v="1"/>
    <d v="1899-12-30T12:00:00"/>
    <x v="9"/>
    <d v="1899-12-30T12:14:00"/>
    <n v="13.99999999999995"/>
    <n v="13.99999999999995"/>
    <n v="6"/>
    <n v="80"/>
    <s v="ERP Group Team "/>
    <s v="Print report dan buka menu memakan waktu lama "/>
    <s v="Online Mati"/>
  </r>
  <r>
    <n v="92"/>
    <x v="64"/>
    <s v="Restart"/>
    <n v="1"/>
    <d v="1899-12-30T11:20:00"/>
    <x v="5"/>
    <d v="1899-12-30T11:32:00"/>
    <n v="11.999999999999957"/>
    <n v="11.999999999999957"/>
    <n v="6"/>
    <n v="80"/>
    <s v="ERP Group Team "/>
    <s v="Print report dan buka menu memakan waktu lama "/>
    <s v="Online Mati"/>
  </r>
  <r>
    <n v="93"/>
    <x v="64"/>
    <s v="Restart"/>
    <n v="1"/>
    <d v="1899-12-30T15:35:00"/>
    <x v="2"/>
    <d v="1899-12-30T15:48:00"/>
    <n v="12.999999999999954"/>
    <n v="12.999999999999954"/>
    <n v="6"/>
    <n v="80"/>
    <s v="ERP Group Team "/>
    <s v="Print report dan buka menu memakan waktu lama "/>
    <s v="Online Mati"/>
  </r>
  <r>
    <n v="94"/>
    <x v="65"/>
    <s v="Restart"/>
    <n v="1"/>
    <d v="1899-12-30T12:00:00"/>
    <x v="9"/>
    <d v="1899-12-30T12:14:00"/>
    <n v="13.99999999999995"/>
    <n v="13.99999999999995"/>
    <n v="6"/>
    <n v="80"/>
    <s v="ERP Group Team "/>
    <s v="Print report dan buka menu memakan waktu lama "/>
    <s v="Online Mati"/>
  </r>
  <r>
    <n v="95"/>
    <x v="65"/>
    <s v="Restart"/>
    <n v="1"/>
    <d v="1899-12-30T15:00:00"/>
    <x v="2"/>
    <d v="1899-12-30T15:13:00"/>
    <n v="12.999999999999954"/>
    <n v="12.999999999999954"/>
    <n v="6"/>
    <n v="80"/>
    <s v="ERP Group Team "/>
    <s v="Print report dan buka menu memakan waktu lama "/>
    <s v="Online Mati"/>
  </r>
  <r>
    <n v="96"/>
    <x v="66"/>
    <s v="Restart"/>
    <n v="1"/>
    <d v="1899-12-30T14:35:00"/>
    <x v="6"/>
    <d v="1899-12-30T14:48:00"/>
    <n v="12.999999999999954"/>
    <n v="12.999999999999954"/>
    <n v="6"/>
    <n v="80"/>
    <s v="ERP Group Team "/>
    <s v="Print report dan buka menu memakan waktu lama (Restart server)"/>
    <s v="Online Mati"/>
  </r>
  <r>
    <n v="97"/>
    <x v="67"/>
    <s v="Tdk Restart"/>
    <n v="0"/>
    <m/>
    <x v="10"/>
    <m/>
    <n v="0"/>
    <n v="0"/>
    <n v="6"/>
    <n v="80"/>
    <m/>
    <m/>
    <m/>
  </r>
  <r>
    <n v="98"/>
    <x v="68"/>
    <s v="Tdk Restart"/>
    <n v="0"/>
    <m/>
    <x v="10"/>
    <m/>
    <n v="0"/>
    <n v="0"/>
    <n v="6"/>
    <n v="80"/>
    <m/>
    <m/>
    <m/>
  </r>
  <r>
    <n v="99"/>
    <x v="69"/>
    <s v="Tdk Restart"/>
    <n v="0"/>
    <m/>
    <x v="10"/>
    <m/>
    <n v="0"/>
    <n v="0"/>
    <n v="6"/>
    <n v="80"/>
    <m/>
    <m/>
    <m/>
  </r>
  <r>
    <n v="100"/>
    <x v="70"/>
    <s v="Tdk Restart"/>
    <n v="0"/>
    <m/>
    <x v="10"/>
    <m/>
    <n v="0"/>
    <n v="0"/>
    <n v="6"/>
    <n v="80"/>
    <m/>
    <m/>
    <m/>
  </r>
  <r>
    <n v="101"/>
    <x v="71"/>
    <s v="Tdk Restart"/>
    <n v="0"/>
    <m/>
    <x v="10"/>
    <m/>
    <n v="0"/>
    <n v="0"/>
    <n v="6"/>
    <n v="80"/>
    <m/>
    <m/>
    <m/>
  </r>
</pivotCacheRecords>
</file>

<file path=xl/pivotCache/pivotCacheRecords3.xml><?xml version="1.0" encoding="utf-8"?>
<pivotCacheRecords xmlns="http://schemas.openxmlformats.org/spreadsheetml/2006/main" xmlns:r="http://schemas.openxmlformats.org/officeDocument/2006/relationships" count="59">
  <r>
    <n v="1"/>
    <x v="0"/>
    <m/>
    <m/>
    <s v="-"/>
    <s v="yes"/>
    <x v="0"/>
    <s v="Jennifer"/>
    <s v="EX23120059"/>
    <s v="Revisi surcharge"/>
    <s v="Salah input nominal surcharge "/>
    <n v="1"/>
  </r>
  <r>
    <n v="2"/>
    <x v="1"/>
    <m/>
    <m/>
    <s v="003/MKT/IM/I/24"/>
    <s v="-"/>
    <x v="1"/>
    <s v="Rendy"/>
    <s v="EX23120062"/>
    <s v="Revisi harga "/>
    <s v="Salah input harga"/>
    <n v="1"/>
  </r>
  <r>
    <n v="3"/>
    <x v="2"/>
    <m/>
    <m/>
    <s v="-"/>
    <s v="yes"/>
    <x v="2"/>
    <s v="Asep"/>
    <s v="EX24010002"/>
    <s v="Perbaikan report "/>
    <s v="No invoice sebelumnya lupa di hapus"/>
    <n v="1"/>
  </r>
  <r>
    <n v="4"/>
    <x v="2"/>
    <m/>
    <m/>
    <s v="-"/>
    <s v="yes"/>
    <x v="1"/>
    <s v="Meldyana"/>
    <s v="SE24010005"/>
    <s v="Revisi PPN"/>
    <s v="Salah Input tax code"/>
    <n v="1"/>
  </r>
  <r>
    <n v="5"/>
    <x v="3"/>
    <m/>
    <m/>
    <s v="-"/>
    <s v="yes"/>
    <x v="1"/>
    <s v="Gilang"/>
    <s v="EX24010011"/>
    <s v="Revisi surcharge "/>
    <s v="Input surcharge di kolo tax rate yg salah "/>
    <n v="1"/>
  </r>
  <r>
    <n v="6"/>
    <x v="4"/>
    <m/>
    <m/>
    <s v="016/MKT/IM/I/24"/>
    <s v="-"/>
    <x v="1"/>
    <s v="Rendy"/>
    <s v="SMU2401067,SMU2401068,SMU2401069,SMU2401070"/>
    <s v="Revisi harga "/>
    <s v="Salah input harga"/>
    <n v="1"/>
  </r>
  <r>
    <n v="8"/>
    <x v="5"/>
    <m/>
    <m/>
    <s v="-"/>
    <s v="yes"/>
    <x v="2"/>
    <s v="Asep"/>
    <s v="RPU24010041"/>
    <s v="Perbaikan report "/>
    <s v="Penjumlahan tdk sesuai "/>
    <n v="1"/>
  </r>
  <r>
    <n v="7"/>
    <x v="5"/>
    <m/>
    <m/>
    <s v="-"/>
    <s v="yes"/>
    <x v="1"/>
    <s v="Rendy"/>
    <s v="SE24010016,SE24010017,SE24010018"/>
    <s v="Revisi PPN"/>
    <s v="Salah Input tax code"/>
    <n v="1"/>
  </r>
  <r>
    <n v="9"/>
    <x v="6"/>
    <m/>
    <m/>
    <s v="-"/>
    <s v="yes"/>
    <x v="2"/>
    <s v="Asep"/>
    <s v="EX24010045"/>
    <s v="Perbaikan report "/>
    <s v="Item terhidden oleh item FKF/FKY "/>
    <n v="1"/>
  </r>
  <r>
    <n v="11"/>
    <x v="6"/>
    <m/>
    <m/>
    <s v="-"/>
    <s v="yes"/>
    <x v="1"/>
    <s v="Vikky"/>
    <s v="RE24010010,RE24010011"/>
    <s v="Revisi PPN"/>
    <s v="Salah Input tax code "/>
    <n v="1"/>
  </r>
  <r>
    <n v="10"/>
    <x v="6"/>
    <m/>
    <m/>
    <s v="-"/>
    <s v="yes"/>
    <x v="1"/>
    <s v="Yesaya"/>
    <s v="SME2300582, SME2300604"/>
    <s v="Revisi Currency "/>
    <s v="Salah currency "/>
    <n v="1"/>
  </r>
  <r>
    <n v="12"/>
    <x v="7"/>
    <m/>
    <m/>
    <s v="026/QCF/IM/I/24"/>
    <s v="-"/>
    <x v="3"/>
    <s v="Dany "/>
    <s v="RPU24010030 "/>
    <s v="Revisi payment Method"/>
    <s v="Input semua order REP sesuai note/ FOC "/>
    <n v="1"/>
  </r>
  <r>
    <n v="14"/>
    <x v="8"/>
    <m/>
    <m/>
    <s v="009/GKJ/IM/I/24"/>
    <s v="-"/>
    <x v="4"/>
    <s v="Ridwan"/>
    <s v="PSM2400112"/>
    <s v="Revisi surat jalan "/>
    <s v="Sales document dengan no release yg salah "/>
    <n v="1"/>
  </r>
  <r>
    <n v="13"/>
    <x v="8"/>
    <m/>
    <m/>
    <s v="-"/>
    <s v="yes"/>
    <x v="1"/>
    <s v="Gilang"/>
    <s v="EX24010050"/>
    <s v="Revisi surcharge "/>
    <s v="Input surcharge di kolom tax rate yg salah "/>
    <n v="1"/>
  </r>
  <r>
    <n v="15"/>
    <x v="9"/>
    <m/>
    <m/>
    <s v="032/MKT/IM/I/24"/>
    <s v="-"/>
    <x v="1"/>
    <s v="Yesaya"/>
    <s v="DMU24010456"/>
    <s v="Revisi No PO "/>
    <s v="Typo pada saat input no PO "/>
    <n v="1"/>
  </r>
  <r>
    <n v="16"/>
    <x v="10"/>
    <m/>
    <m/>
    <s v="026/MKT/IM/I/24"/>
    <s v="-"/>
    <x v="1"/>
    <s v="Beatrice"/>
    <s v="DMU24010397"/>
    <s v="Revisi harga "/>
    <s v="Kesalahan input harga saat create sales order "/>
    <n v="1"/>
  </r>
  <r>
    <m/>
    <x v="11"/>
    <m/>
    <m/>
    <m/>
    <m/>
    <x v="5"/>
    <m/>
    <m/>
    <m/>
    <m/>
    <m/>
  </r>
  <r>
    <s v="No "/>
    <x v="12"/>
    <s v="waktu masuk "/>
    <s v="Waktu selesai "/>
    <s v="No Internal Memo "/>
    <s v="Email tanpa IM"/>
    <x v="6"/>
    <s v="Penanggung Jawab "/>
    <s v="No Invoice "/>
    <s v="Keterangan Masalah "/>
    <s v="Ket "/>
    <n v="2"/>
  </r>
  <r>
    <n v="17"/>
    <x v="13"/>
    <m/>
    <m/>
    <s v="-"/>
    <s v="yes"/>
    <x v="1"/>
    <s v="Rendy"/>
    <s v="POD2400652, POD2400640, POD2400641, POD2400668"/>
    <s v="Revisi harga "/>
    <s v="Perubahan harga "/>
    <n v="2"/>
  </r>
  <r>
    <n v="18"/>
    <x v="14"/>
    <m/>
    <m/>
    <s v="-"/>
    <s v="yes"/>
    <x v="1"/>
    <s v="Gilang"/>
    <s v="EX24020005"/>
    <s v="Revisi surcharge "/>
    <s v="Input surcharge di kolom tax rate yg salah "/>
    <n v="2"/>
  </r>
  <r>
    <n v="19"/>
    <x v="15"/>
    <m/>
    <m/>
    <s v="-"/>
    <s v="yes"/>
    <x v="1"/>
    <s v="Rendy"/>
    <s v="SE24020006"/>
    <s v="Revisi PPN"/>
    <s v="Salah Input tax code "/>
    <n v="2"/>
  </r>
  <r>
    <n v="20"/>
    <x v="16"/>
    <m/>
    <m/>
    <s v="045/MKT/IM/II/24"/>
    <s v="-"/>
    <x v="1"/>
    <s v="Aditya"/>
    <s v="RPU24020011"/>
    <s v="Revisi payment Method"/>
    <s v="Tidak tulis keterangan FOC/TAGIH"/>
    <n v="2"/>
  </r>
  <r>
    <n v="21"/>
    <x v="17"/>
    <m/>
    <m/>
    <s v="-"/>
    <s v="yes"/>
    <x v="1"/>
    <s v="Ronny"/>
    <s v="EX24020015"/>
    <s v="Revisi PPN "/>
    <s v="Salah input tax template code"/>
    <n v="2"/>
  </r>
  <r>
    <n v="22"/>
    <x v="18"/>
    <m/>
    <m/>
    <s v="-"/>
    <s v="yes"/>
    <x v="1"/>
    <s v="Yesaya"/>
    <s v="RP24020001"/>
    <s v="Revisi PPN (+)"/>
    <s v="Tidak input PPN "/>
    <n v="2"/>
  </r>
  <r>
    <n v="23"/>
    <x v="19"/>
    <m/>
    <m/>
    <s v="-"/>
    <s v="yes"/>
    <x v="1"/>
    <s v="Rendy"/>
    <s v="DMU24020324_x000a_DMU24020325"/>
    <s v="Revisi surcharge "/>
    <s v="Salah input surcharge di order lokal"/>
    <n v="2"/>
  </r>
  <r>
    <n v="24"/>
    <x v="20"/>
    <m/>
    <m/>
    <s v="-"/>
    <s v="yes"/>
    <x v="1"/>
    <s v="Gilang"/>
    <s v="EX24020034"/>
    <s v="Revisi surcharge "/>
    <s v="Masih menggunakan season lama "/>
    <n v="2"/>
  </r>
  <r>
    <n v="25"/>
    <x v="21"/>
    <m/>
    <m/>
    <s v="-"/>
    <s v="yes"/>
    <x v="1"/>
    <s v="Rendy"/>
    <s v="DMU24020431"/>
    <s v="Revisi surcharge "/>
    <s v="Salah input surcharge di order lokal "/>
    <n v="2"/>
  </r>
  <r>
    <n v="26"/>
    <x v="22"/>
    <m/>
    <m/>
    <s v="062/MKT/IM/I/24"/>
    <s v="-"/>
    <x v="0"/>
    <s v="Stacia"/>
    <s v="EX24020045"/>
    <s v="Revis Term Of Delivery "/>
    <s v="salah input code term of delivery "/>
    <n v="2"/>
  </r>
  <r>
    <m/>
    <x v="11"/>
    <m/>
    <m/>
    <m/>
    <m/>
    <x v="5"/>
    <m/>
    <m/>
    <m/>
    <m/>
    <m/>
  </r>
  <r>
    <s v="No "/>
    <x v="12"/>
    <s v="waktu masuk "/>
    <s v="Waktu selesai "/>
    <s v="No Internal Memo "/>
    <s v="Email tanpa IM"/>
    <x v="6"/>
    <s v="Penanggung Jawab "/>
    <s v="No Invoice "/>
    <s v="Keterangan Masalah "/>
    <s v="Ket "/>
    <n v="3"/>
  </r>
  <r>
    <n v="27"/>
    <x v="23"/>
    <m/>
    <m/>
    <s v="-"/>
    <s v="yes"/>
    <x v="1"/>
    <s v="Ikhsan "/>
    <s v="SMU24030001"/>
    <s v="Revisi harga "/>
    <s v="Salah Input, kolom harga diisi Qty"/>
    <n v="3"/>
  </r>
  <r>
    <n v="28"/>
    <x v="24"/>
    <m/>
    <m/>
    <s v="-"/>
    <s v="yes"/>
    <x v="1"/>
    <s v="Rendy"/>
    <s v="DMU24030096"/>
    <s v="Revisi surcharge "/>
    <s v="Input surcharge di order domestic "/>
    <n v="3"/>
  </r>
  <r>
    <n v="29"/>
    <x v="25"/>
    <m/>
    <m/>
    <s v="-"/>
    <s v="yes"/>
    <x v="2"/>
    <s v="Asep"/>
    <s v="SMU24030017-19"/>
    <s v="Penambahan subcode"/>
    <s v="Kurang nya koneksi dalam pengambilan warna "/>
    <n v="3"/>
  </r>
  <r>
    <n v="30"/>
    <x v="26"/>
    <m/>
    <m/>
    <s v="071/MKT/IM/III/24"/>
    <s v="-"/>
    <x v="1"/>
    <s v="Rendy"/>
    <s v="DMU24030162"/>
    <s v="Revisi harga "/>
    <s v="Tidak update harga terbaru"/>
    <n v="3"/>
  </r>
  <r>
    <n v="31"/>
    <x v="27"/>
    <m/>
    <m/>
    <s v="-"/>
    <s v="yes"/>
    <x v="2"/>
    <s v="Asep"/>
    <s v="DMU24030185, DMU24030186, DMU24030187"/>
    <s v="Perubahan Coddingan "/>
    <s v="Item yg tdk memiliki code warna / (-) bermasalah "/>
    <n v="3"/>
  </r>
  <r>
    <n v="32"/>
    <x v="28"/>
    <m/>
    <m/>
    <s v="-"/>
    <s v="yes"/>
    <x v="1"/>
    <s v="Aditya"/>
    <s v="SE24030005"/>
    <s v="Revisi PPN"/>
    <s v="Langganan baru, Tax template code tdk diubah "/>
    <n v="3"/>
  </r>
  <r>
    <n v="34"/>
    <x v="28"/>
    <m/>
    <m/>
    <s v="-"/>
    <s v="yes"/>
    <x v="1"/>
    <s v="Beatrice"/>
    <s v="EX24030017"/>
    <s v="Revisi PPN"/>
    <s v="Salah input tax template code "/>
    <n v="3"/>
  </r>
  <r>
    <n v="33"/>
    <x v="29"/>
    <m/>
    <m/>
    <s v="-"/>
    <s v="yes"/>
    <x v="0"/>
    <s v="Jennifer"/>
    <s v="EX24030013, RE24030002 "/>
    <s v="Revisi Term Of Delivery"/>
    <s v="Perubahan Term of delivery terlewat/lupa"/>
    <n v="3"/>
  </r>
  <r>
    <n v="35"/>
    <x v="30"/>
    <m/>
    <m/>
    <s v="077/MKT/IM/III/24"/>
    <s v="-"/>
    <x v="0"/>
    <s v="Stacia"/>
    <s v="EX24030033"/>
    <s v="Revisi Term Of Delivery"/>
    <s v="Perubahan Term of delivery terlewat/lupa"/>
    <n v="3"/>
  </r>
  <r>
    <m/>
    <x v="11"/>
    <m/>
    <m/>
    <m/>
    <m/>
    <x v="5"/>
    <m/>
    <m/>
    <m/>
    <m/>
    <m/>
  </r>
  <r>
    <s v="No "/>
    <x v="12"/>
    <s v="waktu masuk "/>
    <s v="Waktu selesai "/>
    <s v="No Internal Memo "/>
    <s v="Email tanpa IM"/>
    <x v="6"/>
    <s v="Penanggung Jawab "/>
    <s v="No Invoice "/>
    <s v="Keterangan Masalah "/>
    <s v="Ket "/>
    <n v="4"/>
  </r>
  <r>
    <n v="37"/>
    <x v="31"/>
    <m/>
    <m/>
    <s v="-"/>
    <s v="yes"/>
    <x v="1"/>
    <s v="Meldyana"/>
    <s v="ESP2400221"/>
    <s v="Revisi harga "/>
    <s v="Salah Input harga "/>
    <n v="4"/>
  </r>
  <r>
    <n v="36"/>
    <x v="31"/>
    <m/>
    <m/>
    <s v="086/MKT/IM/IV/24"/>
    <s v="-"/>
    <x v="1"/>
    <s v="Rendy"/>
    <s v="DMU24040008"/>
    <s v="Revisi surcharge "/>
    <s v="Salah input surcharge di order lokal "/>
    <n v="4"/>
  </r>
  <r>
    <n v="38"/>
    <x v="32"/>
    <m/>
    <m/>
    <s v="091/MKT/IM/IV/24"/>
    <s v="-"/>
    <x v="0"/>
    <s v="Jennifer"/>
    <s v="ESP2400213_x000a_ESP2400215"/>
    <s v="Revisi Term Of Delivery"/>
    <s v="Perubahan Term of delivery terlewat/lupa"/>
    <n v="4"/>
  </r>
  <r>
    <n v="39"/>
    <x v="33"/>
    <m/>
    <m/>
    <s v="-"/>
    <s v="yes"/>
    <x v="1"/>
    <s v="Ikhsan "/>
    <s v="RPU24040035"/>
    <s v="Revisi Price UoM"/>
    <s v="Salah input Price UoM seharusnya Yard tapi inputnya Kg "/>
    <n v="4"/>
  </r>
  <r>
    <n v="40"/>
    <x v="34"/>
    <m/>
    <m/>
    <s v="-"/>
    <s v="yes"/>
    <x v="1"/>
    <s v="Gilang"/>
    <s v="DMU24040586"/>
    <s v="Revisi PPN"/>
    <s v="Hapus PPn karena ternyata lokasi kirim termasuk KBN "/>
    <n v="4"/>
  </r>
  <r>
    <m/>
    <x v="11"/>
    <m/>
    <m/>
    <m/>
    <m/>
    <x v="5"/>
    <m/>
    <m/>
    <m/>
    <m/>
    <m/>
  </r>
  <r>
    <s v="No "/>
    <x v="12"/>
    <s v="waktu masuk "/>
    <s v="Waktu selesai "/>
    <s v="No Internal Memo "/>
    <s v="Email tanpa IM"/>
    <x v="6"/>
    <s v="Penanggung Jawab "/>
    <s v="No Invoice "/>
    <s v="Keterangan Masalah "/>
    <s v="Ket "/>
    <n v="5"/>
  </r>
  <r>
    <n v="41"/>
    <x v="35"/>
    <m/>
    <m/>
    <s v="-"/>
    <s v="yes"/>
    <x v="1"/>
    <s v="Rino"/>
    <s v="EX24040050"/>
    <s v="Revisi surcharge"/>
    <s v="Line hasil copy, tidak cek ulang surcharge nya "/>
    <n v="5"/>
  </r>
  <r>
    <n v="42"/>
    <x v="35"/>
    <m/>
    <m/>
    <s v="-"/>
    <s v="-"/>
    <x v="1"/>
    <s v="Gilang"/>
    <s v="DMU24050144 "/>
    <s v="Revisi PPN"/>
    <s v="Salah input tax template code di sales order "/>
    <n v="5"/>
  </r>
  <r>
    <n v="43"/>
    <x v="35"/>
    <m/>
    <m/>
    <s v="007/QCF/IM/V/24"/>
    <s v="-"/>
    <x v="3"/>
    <s v="Dany "/>
    <s v="DMU24050125"/>
    <s v="Revisi quantity"/>
    <s v="QC salah hitung gramasi "/>
    <n v="5"/>
  </r>
  <r>
    <n v="44"/>
    <x v="36"/>
    <m/>
    <m/>
    <s v="124/MKT/IM/V/24"/>
    <s v="-"/>
    <x v="0"/>
    <s v="Richard"/>
    <s v="PED2400152"/>
    <s v="Revisi Term of Delivery "/>
    <s v="Perubahan Term of delivery terlewat/lupa"/>
    <n v="5"/>
  </r>
  <r>
    <n v="45"/>
    <x v="37"/>
    <m/>
    <m/>
    <s v="-"/>
    <s v="yes"/>
    <x v="1"/>
    <s v="Beatrice"/>
    <s v="SMU24050032 &amp; SMU24050033"/>
    <s v="Revisi PPN"/>
    <s v="MKT salah input tax template code "/>
    <n v="5"/>
  </r>
  <r>
    <n v="46"/>
    <x v="38"/>
    <m/>
    <m/>
    <s v="131/MKT/IM/V/24"/>
    <s v="-"/>
    <x v="1"/>
    <s v="Yesaya"/>
    <s v="ESP2400321 "/>
    <s v="Revisi Consignee"/>
    <s v="Perbedaan delivery point pada penginputan di sales order header dan line"/>
    <n v="5"/>
  </r>
  <r>
    <n v="47"/>
    <x v="39"/>
    <m/>
    <m/>
    <s v="-"/>
    <s v="yes"/>
    <x v="1"/>
    <s v="Ronny"/>
    <s v="DMU24050622 &amp; DMU24050623 "/>
    <s v="Revisi Financial Customer"/>
    <s v="Kesalahan penginputam financial customer pada sales order "/>
    <n v="5"/>
  </r>
  <r>
    <n v="48"/>
    <x v="40"/>
    <m/>
    <m/>
    <s v="-"/>
    <s v="yes"/>
    <x v="1"/>
    <s v="Rendy"/>
    <s v="POD2403448"/>
    <s v="Revisi No PO dan Style"/>
    <s v="Kesalahan input detail sales order sehingga no PO dan Style tertukar "/>
    <n v="5"/>
  </r>
  <r>
    <n v="49"/>
    <x v="40"/>
    <m/>
    <m/>
    <s v="-"/>
    <s v="yes"/>
    <x v="1"/>
    <s v="Vikky"/>
    <s v="DRP2400274 "/>
    <s v="Revisi Price UoM"/>
    <s v="Salah input Price UoM seharusnya Yard tapi inputnya Kg "/>
    <n v="5"/>
  </r>
  <r>
    <n v="50"/>
    <x v="41"/>
    <m/>
    <m/>
    <s v="139/MKT/IM/V/24"/>
    <s v="-"/>
    <x v="0"/>
    <s v="Jennifer"/>
    <s v="ESP2400342"/>
    <s v="Revisi Term of Delivery "/>
    <s v="Perubahan Term of delivery terlewat/lupa"/>
    <n v="5"/>
  </r>
  <r>
    <n v="51"/>
    <x v="42"/>
    <m/>
    <m/>
    <s v="-"/>
    <s v="yes"/>
    <x v="1"/>
    <s v="Beatrice"/>
    <s v="SE24050023 "/>
    <s v="Revisi PPN"/>
    <s v="Salah input tax template code di sales order "/>
    <n v="5"/>
  </r>
</pivotCacheRecords>
</file>

<file path=xl/pivotCache/pivotCacheRecords4.xml><?xml version="1.0" encoding="utf-8"?>
<pivotCacheRecords xmlns="http://schemas.openxmlformats.org/spreadsheetml/2006/main" xmlns:r="http://schemas.openxmlformats.org/officeDocument/2006/relationships" count="10">
  <r>
    <n v="17"/>
    <x v="0"/>
    <m/>
    <m/>
    <s v="-"/>
    <s v="yes"/>
    <x v="0"/>
    <s v="Rendy"/>
    <s v="POD2400652, POD2400640, POD2400641, POD2400668"/>
    <s v="Revisi Harga "/>
    <s v="Perubahan harga "/>
    <n v="2"/>
  </r>
  <r>
    <n v="18"/>
    <x v="1"/>
    <m/>
    <m/>
    <s v="-"/>
    <s v="yes"/>
    <x v="0"/>
    <s v="Gilang"/>
    <s v="EX24020005"/>
    <s v="Revisi surcharge "/>
    <s v="Input surcharge di kolom tax rate yg salah "/>
    <n v="2"/>
  </r>
  <r>
    <n v="19"/>
    <x v="2"/>
    <m/>
    <m/>
    <s v="-"/>
    <s v="yes"/>
    <x v="0"/>
    <s v="Rendy"/>
    <s v="SE24020006"/>
    <s v="Revisi PPN"/>
    <s v="Salah input tax code "/>
    <n v="2"/>
  </r>
  <r>
    <n v="20"/>
    <x v="3"/>
    <m/>
    <m/>
    <s v="045/MKT/IM/II/24"/>
    <s v="-"/>
    <x v="0"/>
    <s v="Aditya"/>
    <s v="RPU24020011"/>
    <s v="Revisi Payment method"/>
    <s v="Tidak tulis keterangan FOC/TAGIH"/>
    <n v="2"/>
  </r>
  <r>
    <n v="21"/>
    <x v="4"/>
    <m/>
    <m/>
    <s v="-"/>
    <s v="yes"/>
    <x v="0"/>
    <s v="Ronny"/>
    <s v="EX24020015"/>
    <s v="Revisi PPN "/>
    <s v="Salah input tax template code"/>
    <n v="2"/>
  </r>
  <r>
    <n v="22"/>
    <x v="5"/>
    <m/>
    <m/>
    <s v="-"/>
    <s v="yes"/>
    <x v="0"/>
    <s v="Yesaya"/>
    <s v="RP24020001"/>
    <s v="Revisi PPN (+)"/>
    <s v="Tidak input PPN "/>
    <n v="2"/>
  </r>
  <r>
    <n v="23"/>
    <x v="6"/>
    <m/>
    <m/>
    <s v="-"/>
    <s v="yes"/>
    <x v="0"/>
    <s v="Rendy"/>
    <s v="DMU24020324_x000a_DMU24020325"/>
    <s v="Revisi surcharge "/>
    <s v="Salah input surcharge di order lokal"/>
    <n v="2"/>
  </r>
  <r>
    <n v="24"/>
    <x v="7"/>
    <m/>
    <m/>
    <s v="-"/>
    <s v="yes"/>
    <x v="0"/>
    <s v="Gilang"/>
    <s v="EX24020034"/>
    <s v="Revisi surcharge "/>
    <s v="Masih menggunakan season lama "/>
    <n v="2"/>
  </r>
  <r>
    <n v="25"/>
    <x v="8"/>
    <m/>
    <m/>
    <s v="-"/>
    <s v="yes"/>
    <x v="0"/>
    <s v="Rendy"/>
    <s v="DMU24020431"/>
    <s v="Revisi surcharge "/>
    <s v="Salah input surcharge di order lokal "/>
    <n v="2"/>
  </r>
  <r>
    <n v="26"/>
    <x v="9"/>
    <m/>
    <m/>
    <s v="062/MKT/IM/I/24"/>
    <s v="-"/>
    <x v="1"/>
    <s v="Stacia"/>
    <s v="EX24020045"/>
    <s v="Revis Term Of Delivery "/>
    <s v="salah input code term of delivery "/>
    <n v="2"/>
  </r>
</pivotCacheRecords>
</file>

<file path=xl/pivotCache/pivotCacheRecords5.xml><?xml version="1.0" encoding="utf-8"?>
<pivotCacheRecords xmlns="http://schemas.openxmlformats.org/spreadsheetml/2006/main" xmlns:r="http://schemas.openxmlformats.org/officeDocument/2006/relationships" count="9">
  <r>
    <n v="27"/>
    <x v="0"/>
    <m/>
    <m/>
    <s v="-"/>
    <s v="yes"/>
    <x v="0"/>
    <s v="Ikhsan "/>
    <s v="SMU24030001"/>
    <s v="Revisi harga "/>
    <s v="Salah Input, kolom harga diisi Qty"/>
    <n v="3"/>
  </r>
  <r>
    <n v="28"/>
    <x v="1"/>
    <m/>
    <m/>
    <s v="-"/>
    <s v="yes"/>
    <x v="0"/>
    <s v="Rendy"/>
    <s v="DMU24030096"/>
    <s v="Revisi surcharge "/>
    <s v="Input surcharge di order domestic "/>
    <n v="3"/>
  </r>
  <r>
    <n v="29"/>
    <x v="2"/>
    <m/>
    <m/>
    <s v="-"/>
    <s v="yes"/>
    <x v="1"/>
    <s v="Asep"/>
    <s v="SMU24030017-19"/>
    <s v="Penambahan subcode"/>
    <s v="Kurang nya koneksi dalam pengambilan warna "/>
    <n v="3"/>
  </r>
  <r>
    <n v="30"/>
    <x v="3"/>
    <m/>
    <m/>
    <s v="071/MKT/IM/III/24"/>
    <s v="-"/>
    <x v="0"/>
    <s v="Rendy"/>
    <s v="DMU24030162"/>
    <s v="Revisi harga "/>
    <s v="Tidak update harga terbaru"/>
    <n v="3"/>
  </r>
  <r>
    <n v="31"/>
    <x v="4"/>
    <m/>
    <m/>
    <s v="-"/>
    <s v="yes"/>
    <x v="1"/>
    <s v="Asep"/>
    <s v="DMU24030185, DMU24030186, DMU24030187"/>
    <s v="Perubahan Coddingan "/>
    <s v="Item yg tdk memiliki code warna / (-) bermasalah "/>
    <n v="3"/>
  </r>
  <r>
    <n v="32"/>
    <x v="5"/>
    <m/>
    <m/>
    <s v="-"/>
    <s v="yes"/>
    <x v="0"/>
    <s v="Aditya"/>
    <s v="SE24030005"/>
    <s v="Revisi PPN"/>
    <s v="Langganan baru, Tax template code tdk diubah "/>
    <n v="3"/>
  </r>
  <r>
    <n v="34"/>
    <x v="5"/>
    <m/>
    <m/>
    <s v="-"/>
    <s v="yes"/>
    <x v="0"/>
    <s v="Beatrice"/>
    <s v="EX24030017"/>
    <s v="Revisi PPN"/>
    <s v="Salah input tax template code "/>
    <n v="3"/>
  </r>
  <r>
    <n v="33"/>
    <x v="6"/>
    <m/>
    <m/>
    <s v="-"/>
    <s v="yes"/>
    <x v="2"/>
    <s v="Jennifer"/>
    <s v="EX24030013, RE24030002 "/>
    <s v="Revisi Term Of Delivery"/>
    <s v="Perubahan Term of delivery terlewat/lupa"/>
    <n v="3"/>
  </r>
  <r>
    <n v="35"/>
    <x v="7"/>
    <m/>
    <m/>
    <s v="077/MKT/IM/III/24"/>
    <s v="-"/>
    <x v="2"/>
    <s v="Stacia"/>
    <s v="EX24030033"/>
    <s v="Revisi Term Of Delivery"/>
    <s v="Perubahan Term of delivery terlewat/lupa"/>
    <n v="3"/>
  </r>
</pivotCacheRecords>
</file>

<file path=xl/pivotCache/pivotCacheRecords6.xml><?xml version="1.0" encoding="utf-8"?>
<pivotCacheRecords xmlns="http://schemas.openxmlformats.org/spreadsheetml/2006/main" xmlns:r="http://schemas.openxmlformats.org/officeDocument/2006/relationships" count="5">
  <r>
    <n v="37"/>
    <x v="0"/>
    <m/>
    <m/>
    <s v="-"/>
    <s v="yes"/>
    <x v="0"/>
    <s v="Meldyana"/>
    <s v="ESP2400221"/>
    <s v="Revisi harga "/>
    <s v="Salah Input harga "/>
    <n v="4"/>
  </r>
  <r>
    <n v="36"/>
    <x v="0"/>
    <m/>
    <m/>
    <s v="086/MKT/IM/IV/24"/>
    <s v="-"/>
    <x v="0"/>
    <s v="Rendy"/>
    <s v="DMU24040008"/>
    <s v="Revisi Surcharge "/>
    <s v="Salah input surcharge di order lokal "/>
    <n v="4"/>
  </r>
  <r>
    <n v="38"/>
    <x v="1"/>
    <m/>
    <m/>
    <s v="091/MKT/IM/IV/24"/>
    <s v="-"/>
    <x v="1"/>
    <s v="Jennifer"/>
    <s v="ESP2400213_x000a_ESP2400215"/>
    <s v="Revisi Term Of Delivery"/>
    <s v="Perubahan Term of delivery terlewat/lupa"/>
    <n v="4"/>
  </r>
  <r>
    <n v="39"/>
    <x v="2"/>
    <m/>
    <m/>
    <s v="-"/>
    <s v="yes"/>
    <x v="0"/>
    <s v="Ikhsan "/>
    <s v="RPU24040035"/>
    <s v="Revisi Price UoM"/>
    <s v="Salah input Price UoM seharusnya Yard tapi inputnya Kg "/>
    <n v="4"/>
  </r>
  <r>
    <n v="40"/>
    <x v="3"/>
    <m/>
    <m/>
    <s v="-"/>
    <s v="yes"/>
    <x v="0"/>
    <s v="Gilang"/>
    <s v="DMU24040586"/>
    <s v="Revisi PPN"/>
    <s v="Hapus PPn karena ternyata lokasi kirim termasuk KBN "/>
    <n v="4"/>
  </r>
</pivotCacheRecords>
</file>

<file path=xl/pivotCache/pivotCacheRecords7.xml><?xml version="1.0" encoding="utf-8"?>
<pivotCacheRecords xmlns="http://schemas.openxmlformats.org/spreadsheetml/2006/main" xmlns:r="http://schemas.openxmlformats.org/officeDocument/2006/relationships" count="11">
  <r>
    <n v="41"/>
    <x v="0"/>
    <m/>
    <m/>
    <s v="-"/>
    <s v="yes"/>
    <x v="0"/>
    <s v="Rino"/>
    <s v="EX24040050"/>
    <s v="Revisi Surcharge"/>
    <s v="Line hasil copy, tidak cek ulang surcharge nya "/>
    <n v="5"/>
  </r>
  <r>
    <n v="42"/>
    <x v="0"/>
    <m/>
    <m/>
    <s v="-"/>
    <s v="-"/>
    <x v="0"/>
    <s v="Gilang"/>
    <s v="DMU24050144 "/>
    <s v="Revisi PPN"/>
    <s v="Salah input tax template code di sales order "/>
    <n v="5"/>
  </r>
  <r>
    <n v="43"/>
    <x v="0"/>
    <m/>
    <m/>
    <s v="007/QCF/IM/V/24"/>
    <s v="-"/>
    <x v="1"/>
    <s v="Dany "/>
    <s v="DMU24050125"/>
    <s v="Revisi quantity"/>
    <s v="QC salah hitung gramasi "/>
    <n v="5"/>
  </r>
  <r>
    <n v="44"/>
    <x v="1"/>
    <m/>
    <m/>
    <s v="124/MKT/IM/V/24"/>
    <s v="-"/>
    <x v="2"/>
    <s v="Richard"/>
    <s v="PED2400152"/>
    <s v="Revisi Term of Delivery "/>
    <s v="Perubahan Term of delivery terlewat/lupa"/>
    <n v="5"/>
  </r>
  <r>
    <n v="45"/>
    <x v="2"/>
    <m/>
    <m/>
    <s v="-"/>
    <s v="yes"/>
    <x v="0"/>
    <s v="Beatrice"/>
    <s v="SMU24050032 &amp; SMU24050033"/>
    <s v="Revisi PPN"/>
    <s v="MKT salah input tax template code "/>
    <n v="5"/>
  </r>
  <r>
    <n v="46"/>
    <x v="3"/>
    <m/>
    <m/>
    <s v="131/MKT/IM/V/24"/>
    <s v="-"/>
    <x v="0"/>
    <s v="Yesaya"/>
    <s v="ESP2400321 "/>
    <s v="Revisi Consignee"/>
    <s v="Perbedaan delivery point pada penginputan di sales order header dan line"/>
    <n v="5"/>
  </r>
  <r>
    <n v="47"/>
    <x v="4"/>
    <m/>
    <m/>
    <s v="-"/>
    <s v="yes"/>
    <x v="0"/>
    <s v="Ronny"/>
    <s v="DMU24050622 &amp; DMU24050623 "/>
    <s v="Revisi Financial Customer"/>
    <s v="Kesalahan penginputam financial customer pada sales order "/>
    <n v="5"/>
  </r>
  <r>
    <n v="48"/>
    <x v="5"/>
    <m/>
    <m/>
    <s v="-"/>
    <s v="yes"/>
    <x v="0"/>
    <s v="Rendy"/>
    <s v="POD2403448"/>
    <s v="Revisi No PO dan Style"/>
    <s v="Kesalahan input detail sales order sehingga no PO dan Style tertukar "/>
    <n v="5"/>
  </r>
  <r>
    <n v="49"/>
    <x v="5"/>
    <m/>
    <m/>
    <s v="-"/>
    <s v="yes"/>
    <x v="0"/>
    <s v="Vikky"/>
    <s v="DRP2400274 "/>
    <s v="Revisi Price UoM"/>
    <s v="Salah input Price UoM seharusnya Yard tapi inputnya Kg "/>
    <n v="5"/>
  </r>
  <r>
    <n v="50"/>
    <x v="6"/>
    <m/>
    <m/>
    <s v="139/MKT/IM/V/24"/>
    <s v="-"/>
    <x v="2"/>
    <s v="Jennifer"/>
    <s v="ESP2400342"/>
    <s v="Revisi Term of Delivery "/>
    <s v="Perubahan Term of delivery terlewat/lupa"/>
    <n v="5"/>
  </r>
  <r>
    <n v="51"/>
    <x v="7"/>
    <m/>
    <m/>
    <s v="-"/>
    <s v="yes"/>
    <x v="0"/>
    <s v="Beatrice"/>
    <s v="SE24050023 "/>
    <s v="Revisi PPN"/>
    <s v="Salah input tax template code di sales order "/>
    <n v="5"/>
  </r>
</pivotCacheRecords>
</file>

<file path=xl/pivotCache/pivotCacheRecords8.xml><?xml version="1.0" encoding="utf-8"?>
<pivotCacheRecords xmlns="http://schemas.openxmlformats.org/spreadsheetml/2006/main" xmlns:r="http://schemas.openxmlformats.org/officeDocument/2006/relationships" count="921">
  <r>
    <n v="257"/>
    <x v="0"/>
    <x v="0"/>
    <x v="0"/>
    <x v="0"/>
    <s v="select production0_.COMPANYCODE as COMPANYC1_1684_, production0..."/>
    <s v="2024-07-19"/>
  </r>
  <r>
    <n v="258"/>
    <x v="0"/>
    <x v="1"/>
    <x v="0"/>
    <x v="0"/>
    <s v=""/>
    <s v="2024-07-19"/>
  </r>
  <r>
    <n v="259"/>
    <x v="1"/>
    <x v="2"/>
    <x v="1"/>
    <x v="1"/>
    <s v="CREATE INDEX STOCKTRANSACTION_TRANSACTIONDETAILNUMBER_IDX ON DB..."/>
    <s v="2024-07-19"/>
  </r>
  <r>
    <n v="260"/>
    <x v="2"/>
    <x v="2"/>
    <x v="2"/>
    <x v="1"/>
    <s v=""/>
    <s v="2024-07-19"/>
  </r>
  <r>
    <n v="261"/>
    <x v="2"/>
    <x v="3"/>
    <x v="0"/>
    <x v="2"/>
    <s v=""/>
    <s v="2024-07-19"/>
  </r>
  <r>
    <n v="262"/>
    <x v="0"/>
    <x v="0"/>
    <x v="0"/>
    <x v="3"/>
    <s v=""/>
    <s v="2024-07-19"/>
  </r>
  <r>
    <n v="263"/>
    <x v="0"/>
    <x v="4"/>
    <x v="0"/>
    <x v="4"/>
    <s v=""/>
    <s v="2024-07-19"/>
  </r>
  <r>
    <n v="264"/>
    <x v="0"/>
    <x v="5"/>
    <x v="0"/>
    <x v="4"/>
    <s v=""/>
    <s v="2024-07-19"/>
  </r>
  <r>
    <n v="265"/>
    <x v="0"/>
    <x v="6"/>
    <x v="0"/>
    <x v="5"/>
    <s v=""/>
    <s v="2024-07-19"/>
  </r>
  <r>
    <n v="266"/>
    <x v="0"/>
    <x v="0"/>
    <x v="0"/>
    <x v="5"/>
    <s v=""/>
    <s v="2024-07-19"/>
  </r>
  <r>
    <n v="267"/>
    <x v="0"/>
    <x v="1"/>
    <x v="0"/>
    <x v="6"/>
    <s v="delete from PRODUCTIONORDER where CODE=? and COMPANYCODE=? and ..."/>
    <s v="2024-07-19"/>
  </r>
  <r>
    <n v="268"/>
    <x v="0"/>
    <x v="7"/>
    <x v="3"/>
    <x v="6"/>
    <s v="delete from PRODUCTIONORDER where CODE=? and COMPANYCODE=? and ..."/>
    <s v="2024-07-19"/>
  </r>
  <r>
    <n v="269"/>
    <x v="0"/>
    <x v="1"/>
    <x v="0"/>
    <x v="6"/>
    <s v="delete from PRODUCTIONORDER where CODE=? and COMPANYCODE=? and ..."/>
    <s v="2024-07-19"/>
  </r>
  <r>
    <n v="270"/>
    <x v="0"/>
    <x v="1"/>
    <x v="0"/>
    <x v="6"/>
    <s v="delete from PRODUCTIONORDER where CODE=? and COMPANYCODE=? and ..."/>
    <s v="2024-07-19"/>
  </r>
  <r>
    <n v="271"/>
    <x v="0"/>
    <x v="1"/>
    <x v="0"/>
    <x v="6"/>
    <s v="delete from PRODUCTIONORDER where CODE=? and COMPANYCODE=? and ..."/>
    <s v="2024-07-19"/>
  </r>
  <r>
    <n v="272"/>
    <x v="2"/>
    <x v="3"/>
    <x v="0"/>
    <x v="7"/>
    <s v=""/>
    <s v="2024-07-19"/>
  </r>
  <r>
    <n v="273"/>
    <x v="0"/>
    <x v="8"/>
    <x v="0"/>
    <x v="8"/>
    <s v=""/>
    <s v="2024-07-19"/>
  </r>
  <r>
    <n v="274"/>
    <x v="0"/>
    <x v="9"/>
    <x v="0"/>
    <x v="9"/>
    <s v=""/>
    <s v="2024-07-19"/>
  </r>
  <r>
    <n v="275"/>
    <x v="0"/>
    <x v="1"/>
    <x v="2"/>
    <x v="10"/>
    <s v="delete from PRODUCTIONORDER where CODE=? and COMPANYCODE=? and ..."/>
    <s v="2024-07-19"/>
  </r>
  <r>
    <n v="276"/>
    <x v="0"/>
    <x v="0"/>
    <x v="4"/>
    <x v="11"/>
    <s v="select production0_.CODE as CODE1_1663_, production0_.COMPANYCO..."/>
    <s v="2024-07-19"/>
  </r>
  <r>
    <n v="277"/>
    <x v="0"/>
    <x v="0"/>
    <x v="2"/>
    <x v="11"/>
    <s v="select production0_.COMPANYCODE as COMPANYC1_1686_, production0..."/>
    <s v="2024-07-19"/>
  </r>
  <r>
    <n v="278"/>
    <x v="0"/>
    <x v="10"/>
    <x v="2"/>
    <x v="11"/>
    <s v="update PRODUCTIONORDERRESERVATION set ORDERCOUNTERCOMPANYCODE=?..."/>
    <s v="2024-07-19"/>
  </r>
  <r>
    <n v="279"/>
    <x v="0"/>
    <x v="1"/>
    <x v="5"/>
    <x v="11"/>
    <s v="delete from PRODUCTIONORDER where CODE=? and COMPANYCODE=? and ..."/>
    <s v="2024-07-19"/>
  </r>
  <r>
    <n v="280"/>
    <x v="0"/>
    <x v="1"/>
    <x v="6"/>
    <x v="11"/>
    <s v=""/>
    <s v="2024-07-19"/>
  </r>
  <r>
    <n v="281"/>
    <x v="0"/>
    <x v="1"/>
    <x v="5"/>
    <x v="11"/>
    <s v="delete from PRODUCTIONORDER where CODE=? and COMPANYCODE=? and ..."/>
    <s v="2024-07-19"/>
  </r>
  <r>
    <n v="282"/>
    <x v="0"/>
    <x v="1"/>
    <x v="7"/>
    <x v="11"/>
    <s v="delete from PRODUCTIONORDER where CODE=? and COMPANYCODE=? and ..."/>
    <s v="2024-07-19"/>
  </r>
  <r>
    <n v="283"/>
    <x v="0"/>
    <x v="1"/>
    <x v="8"/>
    <x v="11"/>
    <s v=""/>
    <s v="2024-07-19"/>
  </r>
  <r>
    <n v="284"/>
    <x v="0"/>
    <x v="1"/>
    <x v="7"/>
    <x v="11"/>
    <s v="delete from PRODUCTIONORDER where CODE=? and COMPANYCODE=? and ..."/>
    <s v="2024-07-19"/>
  </r>
  <r>
    <n v="285"/>
    <x v="0"/>
    <x v="1"/>
    <x v="5"/>
    <x v="11"/>
    <s v="delete from PRODUCTIONORDER where CODE=? and COMPANYCODE=? and ..."/>
    <s v="2024-07-19"/>
  </r>
  <r>
    <n v="286"/>
    <x v="0"/>
    <x v="1"/>
    <x v="5"/>
    <x v="11"/>
    <s v="delete from PRODUCTIONORDER where CODE=? and COMPANYCODE=? and ..."/>
    <s v="2024-07-19"/>
  </r>
  <r>
    <n v="287"/>
    <x v="0"/>
    <x v="1"/>
    <x v="8"/>
    <x v="11"/>
    <s v=""/>
    <s v="2024-07-19"/>
  </r>
  <r>
    <n v="288"/>
    <x v="0"/>
    <x v="1"/>
    <x v="9"/>
    <x v="11"/>
    <s v=""/>
    <s v="2024-07-19"/>
  </r>
  <r>
    <n v="289"/>
    <x v="0"/>
    <x v="1"/>
    <x v="3"/>
    <x v="11"/>
    <s v=""/>
    <s v="2024-07-19"/>
  </r>
  <r>
    <n v="290"/>
    <x v="0"/>
    <x v="11"/>
    <x v="2"/>
    <x v="11"/>
    <s v=""/>
    <s v="2024-07-19"/>
  </r>
  <r>
    <n v="291"/>
    <x v="0"/>
    <x v="0"/>
    <x v="10"/>
    <x v="11"/>
    <s v="delete from PRODUCTIONORDER where CODE=? and COMPANYCODE=? and ..."/>
    <s v="2024-07-19"/>
  </r>
  <r>
    <n v="292"/>
    <x v="0"/>
    <x v="1"/>
    <x v="0"/>
    <x v="12"/>
    <s v="delete from STOCKTRANSACTION where COMPANYCODE=? and TRANSACTIO..."/>
    <s v="2024-07-19"/>
  </r>
  <r>
    <n v="293"/>
    <x v="0"/>
    <x v="2"/>
    <x v="0"/>
    <x v="13"/>
    <s v="delete from STOCKTRANSACTION where COMPANYCODE=? and TRANSACTIO..."/>
    <s v="2024-07-19"/>
  </r>
  <r>
    <n v="294"/>
    <x v="0"/>
    <x v="0"/>
    <x v="0"/>
    <x v="14"/>
    <s v="select production0_.COMPANYCODE as COMPANYC1_1684_, production0..."/>
    <s v="2024-07-19"/>
  </r>
  <r>
    <n v="295"/>
    <x v="0"/>
    <x v="12"/>
    <x v="0"/>
    <x v="15"/>
    <s v="select production0_.COMPANYCODE as COMPANYC1_1684_, production0..."/>
    <s v="2024-07-19"/>
  </r>
  <r>
    <n v="296"/>
    <x v="0"/>
    <x v="0"/>
    <x v="0"/>
    <x v="16"/>
    <s v=""/>
    <s v="2024-07-19"/>
  </r>
  <r>
    <n v="297"/>
    <x v="0"/>
    <x v="5"/>
    <x v="0"/>
    <x v="17"/>
    <s v=""/>
    <s v="2024-07-19"/>
  </r>
  <r>
    <n v="298"/>
    <x v="0"/>
    <x v="0"/>
    <x v="0"/>
    <x v="18"/>
    <s v=""/>
    <s v="2024-07-19"/>
  </r>
  <r>
    <n v="299"/>
    <x v="0"/>
    <x v="13"/>
    <x v="0"/>
    <x v="19"/>
    <s v="delete from STOCKTRANSACTION where COMPANYCODE=? and TRANSACTIO..."/>
    <s v="2024-07-20"/>
  </r>
  <r>
    <n v="300"/>
    <x v="2"/>
    <x v="3"/>
    <x v="0"/>
    <x v="20"/>
    <s v=""/>
    <s v="2024-07-20"/>
  </r>
  <r>
    <n v="301"/>
    <x v="2"/>
    <x v="3"/>
    <x v="0"/>
    <x v="21"/>
    <s v=""/>
    <s v="2024-07-20"/>
  </r>
  <r>
    <n v="302"/>
    <x v="0"/>
    <x v="6"/>
    <x v="3"/>
    <x v="22"/>
    <s v=""/>
    <s v="2024-07-20"/>
  </r>
  <r>
    <n v="303"/>
    <x v="0"/>
    <x v="14"/>
    <x v="0"/>
    <x v="23"/>
    <s v=""/>
    <s v="2024-07-21"/>
  </r>
  <r>
    <n v="515"/>
    <x v="2"/>
    <x v="3"/>
    <x v="0"/>
    <x v="24"/>
    <s v=""/>
    <s v="2024-07-22"/>
  </r>
  <r>
    <n v="516"/>
    <x v="2"/>
    <x v="3"/>
    <x v="0"/>
    <x v="24"/>
    <s v=""/>
    <s v="2024-07-22"/>
  </r>
  <r>
    <n v="517"/>
    <x v="2"/>
    <x v="3"/>
    <x v="0"/>
    <x v="25"/>
    <s v=""/>
    <s v="2024-07-22"/>
  </r>
  <r>
    <n v="518"/>
    <x v="2"/>
    <x v="3"/>
    <x v="0"/>
    <x v="26"/>
    <s v=""/>
    <s v="2024-07-22"/>
  </r>
  <r>
    <n v="519"/>
    <x v="0"/>
    <x v="3"/>
    <x v="0"/>
    <x v="27"/>
    <s v=""/>
    <s v="2024-07-22"/>
  </r>
  <r>
    <n v="520"/>
    <x v="1"/>
    <x v="15"/>
    <x v="11"/>
    <x v="28"/>
    <s v=""/>
    <s v="2024-07-22"/>
  </r>
  <r>
    <n v="521"/>
    <x v="1"/>
    <x v="15"/>
    <x v="12"/>
    <x v="28"/>
    <s v=""/>
    <s v="2024-07-22"/>
  </r>
  <r>
    <n v="522"/>
    <x v="1"/>
    <x v="15"/>
    <x v="13"/>
    <x v="28"/>
    <s v=""/>
    <s v="2024-07-22"/>
  </r>
  <r>
    <n v="523"/>
    <x v="1"/>
    <x v="15"/>
    <x v="14"/>
    <x v="28"/>
    <s v=""/>
    <s v="2024-07-22"/>
  </r>
  <r>
    <n v="524"/>
    <x v="1"/>
    <x v="15"/>
    <x v="15"/>
    <x v="28"/>
    <s v=""/>
    <s v="2024-07-22"/>
  </r>
  <r>
    <n v="525"/>
    <x v="1"/>
    <x v="15"/>
    <x v="16"/>
    <x v="28"/>
    <s v=""/>
    <s v="2024-07-22"/>
  </r>
  <r>
    <n v="526"/>
    <x v="1"/>
    <x v="15"/>
    <x v="17"/>
    <x v="28"/>
    <s v=""/>
    <s v="2024-07-22"/>
  </r>
  <r>
    <n v="527"/>
    <x v="2"/>
    <x v="3"/>
    <x v="0"/>
    <x v="29"/>
    <s v=""/>
    <s v="2024-07-22"/>
  </r>
  <r>
    <n v="528"/>
    <x v="2"/>
    <x v="3"/>
    <x v="0"/>
    <x v="30"/>
    <s v=""/>
    <s v="2024-07-22"/>
  </r>
  <r>
    <n v="529"/>
    <x v="0"/>
    <x v="7"/>
    <x v="0"/>
    <x v="30"/>
    <s v=""/>
    <s v="2024-07-22"/>
  </r>
  <r>
    <n v="530"/>
    <x v="0"/>
    <x v="0"/>
    <x v="0"/>
    <x v="30"/>
    <s v=""/>
    <s v="2024-07-22"/>
  </r>
  <r>
    <n v="531"/>
    <x v="0"/>
    <x v="6"/>
    <x v="2"/>
    <x v="30"/>
    <s v=""/>
    <s v="2024-07-22"/>
  </r>
  <r>
    <n v="532"/>
    <x v="0"/>
    <x v="0"/>
    <x v="0"/>
    <x v="31"/>
    <s v=""/>
    <s v="2024-07-22"/>
  </r>
  <r>
    <n v="533"/>
    <x v="0"/>
    <x v="6"/>
    <x v="2"/>
    <x v="32"/>
    <s v=""/>
    <s v="2024-07-22"/>
  </r>
  <r>
    <n v="534"/>
    <x v="2"/>
    <x v="3"/>
    <x v="0"/>
    <x v="24"/>
    <s v=""/>
    <s v="2024-07-22"/>
  </r>
  <r>
    <n v="535"/>
    <x v="2"/>
    <x v="3"/>
    <x v="0"/>
    <x v="24"/>
    <s v=""/>
    <s v="2024-07-22"/>
  </r>
  <r>
    <n v="536"/>
    <x v="2"/>
    <x v="3"/>
    <x v="0"/>
    <x v="25"/>
    <s v=""/>
    <s v="2024-07-22"/>
  </r>
  <r>
    <n v="537"/>
    <x v="2"/>
    <x v="3"/>
    <x v="0"/>
    <x v="26"/>
    <s v=""/>
    <s v="2024-07-22"/>
  </r>
  <r>
    <n v="538"/>
    <x v="0"/>
    <x v="3"/>
    <x v="0"/>
    <x v="27"/>
    <s v=""/>
    <s v="2024-07-22"/>
  </r>
  <r>
    <n v="539"/>
    <x v="1"/>
    <x v="15"/>
    <x v="11"/>
    <x v="28"/>
    <s v=""/>
    <s v="2024-07-22"/>
  </r>
  <r>
    <n v="540"/>
    <x v="1"/>
    <x v="15"/>
    <x v="12"/>
    <x v="28"/>
    <s v=""/>
    <s v="2024-07-22"/>
  </r>
  <r>
    <n v="541"/>
    <x v="1"/>
    <x v="15"/>
    <x v="13"/>
    <x v="28"/>
    <s v=""/>
    <s v="2024-07-22"/>
  </r>
  <r>
    <n v="542"/>
    <x v="1"/>
    <x v="15"/>
    <x v="14"/>
    <x v="28"/>
    <s v=""/>
    <s v="2024-07-22"/>
  </r>
  <r>
    <n v="543"/>
    <x v="1"/>
    <x v="15"/>
    <x v="15"/>
    <x v="28"/>
    <s v=""/>
    <s v="2024-07-22"/>
  </r>
  <r>
    <n v="544"/>
    <x v="1"/>
    <x v="15"/>
    <x v="16"/>
    <x v="28"/>
    <s v=""/>
    <s v="2024-07-22"/>
  </r>
  <r>
    <n v="545"/>
    <x v="1"/>
    <x v="15"/>
    <x v="17"/>
    <x v="28"/>
    <s v=""/>
    <s v="2024-07-22"/>
  </r>
  <r>
    <n v="546"/>
    <x v="2"/>
    <x v="3"/>
    <x v="0"/>
    <x v="29"/>
    <s v=""/>
    <s v="2024-07-22"/>
  </r>
  <r>
    <n v="547"/>
    <x v="2"/>
    <x v="3"/>
    <x v="0"/>
    <x v="30"/>
    <s v=""/>
    <s v="2024-07-22"/>
  </r>
  <r>
    <n v="548"/>
    <x v="0"/>
    <x v="7"/>
    <x v="0"/>
    <x v="30"/>
    <s v=""/>
    <s v="2024-07-22"/>
  </r>
  <r>
    <n v="549"/>
    <x v="0"/>
    <x v="0"/>
    <x v="0"/>
    <x v="30"/>
    <s v=""/>
    <s v="2024-07-22"/>
  </r>
  <r>
    <n v="550"/>
    <x v="0"/>
    <x v="6"/>
    <x v="2"/>
    <x v="30"/>
    <s v=""/>
    <s v="2024-07-22"/>
  </r>
  <r>
    <n v="551"/>
    <x v="0"/>
    <x v="0"/>
    <x v="0"/>
    <x v="31"/>
    <s v=""/>
    <s v="2024-07-22"/>
  </r>
  <r>
    <n v="552"/>
    <x v="0"/>
    <x v="6"/>
    <x v="2"/>
    <x v="32"/>
    <s v=""/>
    <s v="2024-07-22"/>
  </r>
  <r>
    <n v="553"/>
    <x v="2"/>
    <x v="3"/>
    <x v="0"/>
    <x v="24"/>
    <s v=""/>
    <s v="2024-07-22"/>
  </r>
  <r>
    <n v="554"/>
    <x v="2"/>
    <x v="3"/>
    <x v="0"/>
    <x v="24"/>
    <s v=""/>
    <s v="2024-07-22"/>
  </r>
  <r>
    <n v="555"/>
    <x v="2"/>
    <x v="3"/>
    <x v="0"/>
    <x v="25"/>
    <s v=""/>
    <s v="2024-07-22"/>
  </r>
  <r>
    <n v="556"/>
    <x v="2"/>
    <x v="3"/>
    <x v="0"/>
    <x v="26"/>
    <s v=""/>
    <s v="2024-07-22"/>
  </r>
  <r>
    <n v="557"/>
    <x v="0"/>
    <x v="3"/>
    <x v="0"/>
    <x v="27"/>
    <s v=""/>
    <s v="2024-07-22"/>
  </r>
  <r>
    <n v="558"/>
    <x v="1"/>
    <x v="15"/>
    <x v="11"/>
    <x v="28"/>
    <s v=""/>
    <s v="2024-07-22"/>
  </r>
  <r>
    <n v="559"/>
    <x v="1"/>
    <x v="15"/>
    <x v="12"/>
    <x v="28"/>
    <s v=""/>
    <s v="2024-07-22"/>
  </r>
  <r>
    <n v="560"/>
    <x v="1"/>
    <x v="15"/>
    <x v="13"/>
    <x v="28"/>
    <s v=""/>
    <s v="2024-07-22"/>
  </r>
  <r>
    <n v="561"/>
    <x v="1"/>
    <x v="15"/>
    <x v="14"/>
    <x v="28"/>
    <s v=""/>
    <s v="2024-07-22"/>
  </r>
  <r>
    <n v="562"/>
    <x v="1"/>
    <x v="15"/>
    <x v="15"/>
    <x v="28"/>
    <s v=""/>
    <s v="2024-07-22"/>
  </r>
  <r>
    <n v="563"/>
    <x v="1"/>
    <x v="15"/>
    <x v="16"/>
    <x v="28"/>
    <s v=""/>
    <s v="2024-07-22"/>
  </r>
  <r>
    <n v="564"/>
    <x v="1"/>
    <x v="15"/>
    <x v="17"/>
    <x v="28"/>
    <s v=""/>
    <s v="2024-07-22"/>
  </r>
  <r>
    <n v="565"/>
    <x v="2"/>
    <x v="3"/>
    <x v="0"/>
    <x v="29"/>
    <s v=""/>
    <s v="2024-07-22"/>
  </r>
  <r>
    <n v="566"/>
    <x v="2"/>
    <x v="3"/>
    <x v="0"/>
    <x v="30"/>
    <s v=""/>
    <s v="2024-07-22"/>
  </r>
  <r>
    <n v="567"/>
    <x v="0"/>
    <x v="7"/>
    <x v="0"/>
    <x v="30"/>
    <s v=""/>
    <s v="2024-07-22"/>
  </r>
  <r>
    <n v="568"/>
    <x v="0"/>
    <x v="0"/>
    <x v="0"/>
    <x v="30"/>
    <s v=""/>
    <s v="2024-07-22"/>
  </r>
  <r>
    <n v="569"/>
    <x v="0"/>
    <x v="6"/>
    <x v="2"/>
    <x v="30"/>
    <s v=""/>
    <s v="2024-07-22"/>
  </r>
  <r>
    <n v="570"/>
    <x v="0"/>
    <x v="0"/>
    <x v="0"/>
    <x v="31"/>
    <s v=""/>
    <s v="2024-07-22"/>
  </r>
  <r>
    <n v="571"/>
    <x v="0"/>
    <x v="6"/>
    <x v="2"/>
    <x v="32"/>
    <s v=""/>
    <s v="2024-07-22"/>
  </r>
  <r>
    <n v="572"/>
    <x v="2"/>
    <x v="3"/>
    <x v="0"/>
    <x v="24"/>
    <s v=""/>
    <s v="2024-07-22"/>
  </r>
  <r>
    <n v="573"/>
    <x v="2"/>
    <x v="3"/>
    <x v="0"/>
    <x v="24"/>
    <s v=""/>
    <s v="2024-07-22"/>
  </r>
  <r>
    <n v="574"/>
    <x v="2"/>
    <x v="3"/>
    <x v="0"/>
    <x v="25"/>
    <s v=""/>
    <s v="2024-07-22"/>
  </r>
  <r>
    <n v="575"/>
    <x v="2"/>
    <x v="3"/>
    <x v="0"/>
    <x v="26"/>
    <s v=""/>
    <s v="2024-07-22"/>
  </r>
  <r>
    <n v="576"/>
    <x v="0"/>
    <x v="3"/>
    <x v="0"/>
    <x v="27"/>
    <s v=""/>
    <s v="2024-07-22"/>
  </r>
  <r>
    <n v="577"/>
    <x v="1"/>
    <x v="15"/>
    <x v="11"/>
    <x v="28"/>
    <s v=""/>
    <s v="2024-07-22"/>
  </r>
  <r>
    <n v="578"/>
    <x v="1"/>
    <x v="15"/>
    <x v="12"/>
    <x v="28"/>
    <s v=""/>
    <s v="2024-07-22"/>
  </r>
  <r>
    <n v="579"/>
    <x v="1"/>
    <x v="15"/>
    <x v="13"/>
    <x v="28"/>
    <s v=""/>
    <s v="2024-07-22"/>
  </r>
  <r>
    <n v="580"/>
    <x v="1"/>
    <x v="15"/>
    <x v="14"/>
    <x v="28"/>
    <s v=""/>
    <s v="2024-07-22"/>
  </r>
  <r>
    <n v="581"/>
    <x v="1"/>
    <x v="15"/>
    <x v="15"/>
    <x v="28"/>
    <s v=""/>
    <s v="2024-07-22"/>
  </r>
  <r>
    <n v="582"/>
    <x v="1"/>
    <x v="15"/>
    <x v="16"/>
    <x v="28"/>
    <s v=""/>
    <s v="2024-07-22"/>
  </r>
  <r>
    <n v="583"/>
    <x v="1"/>
    <x v="15"/>
    <x v="17"/>
    <x v="28"/>
    <s v=""/>
    <s v="2024-07-22"/>
  </r>
  <r>
    <n v="584"/>
    <x v="2"/>
    <x v="3"/>
    <x v="0"/>
    <x v="29"/>
    <s v=""/>
    <s v="2024-07-22"/>
  </r>
  <r>
    <n v="585"/>
    <x v="2"/>
    <x v="3"/>
    <x v="0"/>
    <x v="30"/>
    <s v=""/>
    <s v="2024-07-22"/>
  </r>
  <r>
    <n v="586"/>
    <x v="0"/>
    <x v="7"/>
    <x v="0"/>
    <x v="30"/>
    <s v=""/>
    <s v="2024-07-22"/>
  </r>
  <r>
    <n v="587"/>
    <x v="0"/>
    <x v="0"/>
    <x v="0"/>
    <x v="30"/>
    <s v=""/>
    <s v="2024-07-22"/>
  </r>
  <r>
    <n v="588"/>
    <x v="0"/>
    <x v="6"/>
    <x v="2"/>
    <x v="30"/>
    <s v=""/>
    <s v="2024-07-22"/>
  </r>
  <r>
    <n v="589"/>
    <x v="0"/>
    <x v="0"/>
    <x v="0"/>
    <x v="31"/>
    <s v=""/>
    <s v="2024-07-22"/>
  </r>
  <r>
    <n v="590"/>
    <x v="0"/>
    <x v="6"/>
    <x v="2"/>
    <x v="32"/>
    <s v=""/>
    <s v="2024-07-22"/>
  </r>
  <r>
    <n v="591"/>
    <x v="2"/>
    <x v="3"/>
    <x v="0"/>
    <x v="24"/>
    <s v=""/>
    <s v="2024-07-22"/>
  </r>
  <r>
    <n v="592"/>
    <x v="2"/>
    <x v="3"/>
    <x v="0"/>
    <x v="24"/>
    <s v=""/>
    <s v="2024-07-22"/>
  </r>
  <r>
    <n v="593"/>
    <x v="2"/>
    <x v="3"/>
    <x v="0"/>
    <x v="25"/>
    <s v=""/>
    <s v="2024-07-22"/>
  </r>
  <r>
    <n v="594"/>
    <x v="2"/>
    <x v="3"/>
    <x v="0"/>
    <x v="26"/>
    <s v=""/>
    <s v="2024-07-22"/>
  </r>
  <r>
    <n v="595"/>
    <x v="0"/>
    <x v="3"/>
    <x v="0"/>
    <x v="27"/>
    <s v=""/>
    <s v="2024-07-22"/>
  </r>
  <r>
    <n v="596"/>
    <x v="1"/>
    <x v="15"/>
    <x v="11"/>
    <x v="28"/>
    <s v=""/>
    <s v="2024-07-22"/>
  </r>
  <r>
    <n v="597"/>
    <x v="1"/>
    <x v="15"/>
    <x v="12"/>
    <x v="28"/>
    <s v=""/>
    <s v="2024-07-22"/>
  </r>
  <r>
    <n v="598"/>
    <x v="1"/>
    <x v="15"/>
    <x v="13"/>
    <x v="28"/>
    <s v=""/>
    <s v="2024-07-22"/>
  </r>
  <r>
    <n v="599"/>
    <x v="1"/>
    <x v="15"/>
    <x v="14"/>
    <x v="28"/>
    <s v=""/>
    <s v="2024-07-22"/>
  </r>
  <r>
    <n v="600"/>
    <x v="1"/>
    <x v="15"/>
    <x v="15"/>
    <x v="28"/>
    <s v=""/>
    <s v="2024-07-22"/>
  </r>
  <r>
    <n v="601"/>
    <x v="1"/>
    <x v="15"/>
    <x v="16"/>
    <x v="28"/>
    <s v=""/>
    <s v="2024-07-22"/>
  </r>
  <r>
    <n v="602"/>
    <x v="1"/>
    <x v="15"/>
    <x v="17"/>
    <x v="28"/>
    <s v=""/>
    <s v="2024-07-22"/>
  </r>
  <r>
    <n v="603"/>
    <x v="2"/>
    <x v="3"/>
    <x v="0"/>
    <x v="29"/>
    <s v=""/>
    <s v="2024-07-22"/>
  </r>
  <r>
    <n v="604"/>
    <x v="2"/>
    <x v="3"/>
    <x v="0"/>
    <x v="30"/>
    <s v=""/>
    <s v="2024-07-22"/>
  </r>
  <r>
    <n v="605"/>
    <x v="0"/>
    <x v="7"/>
    <x v="0"/>
    <x v="30"/>
    <s v=""/>
    <s v="2024-07-22"/>
  </r>
  <r>
    <n v="606"/>
    <x v="0"/>
    <x v="0"/>
    <x v="0"/>
    <x v="30"/>
    <s v=""/>
    <s v="2024-07-22"/>
  </r>
  <r>
    <n v="607"/>
    <x v="0"/>
    <x v="6"/>
    <x v="2"/>
    <x v="30"/>
    <s v=""/>
    <s v="2024-07-22"/>
  </r>
  <r>
    <n v="608"/>
    <x v="0"/>
    <x v="0"/>
    <x v="0"/>
    <x v="31"/>
    <s v=""/>
    <s v="2024-07-22"/>
  </r>
  <r>
    <n v="609"/>
    <x v="0"/>
    <x v="6"/>
    <x v="2"/>
    <x v="32"/>
    <s v=""/>
    <s v="2024-07-22"/>
  </r>
  <r>
    <n v="610"/>
    <x v="2"/>
    <x v="3"/>
    <x v="0"/>
    <x v="24"/>
    <s v=""/>
    <s v="2024-07-22"/>
  </r>
  <r>
    <n v="611"/>
    <x v="2"/>
    <x v="3"/>
    <x v="0"/>
    <x v="24"/>
    <s v=""/>
    <s v="2024-07-22"/>
  </r>
  <r>
    <n v="612"/>
    <x v="2"/>
    <x v="3"/>
    <x v="0"/>
    <x v="25"/>
    <s v=""/>
    <s v="2024-07-22"/>
  </r>
  <r>
    <n v="613"/>
    <x v="2"/>
    <x v="3"/>
    <x v="0"/>
    <x v="26"/>
    <s v=""/>
    <s v="2024-07-22"/>
  </r>
  <r>
    <n v="614"/>
    <x v="0"/>
    <x v="3"/>
    <x v="0"/>
    <x v="27"/>
    <s v=""/>
    <s v="2024-07-22"/>
  </r>
  <r>
    <n v="615"/>
    <x v="1"/>
    <x v="15"/>
    <x v="11"/>
    <x v="28"/>
    <s v=""/>
    <s v="2024-07-22"/>
  </r>
  <r>
    <n v="616"/>
    <x v="1"/>
    <x v="15"/>
    <x v="12"/>
    <x v="28"/>
    <s v=""/>
    <s v="2024-07-22"/>
  </r>
  <r>
    <n v="617"/>
    <x v="1"/>
    <x v="15"/>
    <x v="13"/>
    <x v="28"/>
    <s v=""/>
    <s v="2024-07-22"/>
  </r>
  <r>
    <n v="618"/>
    <x v="1"/>
    <x v="15"/>
    <x v="14"/>
    <x v="28"/>
    <s v=""/>
    <s v="2024-07-22"/>
  </r>
  <r>
    <n v="619"/>
    <x v="1"/>
    <x v="15"/>
    <x v="15"/>
    <x v="28"/>
    <s v=""/>
    <s v="2024-07-22"/>
  </r>
  <r>
    <n v="620"/>
    <x v="1"/>
    <x v="15"/>
    <x v="16"/>
    <x v="28"/>
    <s v=""/>
    <s v="2024-07-22"/>
  </r>
  <r>
    <n v="621"/>
    <x v="1"/>
    <x v="15"/>
    <x v="17"/>
    <x v="28"/>
    <s v=""/>
    <s v="2024-07-22"/>
  </r>
  <r>
    <n v="622"/>
    <x v="2"/>
    <x v="3"/>
    <x v="0"/>
    <x v="29"/>
    <s v=""/>
    <s v="2024-07-22"/>
  </r>
  <r>
    <n v="623"/>
    <x v="2"/>
    <x v="3"/>
    <x v="0"/>
    <x v="30"/>
    <s v=""/>
    <s v="2024-07-22"/>
  </r>
  <r>
    <n v="624"/>
    <x v="0"/>
    <x v="7"/>
    <x v="0"/>
    <x v="30"/>
    <s v=""/>
    <s v="2024-07-22"/>
  </r>
  <r>
    <n v="625"/>
    <x v="0"/>
    <x v="0"/>
    <x v="0"/>
    <x v="30"/>
    <s v=""/>
    <s v="2024-07-22"/>
  </r>
  <r>
    <n v="626"/>
    <x v="0"/>
    <x v="6"/>
    <x v="2"/>
    <x v="30"/>
    <s v=""/>
    <s v="2024-07-22"/>
  </r>
  <r>
    <n v="627"/>
    <x v="0"/>
    <x v="0"/>
    <x v="0"/>
    <x v="31"/>
    <s v=""/>
    <s v="2024-07-22"/>
  </r>
  <r>
    <n v="628"/>
    <x v="0"/>
    <x v="6"/>
    <x v="2"/>
    <x v="32"/>
    <s v=""/>
    <s v="2024-07-22"/>
  </r>
  <r>
    <n v="629"/>
    <x v="2"/>
    <x v="3"/>
    <x v="0"/>
    <x v="24"/>
    <s v=""/>
    <s v="2024-07-22"/>
  </r>
  <r>
    <n v="630"/>
    <x v="2"/>
    <x v="3"/>
    <x v="0"/>
    <x v="24"/>
    <s v=""/>
    <s v="2024-07-22"/>
  </r>
  <r>
    <n v="631"/>
    <x v="2"/>
    <x v="3"/>
    <x v="0"/>
    <x v="25"/>
    <s v=""/>
    <s v="2024-07-22"/>
  </r>
  <r>
    <n v="632"/>
    <x v="2"/>
    <x v="3"/>
    <x v="0"/>
    <x v="26"/>
    <s v=""/>
    <s v="2024-07-22"/>
  </r>
  <r>
    <n v="633"/>
    <x v="0"/>
    <x v="3"/>
    <x v="0"/>
    <x v="27"/>
    <s v=""/>
    <s v="2024-07-22"/>
  </r>
  <r>
    <n v="634"/>
    <x v="1"/>
    <x v="15"/>
    <x v="11"/>
    <x v="28"/>
    <s v=""/>
    <s v="2024-07-22"/>
  </r>
  <r>
    <n v="635"/>
    <x v="1"/>
    <x v="15"/>
    <x v="12"/>
    <x v="28"/>
    <s v=""/>
    <s v="2024-07-22"/>
  </r>
  <r>
    <n v="636"/>
    <x v="1"/>
    <x v="15"/>
    <x v="13"/>
    <x v="28"/>
    <s v=""/>
    <s v="2024-07-22"/>
  </r>
  <r>
    <n v="637"/>
    <x v="1"/>
    <x v="15"/>
    <x v="14"/>
    <x v="28"/>
    <s v=""/>
    <s v="2024-07-22"/>
  </r>
  <r>
    <n v="638"/>
    <x v="1"/>
    <x v="15"/>
    <x v="15"/>
    <x v="28"/>
    <s v=""/>
    <s v="2024-07-22"/>
  </r>
  <r>
    <n v="639"/>
    <x v="1"/>
    <x v="15"/>
    <x v="16"/>
    <x v="28"/>
    <s v=""/>
    <s v="2024-07-22"/>
  </r>
  <r>
    <n v="640"/>
    <x v="1"/>
    <x v="15"/>
    <x v="17"/>
    <x v="28"/>
    <s v=""/>
    <s v="2024-07-22"/>
  </r>
  <r>
    <n v="641"/>
    <x v="2"/>
    <x v="3"/>
    <x v="0"/>
    <x v="29"/>
    <s v=""/>
    <s v="2024-07-22"/>
  </r>
  <r>
    <n v="642"/>
    <x v="2"/>
    <x v="3"/>
    <x v="0"/>
    <x v="30"/>
    <s v=""/>
    <s v="2024-07-22"/>
  </r>
  <r>
    <n v="643"/>
    <x v="0"/>
    <x v="7"/>
    <x v="0"/>
    <x v="30"/>
    <s v=""/>
    <s v="2024-07-22"/>
  </r>
  <r>
    <n v="644"/>
    <x v="0"/>
    <x v="0"/>
    <x v="0"/>
    <x v="30"/>
    <s v=""/>
    <s v="2024-07-22"/>
  </r>
  <r>
    <n v="645"/>
    <x v="0"/>
    <x v="6"/>
    <x v="2"/>
    <x v="30"/>
    <s v=""/>
    <s v="2024-07-22"/>
  </r>
  <r>
    <n v="646"/>
    <x v="0"/>
    <x v="0"/>
    <x v="0"/>
    <x v="31"/>
    <s v=""/>
    <s v="2024-07-22"/>
  </r>
  <r>
    <n v="647"/>
    <x v="0"/>
    <x v="6"/>
    <x v="2"/>
    <x v="32"/>
    <s v=""/>
    <s v="2024-07-22"/>
  </r>
  <r>
    <n v="648"/>
    <x v="2"/>
    <x v="3"/>
    <x v="0"/>
    <x v="24"/>
    <s v=""/>
    <s v="2024-07-22"/>
  </r>
  <r>
    <n v="649"/>
    <x v="2"/>
    <x v="3"/>
    <x v="0"/>
    <x v="24"/>
    <s v=""/>
    <s v="2024-07-22"/>
  </r>
  <r>
    <n v="650"/>
    <x v="2"/>
    <x v="3"/>
    <x v="0"/>
    <x v="25"/>
    <s v=""/>
    <s v="2024-07-22"/>
  </r>
  <r>
    <n v="651"/>
    <x v="2"/>
    <x v="3"/>
    <x v="0"/>
    <x v="26"/>
    <s v=""/>
    <s v="2024-07-22"/>
  </r>
  <r>
    <n v="652"/>
    <x v="0"/>
    <x v="3"/>
    <x v="0"/>
    <x v="27"/>
    <s v=""/>
    <s v="2024-07-22"/>
  </r>
  <r>
    <n v="653"/>
    <x v="1"/>
    <x v="15"/>
    <x v="11"/>
    <x v="28"/>
    <s v=""/>
    <s v="2024-07-22"/>
  </r>
  <r>
    <n v="654"/>
    <x v="1"/>
    <x v="15"/>
    <x v="12"/>
    <x v="28"/>
    <s v=""/>
    <s v="2024-07-22"/>
  </r>
  <r>
    <n v="655"/>
    <x v="1"/>
    <x v="15"/>
    <x v="13"/>
    <x v="28"/>
    <s v=""/>
    <s v="2024-07-22"/>
  </r>
  <r>
    <n v="656"/>
    <x v="1"/>
    <x v="15"/>
    <x v="14"/>
    <x v="28"/>
    <s v=""/>
    <s v="2024-07-22"/>
  </r>
  <r>
    <n v="657"/>
    <x v="1"/>
    <x v="15"/>
    <x v="15"/>
    <x v="28"/>
    <s v=""/>
    <s v="2024-07-22"/>
  </r>
  <r>
    <n v="658"/>
    <x v="1"/>
    <x v="15"/>
    <x v="16"/>
    <x v="28"/>
    <s v=""/>
    <s v="2024-07-22"/>
  </r>
  <r>
    <n v="659"/>
    <x v="1"/>
    <x v="15"/>
    <x v="17"/>
    <x v="28"/>
    <s v=""/>
    <s v="2024-07-22"/>
  </r>
  <r>
    <n v="660"/>
    <x v="2"/>
    <x v="3"/>
    <x v="0"/>
    <x v="29"/>
    <s v=""/>
    <s v="2024-07-22"/>
  </r>
  <r>
    <n v="661"/>
    <x v="2"/>
    <x v="3"/>
    <x v="0"/>
    <x v="30"/>
    <s v=""/>
    <s v="2024-07-22"/>
  </r>
  <r>
    <n v="662"/>
    <x v="0"/>
    <x v="7"/>
    <x v="0"/>
    <x v="30"/>
    <s v=""/>
    <s v="2024-07-22"/>
  </r>
  <r>
    <n v="663"/>
    <x v="0"/>
    <x v="0"/>
    <x v="0"/>
    <x v="30"/>
    <s v=""/>
    <s v="2024-07-22"/>
  </r>
  <r>
    <n v="664"/>
    <x v="0"/>
    <x v="6"/>
    <x v="2"/>
    <x v="30"/>
    <s v=""/>
    <s v="2024-07-22"/>
  </r>
  <r>
    <n v="665"/>
    <x v="0"/>
    <x v="0"/>
    <x v="0"/>
    <x v="31"/>
    <s v=""/>
    <s v="2024-07-22"/>
  </r>
  <r>
    <n v="666"/>
    <x v="0"/>
    <x v="6"/>
    <x v="2"/>
    <x v="32"/>
    <s v=""/>
    <s v="2024-07-22"/>
  </r>
  <r>
    <n v="667"/>
    <x v="2"/>
    <x v="3"/>
    <x v="0"/>
    <x v="24"/>
    <s v=""/>
    <s v="2024-07-22"/>
  </r>
  <r>
    <n v="668"/>
    <x v="2"/>
    <x v="3"/>
    <x v="0"/>
    <x v="24"/>
    <s v=""/>
    <s v="2024-07-22"/>
  </r>
  <r>
    <n v="669"/>
    <x v="2"/>
    <x v="3"/>
    <x v="0"/>
    <x v="25"/>
    <s v=""/>
    <s v="2024-07-22"/>
  </r>
  <r>
    <n v="670"/>
    <x v="2"/>
    <x v="3"/>
    <x v="0"/>
    <x v="26"/>
    <s v=""/>
    <s v="2024-07-22"/>
  </r>
  <r>
    <n v="671"/>
    <x v="0"/>
    <x v="3"/>
    <x v="0"/>
    <x v="27"/>
    <s v=""/>
    <s v="2024-07-22"/>
  </r>
  <r>
    <n v="672"/>
    <x v="1"/>
    <x v="15"/>
    <x v="11"/>
    <x v="28"/>
    <s v=""/>
    <s v="2024-07-22"/>
  </r>
  <r>
    <n v="673"/>
    <x v="1"/>
    <x v="15"/>
    <x v="12"/>
    <x v="28"/>
    <s v=""/>
    <s v="2024-07-22"/>
  </r>
  <r>
    <n v="674"/>
    <x v="1"/>
    <x v="15"/>
    <x v="13"/>
    <x v="28"/>
    <s v=""/>
    <s v="2024-07-22"/>
  </r>
  <r>
    <n v="675"/>
    <x v="1"/>
    <x v="15"/>
    <x v="14"/>
    <x v="28"/>
    <s v=""/>
    <s v="2024-07-22"/>
  </r>
  <r>
    <n v="676"/>
    <x v="1"/>
    <x v="15"/>
    <x v="15"/>
    <x v="28"/>
    <s v=""/>
    <s v="2024-07-22"/>
  </r>
  <r>
    <n v="677"/>
    <x v="1"/>
    <x v="15"/>
    <x v="16"/>
    <x v="28"/>
    <s v=""/>
    <s v="2024-07-22"/>
  </r>
  <r>
    <n v="678"/>
    <x v="1"/>
    <x v="15"/>
    <x v="17"/>
    <x v="28"/>
    <s v=""/>
    <s v="2024-07-22"/>
  </r>
  <r>
    <n v="679"/>
    <x v="2"/>
    <x v="3"/>
    <x v="0"/>
    <x v="29"/>
    <s v=""/>
    <s v="2024-07-22"/>
  </r>
  <r>
    <n v="680"/>
    <x v="2"/>
    <x v="3"/>
    <x v="0"/>
    <x v="30"/>
    <s v=""/>
    <s v="2024-07-22"/>
  </r>
  <r>
    <n v="681"/>
    <x v="0"/>
    <x v="7"/>
    <x v="0"/>
    <x v="30"/>
    <s v=""/>
    <s v="2024-07-22"/>
  </r>
  <r>
    <n v="682"/>
    <x v="0"/>
    <x v="0"/>
    <x v="0"/>
    <x v="30"/>
    <s v=""/>
    <s v="2024-07-22"/>
  </r>
  <r>
    <n v="683"/>
    <x v="0"/>
    <x v="6"/>
    <x v="2"/>
    <x v="30"/>
    <s v=""/>
    <s v="2024-07-22"/>
  </r>
  <r>
    <n v="684"/>
    <x v="0"/>
    <x v="0"/>
    <x v="0"/>
    <x v="31"/>
    <s v=""/>
    <s v="2024-07-22"/>
  </r>
  <r>
    <n v="685"/>
    <x v="0"/>
    <x v="6"/>
    <x v="2"/>
    <x v="32"/>
    <s v=""/>
    <s v="2024-07-22"/>
  </r>
  <r>
    <n v="741"/>
    <x v="0"/>
    <x v="11"/>
    <x v="3"/>
    <x v="33"/>
    <s v="delete from PRODUCTIONORDER where CODE=? and COMPANYCODE=? and ABSVERSIONNUMBER=?"/>
    <s v="2024-07-09"/>
  </r>
  <r>
    <n v="742"/>
    <x v="0"/>
    <x v="11"/>
    <x v="3"/>
    <x v="34"/>
    <s v="delete from PRODUCTIONORDER where CODE=? and COMPANYCODE=? and ABSVERSIONNUMBER=?"/>
    <s v="2024-07-09"/>
  </r>
  <r>
    <n v="743"/>
    <x v="0"/>
    <x v="11"/>
    <x v="3"/>
    <x v="35"/>
    <s v="delete from PRODUCTIONORDER where CODE=? and COMPANYCODE=? and ABSVERSIONNUMBER=?"/>
    <s v="2024-07-09"/>
  </r>
  <r>
    <n v="744"/>
    <x v="0"/>
    <x v="3"/>
    <x v="0"/>
    <x v="36"/>
    <m/>
    <s v="2024-07-09"/>
  </r>
  <r>
    <n v="745"/>
    <x v="0"/>
    <x v="16"/>
    <x v="0"/>
    <x v="37"/>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s v="2024-07-09"/>
  </r>
  <r>
    <n v="746"/>
    <x v="0"/>
    <x v="16"/>
    <x v="0"/>
    <x v="3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s v="2024-07-09"/>
  </r>
  <r>
    <n v="747"/>
    <x v="0"/>
    <x v="16"/>
    <x v="0"/>
    <x v="3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9"/>
  </r>
  <r>
    <n v="748"/>
    <x v="0"/>
    <x v="2"/>
    <x v="3"/>
    <x v="40"/>
    <s v="delete from STOCKTRANSACTION where COMPANYCODE=? and TRANSACTIONDETAILNUMBER=? and TRANSACTIONNUMBER=?"/>
    <s v="2024-07-09"/>
  </r>
  <r>
    <n v="749"/>
    <x v="0"/>
    <x v="2"/>
    <x v="3"/>
    <x v="41"/>
    <s v="delete from STOCKTRANSACTION where COMPANYCODE=? and TRANSACTIONDETAILNUMBER=? and TRANSACTIONNUMBER=?"/>
    <s v="2024-07-09"/>
  </r>
  <r>
    <n v="750"/>
    <x v="0"/>
    <x v="16"/>
    <x v="0"/>
    <x v="4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9"/>
  </r>
  <r>
    <n v="751"/>
    <x v="0"/>
    <x v="16"/>
    <x v="2"/>
    <x v="4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9"/>
  </r>
  <r>
    <n v="752"/>
    <x v="0"/>
    <x v="1"/>
    <x v="0"/>
    <x v="44"/>
    <s v="delete from PRODUCTIONORDERRESERVATION where COMPANYCODE=? and ORDERCODE=? and ORDERCOUNTERCODE=? and RESERVATIONLINE=?"/>
    <s v="2024-07-09"/>
  </r>
  <r>
    <n v="753"/>
    <x v="0"/>
    <x v="11"/>
    <x v="0"/>
    <x v="45"/>
    <s v="delete from PRODUCTIONORDER where CODE=? and COMPANYCODE=? and ABSVERSIONNUMBER=?"/>
    <s v="2024-07-09"/>
  </r>
  <r>
    <n v="754"/>
    <x v="0"/>
    <x v="11"/>
    <x v="0"/>
    <x v="46"/>
    <s v="delete from PRODUCTIONORDER where CODE=? and COMPANYCODE=? and ABSVERSIONNUMBER=?"/>
    <s v="2024-07-09"/>
  </r>
  <r>
    <n v="755"/>
    <x v="0"/>
    <x v="3"/>
    <x v="0"/>
    <x v="44"/>
    <m/>
    <s v="2024-07-09"/>
  </r>
  <r>
    <n v="756"/>
    <x v="0"/>
    <x v="16"/>
    <x v="3"/>
    <x v="47"/>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s v="2024-07-09"/>
  </r>
  <r>
    <n v="757"/>
    <x v="0"/>
    <x v="17"/>
    <x v="0"/>
    <x v="48"/>
    <s v="delete from PRODUCTIONPROGRESS where COMPANYCODE=? and PROGRESSNUMBER=?"/>
    <s v="2024-07-09"/>
  </r>
  <r>
    <n v="758"/>
    <x v="0"/>
    <x v="3"/>
    <x v="0"/>
    <x v="49"/>
    <m/>
    <s v="2024-07-09"/>
  </r>
  <r>
    <n v="759"/>
    <x v="2"/>
    <x v="3"/>
    <x v="0"/>
    <x v="50"/>
    <m/>
    <s v="2024-07-09"/>
  </r>
  <r>
    <n v="760"/>
    <x v="0"/>
    <x v="16"/>
    <x v="0"/>
    <x v="51"/>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9"/>
  </r>
  <r>
    <n v="761"/>
    <x v="0"/>
    <x v="3"/>
    <x v="0"/>
    <x v="52"/>
    <m/>
    <s v="2024-07-09"/>
  </r>
  <r>
    <n v="762"/>
    <x v="0"/>
    <x v="11"/>
    <x v="0"/>
    <x v="53"/>
    <s v="delete from PRODUCTIONORDER where CODE=? and COMPANYCODE=? and ABSVERSIONNUMBER=?"/>
    <s v="2024-07-09"/>
  </r>
  <r>
    <n v="763"/>
    <x v="2"/>
    <x v="3"/>
    <x v="0"/>
    <x v="54"/>
    <m/>
    <s v="2024-07-09"/>
  </r>
  <r>
    <n v="764"/>
    <x v="2"/>
    <x v="3"/>
    <x v="0"/>
    <x v="55"/>
    <m/>
    <s v="2024-07-08"/>
  </r>
  <r>
    <n v="765"/>
    <x v="0"/>
    <x v="3"/>
    <x v="0"/>
    <x v="56"/>
    <m/>
    <s v="2024-07-08"/>
  </r>
  <r>
    <n v="766"/>
    <x v="0"/>
    <x v="3"/>
    <x v="0"/>
    <x v="57"/>
    <m/>
    <s v="2024-07-08"/>
  </r>
  <r>
    <n v="767"/>
    <x v="0"/>
    <x v="2"/>
    <x v="0"/>
    <x v="58"/>
    <s v="delete from STOCKTRANSACTION where COMPANYCODE=? and TRANSACTIONDETAILNUMBER=? and TRANSACTIONNUMBER=?"/>
    <s v="2024-07-08"/>
  </r>
  <r>
    <n v="768"/>
    <x v="0"/>
    <x v="18"/>
    <x v="0"/>
    <x v="59"/>
    <s v="select replenishm0_.CODE as CODE1_1921_, replenishm0_.COMPANYCODE as COMPANYC2_1921_, replenishm0_.REQUISITIONTEMPLATECODE as REQUISIT3_1921_, replenishm0_.ABSUNIQUEID as ABSUNIQU4_1921_, replenishm0_.ALLOWEDDIVISIONS as ALLOWEDD5_1921_, replenishm0_.APPLICANTCODE as APPLICAN6_1921_, replenishm0_.APPLICANTCOMPANYCODE as APPLICAN7_1921_, replenishm0_.APPROVALLEVEL as APPROVAL8_1921_, replenishm0_.BUYERCODE as BUYERCOD9_1921_, replenishm0_.BUYERCOMPANYCODE as BUYERCO10_1921_, replenishm0_.COMPLETED as COMPLET11_1921_, replenishm0_.COMPLETEDDATE as COMPLET12_1921_, replenishm0_.COMPLETEDUSER as COMPLET13_1921_, replenishm0_.COSTCENTERCODE as COSTCEN14_1921_, replenishm0_.COSTCENTERCOMPANYCODE as COSTCEN15_1921_, replenishm0_.COUNTERCODE as COUNTER16_1921_, replenishm0_.COUNTERCOMPANYCODE as COUNTER17_1921_, replenishm0_.CREATIONDATETIME as CREATIO18_1921_, replenishm0_.CREATIONDATETIMEUTC as CREATIO19_1921_, replenishm0_.CREATIONUSER as CREATIO20_1921_, replenishm0_.CURRENCYCODE as CURRENC21_1921_, replenishm0_.CUSTOMERCODE as CUSTOME22_1921_, replenishm0_.CUSTOMERSUPPLIERCODE as CUSTOME23_1921_, replenishm0_.CUSTOMERSUPPLIERTYPE as CUSTOME24_1921_, replenishm0_.CUSTOMERTYPE as CUSTOME25_1921_, replenishm0_.DELIVERYDATE as DELIVER26_1921_, replenishm0_.DESTINATIONWAREHOUSECODE as DESTINA27_1921_, replenishm0_.DESTINATIONWHSCOMPANYCODE as DESTINA28_1921_, replenishm0_.DIVISIONCODE as DIVISIO29_1921_, replenishm0_.FIRSTLEVELAPPROVALDATE as FIRSTLE30_1921_, replenishm0_.FIRSTLEVELAPPROVALUSER as FIRSTLE31_1921_, replenishm0_.FULLITEMIDENTIFIER as FULLITE32_1921_, replenishm0_.HEADERCODE as HEADERC33_1921_, replenishm0_.HEADERLINENUMBER as HEADERL34_1921_, replenishm0_.INSERTEDDATETIME as INSERTE35_1921_, replenishm0_.INSERTEDUSER as INSERTE36_1921_, replenishm0_.INTDELIVERYDELIVERYLINE as INTDELI37_1921_, replenishm0_.INTDLVINTORDLINEINTORDERCODE as INTDLVI38_1921_, replenishm0_.INTDLVINTORDLINEINTORDCNTCODE as INTDLVI39_1921_, replenishm0_.INTDLVINTORDERLINEORDERLINE as INTDLVI40_1921_, replenishm0_.INTDLVINTORDLINEORDERSUBLINE as INTDLVI41_1921_, replenishm0_.INTDOCINTDOCPROVISIONALCODE as INTDOCI42_1921_, replenishm0_.INTDOCINTDOCPRVCOUNTERCODE as INTDOCI43_1921_, replenishm0_.INTDOCUMENTORDERLINE as INTDOCU44_1921_, replenishm0_.INTDOCUMENTORDERSUBLINE as INTDOCU45_1921_, replenishm0_.ITEMTYPEAFICODE as ITEMTYP46_1921_, replenishm0_.ITEMTYPEAFICOMPANYCODE as ITEMTYP47_1921_, replenishm0_.LASTUPDATEDATETIME as LASTUPD48_1921_, replenishm0_.LASTUPDATEDATETIMEUTC as LASTUPD49_1921_, replenishm0_.LASTUPDATEUSER as LASTUPD50_1921_, replenishm0_.LINEORDERLINE as LINEORD51_1921_, replenishm0_.LINEORDERSUBLINE as LINEORD52_1921_, replenishm0_.LINEPURCHASEORDERCODE as LINEPUR53_1921_, replenishm0_.LINEPURCHASEORDERCOUNTERCODE as LINEPUR54_1921_, replenishm0_.LONGDESCRIPTION as LONGDES55_1921_, replenishm0_.OPENPURCHASEORDERCODE as OPENPUR56_1921_, replenishm0_.OPENPURCHASEORDERCOUNTERCODE as OPENPUR57_1921_, replenishm0_.ORDERBASEPRIMARYQUANTITY as ORDERBA58_1921_, replenishm0_.ORDERBASEPRIMARYUOMCODE as ORDERBA59_1921_, replenishm0_.ORDERBASESECONDARYQUANTITY as ORDERBA60_1921_, replenishm0_.ORDERBASESECONDARYUOMCODE as ORDERBA61_1921_, replenishm0_.ORDERCODE as ORDERCO62_1921_, replenishm0_.ORDERCOMPONENTLINE as ORDERCO63_1921_, replenishm0_.ORDERCOUNTERCODE as ORDERCO64_1921_, replenishm0_.ORDERCOUNTERCOMPANYCODE as ORDERCO65_1921_, replenishm0_.ORDERDELIVERYLINE as ORDERDE66_1921_, replenishm0_.ORDERLINE as ORDERLI67_1921_, replenishm0_.ORDERLINKTYPE as ORDERLI68_1921_, replenishm0_.ORDERPRIORITY as ORDERPR69_1921_, replenishm0_.ORDERSUBLINE as ORDERSU70_1921_, replenishm0_.ORDERTYPE as ORDERTY71_1921_, replenishm0_.ORDERUSERPACKAGINGQUANTITY as ORDERUS72_1921_, replenishm0_.ORDERUSERPACKAGINGUOMCODE as ORDERUS73_1921_, replenishm0_.ORDERUSERPRIMARYQUANTITY as ORDERUS74_1921_, replenishm0_.ORDERUSERPRIMARYUOMCODE as ORDERUS75_1921_, replenishm0_.ORDERUSERSECONDARYQUANTITY as ORDERUS76_1921_, replenishm0_.ORDERUSERSECONDARYUOMCODE as ORDERUS77_1921_, replenishm0_.ORIGINWAREHOUSECODE as ORIGINW78_1921_, replenishm0_.ORIGINWAREHOUSECOMPANYCODE as ORIGINW79_1921_, replenishm0_.ORIGINALREQCODE as ORIGINA80_1921_, replenishm0_.ORIGINALREQREQUISITIONTMPCODE as ORIGINA81_1921_, replenishm0_.PMMACHINECODE as PMMACHI82_1921_, replenishm0_.PMMACHINECOUNTERCODE as PMMACHI83_1921_, replenishm0_.PMWORKORDERCODE as PMWORKO84_1921_, replenishm0_.PMWORKORDERCOUNTERCODE as PMWORKO85_1921_, replenishm0_.PLANNERCODE as PLANNER86_1921_, replenishm0_.PLANNERCOMPANYCODE as PLANNER87_1921_, replenishm0_.PLANTCODE as PLANTCO88_1921_, replenishm0_.PLANTCOMPANYCODE as PLANTCO89_1921_, replenishm0_.PRICELISTCODE as PRICELI90_1921_, replenishm0_.PRICERETRIEVED as PRICERE91_1921_, replenishm0_.PRICEUOMCODE as PRICEUO92_1921_, replenishm0_.PROJECTCODE as PROJECT93_1921_, replenishm0_.PROPOSALDATE as PROPOSA94_1921_, replenishm0_.PROPOSALORIGIN as PROPOSA95_1921_, replenishm0_.PURCHASEORDERLINETEMPLATECODE as PURCHAS96_1921_, replenishm0_.PURCHASEORDERTEMPLATECODE as PURCHAS97_1921_, replenishm0_.QUALITYCODE as QUALITY98_1921_, replenishm0_.RFQDETAILLINENO as RFQDETA99_1921_, replenishm0_.RFQDETAILRFQHEADERCODE as RFQDET100_1921_, replenishm0_.RFQDETAILRFQHEADERCOUNTERCODE as RFQDET101_1921_, replenishm0_.REJECTED as REJECT102_1921_, replenishm0_.REJECTEDDATE as REJECT103_1921_, replenishm0_.REJECTEDUSER as REJECT104_1921_, replenishm0_.RELEASEATTENDED as RELEAS105_1921_, replenishm0_.RELEASEATTENDEDDATE as RELEAS106_1921_, replenishm0_.RELEASEATTENDEDOK as RELEAS107_1921_, replenishm0_.RELEASEATTENDEDUSER as RELEAS108_1921_, replenishm0_.RELEASELEVEL as RELEAS109_1921_, replenishm0_.RELEASEDDATE as RELEAS110_1921_, replenishm0_.RELEASEDUSER as RELEAS111_1921_, replenishm0_.REMARK as REMARK112_1921_, replenishm0_.REPLENISHMENTTYPE as REPLEN113_1921_, replenishm0_.REQUESTREASON as REQUES114_1921_, replenishm0_.SEARCHDESCRIPTION as SEARCH115_1921_, replenishm0_.SECONDLEVELAPPROVALDATE as SECOND116_1921_, replenishm0_.SECONDLEVELAPPROVALUSER as SECOND117_1921_, replenishm0_.SHORTDESCRIPTION as SHORTD118_1921_, replenishm0_.STATISTICALGROUPINGCODE as STATIS119_1921_, replenishm0_.STATISTICALGROUPINGCOMPANYCODE as STATIS120_1921_, replenishm0_.STOCKTYPECODE as STOCKT121_1921_, replenishm0_.SUBCODE01 as SUBCOD122_1921_, replenishm0_.SUBCODE02 as SUBCOD123_1921_, replenishm0_.SUBCODE03 as SUBCOD124_1921_, replenishm0_.SUBCODE04 as SUBCOD125_1921_, replenishm0_.SUBCODE05 as SUBCOD126_1921_, replenishm0_.SUBCODE06 as SUBCOD127_1921_, replenishm0_.SUBCODE07 as SUBCOD128_1921_, replenishm0_.SUBCODE08 as SUBCOD129_1921_, replenishm0_.SUBCODE09 as SUBCOD130_1921_, replenishm0_.SUBCODE10 as SUBCOD131_1921_, replenishm0_.SUGGESTEDSUPPLIER as SUGGES132_1921_, replenishm0_.TEMPLATEREQUISITIONRESULTCODE as TEMPLA133_1921_, replenishm0_.TOTALAMOUNT as TOTALA134_1921_, replenishm0_.UNITPRICE as UNITPR135_1921_ from REPLENISHMENTREQUISITION replenishm0_ where replenishm0_.COMPANYCODE=? and replenishm0_.ORDERCOUNTERCODE=? and replenishm0_.ORDERCODE=? and replenishm0_.ORDERLINE=? and replenishm0_.RELEASELEVEL&lt;&gt;? with rs use and keep update locks"/>
    <s v="2024-07-08"/>
  </r>
  <r>
    <n v="769"/>
    <x v="2"/>
    <x v="19"/>
    <x v="0"/>
    <x v="60"/>
    <s v="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 PRODUCTIONDEMAND.BASEPRIMARYQUANTITY, PRODUCTIONDEMAND.PROGRESSSTATUS,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 STSMC ON STSMC.PRODUCTIONDEMANDCODE = PRODUCTIONDEMAND.CODE LEFT JOIN (SELECT trim(LISTAGG (PROGRESSSTATUS , CAST (? AS VARCHAR(1))) WITHIN GROUP(ORDER BY PRODUCTIONDEMANDCODE ASC)) AS IDS , PRODUCTIONDEMANDCODE FROM PRODUCTIONDEMANDSTEP WHERE (OPERATIONCODE = ? OR OPERATIONCODE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 PM ON PM.DEMANDCODE = PRODUCTIONDEMAND.CODE WHERE PRODUCTIONDEMAND.ITEMTYPEAFICODE = ? AND ADSTORAGE.VALUESTRING = ? AND (PRODUCTIONDEMAND.PROGRESSSTATUS = ? OR AD7.VALUESTRING = ?) ORDER BY STSMC.STEPNUMBER DESC) STSLAYAR ORDER BY STSLAYAR.URUT ASC"/>
    <s v="2024-07-08"/>
  </r>
  <r>
    <n v="770"/>
    <x v="0"/>
    <x v="2"/>
    <x v="0"/>
    <x v="61"/>
    <s v="delete from STOCKTRANSACTION where COMPANYCODE=? and TRANSACTIONDETAILNUMBER=? and TRANSACTIONNUMBER=?"/>
    <s v="2024-07-08"/>
  </r>
  <r>
    <n v="771"/>
    <x v="0"/>
    <x v="11"/>
    <x v="0"/>
    <x v="62"/>
    <s v="delete from PRODUCTIONORDER where CODE=? and COMPANYCODE=? and ABSVERSIONNUMBER=?"/>
    <s v="2024-07-08"/>
  </r>
  <r>
    <n v="772"/>
    <x v="0"/>
    <x v="11"/>
    <x v="0"/>
    <x v="63"/>
    <s v="delete from PRODUCTIONORDER where CODE=? and COMPANYCODE=? and ABSVERSIONNUMBER=?"/>
    <s v="2024-07-08"/>
  </r>
  <r>
    <n v="773"/>
    <x v="0"/>
    <x v="16"/>
    <x v="0"/>
    <x v="6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8"/>
  </r>
  <r>
    <n v="774"/>
    <x v="2"/>
    <x v="3"/>
    <x v="0"/>
    <x v="65"/>
    <m/>
    <s v="2024-07-08"/>
  </r>
  <r>
    <n v="775"/>
    <x v="0"/>
    <x v="20"/>
    <x v="0"/>
    <x v="66"/>
    <s v="delete from ROUTING where COMPANYCODE=? and NUMBERID=?"/>
    <s v="2024-07-08"/>
  </r>
  <r>
    <n v="776"/>
    <x v="0"/>
    <x v="3"/>
    <x v="0"/>
    <x v="67"/>
    <m/>
    <s v="2024-07-08"/>
  </r>
  <r>
    <n v="777"/>
    <x v="0"/>
    <x v="3"/>
    <x v="0"/>
    <x v="68"/>
    <m/>
    <s v="2024-07-08"/>
  </r>
  <r>
    <n v="778"/>
    <x v="2"/>
    <x v="3"/>
    <x v="3"/>
    <x v="69"/>
    <m/>
    <s v="2024-07-08"/>
  </r>
  <r>
    <n v="779"/>
    <x v="0"/>
    <x v="3"/>
    <x v="0"/>
    <x v="70"/>
    <m/>
    <s v="2024-07-08"/>
  </r>
  <r>
    <n v="780"/>
    <x v="0"/>
    <x v="3"/>
    <x v="0"/>
    <x v="71"/>
    <m/>
    <s v="2024-07-08"/>
  </r>
  <r>
    <n v="781"/>
    <x v="0"/>
    <x v="3"/>
    <x v="0"/>
    <x v="72"/>
    <m/>
    <s v="2024-07-08"/>
  </r>
  <r>
    <n v="782"/>
    <x v="0"/>
    <x v="16"/>
    <x v="0"/>
    <x v="7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8"/>
  </r>
  <r>
    <n v="783"/>
    <x v="0"/>
    <x v="16"/>
    <x v="0"/>
    <x v="7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8"/>
  </r>
  <r>
    <n v="784"/>
    <x v="2"/>
    <x v="3"/>
    <x v="0"/>
    <x v="75"/>
    <m/>
    <s v="2024-07-08"/>
  </r>
  <r>
    <n v="785"/>
    <x v="0"/>
    <x v="3"/>
    <x v="0"/>
    <x v="76"/>
    <m/>
    <s v="2024-07-06"/>
  </r>
  <r>
    <n v="786"/>
    <x v="0"/>
    <x v="16"/>
    <x v="0"/>
    <x v="77"/>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6"/>
  </r>
  <r>
    <n v="787"/>
    <x v="0"/>
    <x v="3"/>
    <x v="0"/>
    <x v="78"/>
    <m/>
    <s v="2024-07-06"/>
  </r>
  <r>
    <n v="788"/>
    <x v="0"/>
    <x v="16"/>
    <x v="0"/>
    <x v="79"/>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s v="2024-07-06"/>
  </r>
  <r>
    <n v="789"/>
    <x v="2"/>
    <x v="3"/>
    <x v="2"/>
    <x v="80"/>
    <m/>
    <s v="2024-07-06"/>
  </r>
  <r>
    <n v="790"/>
    <x v="0"/>
    <x v="3"/>
    <x v="0"/>
    <x v="81"/>
    <m/>
    <s v="2024-07-06"/>
  </r>
  <r>
    <n v="791"/>
    <x v="0"/>
    <x v="16"/>
    <x v="0"/>
    <x v="8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6"/>
  </r>
  <r>
    <n v="792"/>
    <x v="0"/>
    <x v="16"/>
    <x v="0"/>
    <x v="8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6"/>
  </r>
  <r>
    <n v="793"/>
    <x v="2"/>
    <x v="3"/>
    <x v="0"/>
    <x v="84"/>
    <m/>
    <s v="2024-07-06"/>
  </r>
  <r>
    <n v="794"/>
    <x v="2"/>
    <x v="3"/>
    <x v="0"/>
    <x v="85"/>
    <m/>
    <s v="2024-07-05"/>
  </r>
  <r>
    <n v="795"/>
    <x v="2"/>
    <x v="3"/>
    <x v="0"/>
    <x v="86"/>
    <m/>
    <s v="2024-07-05"/>
  </r>
  <r>
    <n v="796"/>
    <x v="2"/>
    <x v="3"/>
    <x v="2"/>
    <x v="87"/>
    <m/>
    <s v="2024-07-05"/>
  </r>
  <r>
    <n v="797"/>
    <x v="2"/>
    <x v="3"/>
    <x v="0"/>
    <x v="88"/>
    <m/>
    <s v="2024-07-05"/>
  </r>
  <r>
    <n v="798"/>
    <x v="2"/>
    <x v="3"/>
    <x v="2"/>
    <x v="89"/>
    <m/>
    <s v="2024-07-05"/>
  </r>
  <r>
    <n v="799"/>
    <x v="0"/>
    <x v="11"/>
    <x v="1"/>
    <x v="90"/>
    <s v="delete from PRODUCTIONORDER where CODE=? and COMPANYCODE=? and ABSVERSIONNUMBER=?"/>
    <s v="2024-07-05"/>
  </r>
  <r>
    <n v="800"/>
    <x v="0"/>
    <x v="16"/>
    <x v="1"/>
    <x v="91"/>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s v="2024-07-05"/>
  </r>
  <r>
    <n v="801"/>
    <x v="0"/>
    <x v="16"/>
    <x v="2"/>
    <x v="9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5"/>
  </r>
  <r>
    <n v="802"/>
    <x v="0"/>
    <x v="16"/>
    <x v="4"/>
    <x v="93"/>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s v="2024-07-05"/>
  </r>
  <r>
    <n v="803"/>
    <x v="2"/>
    <x v="3"/>
    <x v="0"/>
    <x v="94"/>
    <m/>
    <s v="2024-07-05"/>
  </r>
  <r>
    <n v="804"/>
    <x v="0"/>
    <x v="3"/>
    <x v="6"/>
    <x v="95"/>
    <m/>
    <s v="2024-07-05"/>
  </r>
  <r>
    <n v="805"/>
    <x v="0"/>
    <x v="16"/>
    <x v="8"/>
    <x v="96"/>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5"/>
  </r>
  <r>
    <n v="806"/>
    <x v="0"/>
    <x v="3"/>
    <x v="1"/>
    <x v="97"/>
    <m/>
    <s v="2024-07-05"/>
  </r>
  <r>
    <n v="807"/>
    <x v="0"/>
    <x v="3"/>
    <x v="18"/>
    <x v="98"/>
    <s v="update INTERNALDOCUMENT set PROVISIONALCOUNTERCOMPANYCODE=?, ABSUNIQUEID=?, ALLOWEDDIVISIONS=?, APPEARANCEDESCRIPTION=?, AREACODE=?, AREACOMPANYCODE=?, COLLECTIONGROUPCODE=?, COLLECTIONGROUPCOMPANYCODE=?, CONDITIONRETRIEVINGDATE=?, CREATIONDATETIME=?, CREATIONDATETIMEUTC=?, CREATIONUSER=?, CURRENTSTATUS=?, DEFINITIVECODE=?, DEFINITIVECOUNTERCODE=?, DEFINITIVECOUNTERCOMPANYCODE=?, DEFINITIVEDOCUMENTDATE=?, DELIVERYPOINTCODE=?, DELIVERYPOINTUNIQUEID=?, DESTINATIONTYPE=?, DESTINATIONWAREHOUSECODE=?, DESTINATIONWHSCOMPANYCODE=?, DIVISIONCODE=?, DOCUMENTTYPETYPE=?, EXTERNALREFERENCE=?, EXTERNALREFERENCEDATE=?, FIRSTCARRIERCODE=?, FIRSTCARRIERTYPE=?, GOODSISSUEDATE=?, INTERNALORDERCODE=?, INTERNALORDERCOUNTERCODE=?, INTERNALREFERENCE=?, INTERNALREFERENCEDATE=?, LANGUAGECODE=?, LASTUPDATEDATETIME=?, LASTUPDATEDATETIMEUTC=?, LASTUPDATEUSER=?, LIFECYCLECODE=?, LINESUSPENDED=?, LOGREASONCODE=?, NUMBERPARCEL=?, NUMBERPLATE=?, ORDERCATEGORYCODE=?, ORDPRNCUSTOMERSUPPLIERCODE=?, ORDERSOURCE=?, ORDERTYPE=?, PMMACHINECODE=?, PMMACHINECOUNTERCODE=?, PMWORKORDERCODE=?, PMWORKORDERCOUNTERCODE=?, PREVIOUSCODE=?, PREVIOUSCOUNTERCODE=?, PREVIOUSCOUNTERCOMPANYCODE=?, PREVIOUSTEMPLATECODE=?, PRINTEDDOCUMENT=?, PROGRESSSTATUS=?, PROJECTCODE=?, PROVISIONALDOCUMENTDATE=?, RECEIVINGSTATUS=?, SECONDCARRIERCODE=?, SECONDCARRIERTYPE=?, STATISTICALGROUPCODE=?, STATISTICALGROUPCOMPANYCODE=?, STOCKTRANSACTIONCREATED=?, TEMPLATECODE=?, TERMOFSHIPPINGANDRECEIVINGTYPE=?, TERMSOFDELIVERYCODE=?, TERMSOFDELIVERYCOMPANYCODE=?, TERMSOFDELIVERYDESCRIPTION=?, TERMSOFLOGCODE=?, TERMSOFSHIPPINGCODE=?, TERMSOFSHIPPINGCOMPANYCODE=?, TERMSOFSHIPPINGDESCRIPTION=?, THIRDCARRIERCODE=?, THIRDCARRIERTYPE=?, TRANSPORTREASONCODE=?, TRANSPORTREASONCOMPANYCODE=?, TRANSPORTSTARTDATE=?, TRANSPORTSTARTTIME=?, TRUCKDRIVERCODE=?, TRUCKDRIVERCOMPANYCODE=?, UPDATEWAREHOUSEAVAILABILITY=?, VOLUME=?, VOLUMEUNITOFMEASURECODE=?, WAREHOUSECODE=?, WAREHOUSECOMPANYCODE=?, WEIGHTGROSS=?, WEIGHTNET=?, WEIGHTREALNET=?, WEIGHTUNITOFMEASURECODE=? where COMPANYCODE=? and PROVISIONALCODE=? and PROVISIONALCOUNTERCODE=?"/>
    <s v="2024-07-05"/>
  </r>
  <r>
    <n v="808"/>
    <x v="0"/>
    <x v="21"/>
    <x v="0"/>
    <x v="99"/>
    <s v="delete from PROJECT where CODE=? and COMPANYCODE=?"/>
    <s v="2024-07-05"/>
  </r>
  <r>
    <n v="809"/>
    <x v="0"/>
    <x v="21"/>
    <x v="0"/>
    <x v="99"/>
    <s v="delete from PROJECT where CODE=? and COMPANYCODE=?"/>
    <s v="2024-07-05"/>
  </r>
  <r>
    <n v="810"/>
    <x v="0"/>
    <x v="21"/>
    <x v="0"/>
    <x v="100"/>
    <s v="delete from PROJECT where CODE=? and COMPANYCODE=?"/>
    <s v="2024-07-05"/>
  </r>
  <r>
    <n v="811"/>
    <x v="0"/>
    <x v="21"/>
    <x v="0"/>
    <x v="101"/>
    <s v="delete from PROJECT where CODE=? and COMPANYCODE=?"/>
    <s v="2024-07-05"/>
  </r>
  <r>
    <n v="812"/>
    <x v="0"/>
    <x v="21"/>
    <x v="0"/>
    <x v="102"/>
    <s v="delete from PROJECT where CODE=? and COMPANYCODE=?"/>
    <s v="2024-07-05"/>
  </r>
  <r>
    <n v="813"/>
    <x v="0"/>
    <x v="21"/>
    <x v="0"/>
    <x v="103"/>
    <s v="delete from PROJECT where CODE=? and COMPANYCODE=?"/>
    <s v="2024-07-05"/>
  </r>
  <r>
    <n v="814"/>
    <x v="0"/>
    <x v="21"/>
    <x v="0"/>
    <x v="104"/>
    <s v="delete from PROJECT where CODE=? and COMPANYCODE=?"/>
    <s v="2024-07-05"/>
  </r>
  <r>
    <n v="815"/>
    <x v="0"/>
    <x v="21"/>
    <x v="0"/>
    <x v="105"/>
    <s v="delete from PROJECT where CODE=? and COMPANYCODE=?"/>
    <s v="2024-07-05"/>
  </r>
  <r>
    <n v="816"/>
    <x v="0"/>
    <x v="21"/>
    <x v="0"/>
    <x v="106"/>
    <s v="delete from PROJECT where CODE=? and COMPANYCODE=?"/>
    <s v="2024-07-05"/>
  </r>
  <r>
    <n v="817"/>
    <x v="0"/>
    <x v="21"/>
    <x v="0"/>
    <x v="107"/>
    <s v="delete from PROJECT where CODE=? and COMPANYCODE=?"/>
    <s v="2024-07-05"/>
  </r>
  <r>
    <n v="818"/>
    <x v="0"/>
    <x v="21"/>
    <x v="0"/>
    <x v="108"/>
    <s v="delete from PROJECT where CODE=? and COMPANYCODE=?"/>
    <s v="2024-07-05"/>
  </r>
  <r>
    <n v="819"/>
    <x v="0"/>
    <x v="21"/>
    <x v="0"/>
    <x v="109"/>
    <s v="delete from PROJECT where CODE=? and COMPANYCODE=?"/>
    <s v="2024-07-05"/>
  </r>
  <r>
    <n v="820"/>
    <x v="0"/>
    <x v="21"/>
    <x v="0"/>
    <x v="110"/>
    <s v="delete from PROJECT where CODE=? and COMPANYCODE=?"/>
    <s v="2024-07-05"/>
  </r>
  <r>
    <n v="821"/>
    <x v="0"/>
    <x v="16"/>
    <x v="0"/>
    <x v="111"/>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5"/>
  </r>
  <r>
    <n v="822"/>
    <x v="0"/>
    <x v="3"/>
    <x v="0"/>
    <x v="112"/>
    <m/>
    <s v="2024-07-05"/>
  </r>
  <r>
    <n v="823"/>
    <x v="0"/>
    <x v="3"/>
    <x v="0"/>
    <x v="113"/>
    <m/>
    <s v="2024-07-05"/>
  </r>
  <r>
    <n v="824"/>
    <x v="0"/>
    <x v="2"/>
    <x v="1"/>
    <x v="114"/>
    <s v="delete from STOCKTRANSACTION where COMPANYCODE=? and TRANSACTIONDETAILNUMBER=? and TRANSACTIONNUMBER=?"/>
    <s v="2024-07-05"/>
  </r>
  <r>
    <n v="825"/>
    <x v="0"/>
    <x v="2"/>
    <x v="1"/>
    <x v="115"/>
    <s v="delete from STOCKTRANSACTION where COMPANYCODE=? and TRANSACTIONDETAILNUMBER=? and TRANSACTIONNUMBER=?"/>
    <s v="2024-07-05"/>
  </r>
  <r>
    <n v="826"/>
    <x v="0"/>
    <x v="3"/>
    <x v="0"/>
    <x v="116"/>
    <m/>
    <s v="2024-07-05"/>
  </r>
  <r>
    <n v="827"/>
    <x v="0"/>
    <x v="3"/>
    <x v="0"/>
    <x v="117"/>
    <m/>
    <s v="2024-07-05"/>
  </r>
  <r>
    <n v="828"/>
    <x v="0"/>
    <x v="16"/>
    <x v="0"/>
    <x v="11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5"/>
  </r>
  <r>
    <n v="829"/>
    <x v="0"/>
    <x v="16"/>
    <x v="0"/>
    <x v="11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5"/>
  </r>
  <r>
    <n v="830"/>
    <x v="0"/>
    <x v="16"/>
    <x v="0"/>
    <x v="12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5"/>
  </r>
  <r>
    <n v="831"/>
    <x v="2"/>
    <x v="3"/>
    <x v="0"/>
    <x v="121"/>
    <m/>
    <s v="2024-07-05"/>
  </r>
  <r>
    <n v="832"/>
    <x v="0"/>
    <x v="16"/>
    <x v="0"/>
    <x v="12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5"/>
  </r>
  <r>
    <n v="833"/>
    <x v="0"/>
    <x v="16"/>
    <x v="0"/>
    <x v="12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5"/>
  </r>
  <r>
    <n v="834"/>
    <x v="0"/>
    <x v="2"/>
    <x v="0"/>
    <x v="124"/>
    <s v="delete from STOCKTRANSACTION where COMPANYCODE=? and TRANSACTIONDETAILNUMBER=? and TRANSACTIONNUMBER=?"/>
    <s v="2024-07-05"/>
  </r>
  <r>
    <n v="835"/>
    <x v="0"/>
    <x v="3"/>
    <x v="0"/>
    <x v="125"/>
    <m/>
    <s v="2024-07-04"/>
  </r>
  <r>
    <n v="836"/>
    <x v="0"/>
    <x v="3"/>
    <x v="0"/>
    <x v="126"/>
    <m/>
    <s v="2024-07-04"/>
  </r>
  <r>
    <n v="837"/>
    <x v="0"/>
    <x v="16"/>
    <x v="0"/>
    <x v="127"/>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838"/>
    <x v="2"/>
    <x v="3"/>
    <x v="0"/>
    <x v="128"/>
    <m/>
    <s v="2024-07-04"/>
  </r>
  <r>
    <n v="839"/>
    <x v="2"/>
    <x v="3"/>
    <x v="0"/>
    <x v="129"/>
    <m/>
    <s v="2024-07-04"/>
  </r>
  <r>
    <n v="840"/>
    <x v="0"/>
    <x v="11"/>
    <x v="3"/>
    <x v="130"/>
    <s v="delete from PRODUCTIONORDER where CODE=? and COMPANYCODE=? and ABSVERSIONNUMBER=?"/>
    <s v="2024-07-04"/>
  </r>
  <r>
    <n v="841"/>
    <x v="0"/>
    <x v="3"/>
    <x v="0"/>
    <x v="131"/>
    <m/>
    <s v="2024-07-04"/>
  </r>
  <r>
    <n v="842"/>
    <x v="0"/>
    <x v="16"/>
    <x v="0"/>
    <x v="13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843"/>
    <x v="0"/>
    <x v="3"/>
    <x v="0"/>
    <x v="133"/>
    <m/>
    <s v="2024-07-04"/>
  </r>
  <r>
    <n v="844"/>
    <x v="0"/>
    <x v="2"/>
    <x v="0"/>
    <x v="134"/>
    <s v="delete from STOCKTRANSACTION where COMPANYCODE=? and TRANSACTIONDETAILNUMBER=? and TRANSACTIONNUMBER=?"/>
    <s v="2024-07-04"/>
  </r>
  <r>
    <n v="845"/>
    <x v="0"/>
    <x v="16"/>
    <x v="0"/>
    <x v="13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846"/>
    <x v="0"/>
    <x v="16"/>
    <x v="0"/>
    <x v="136"/>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847"/>
    <x v="0"/>
    <x v="17"/>
    <x v="0"/>
    <x v="137"/>
    <s v="delete from PRODUCTIONPROGRESS where COMPANYCODE=? and PROGRESSNUMBER=?"/>
    <s v="2024-07-04"/>
  </r>
  <r>
    <n v="848"/>
    <x v="0"/>
    <x v="2"/>
    <x v="18"/>
    <x v="138"/>
    <s v="delete from STOCKTRANSACTION where COMPANYCODE=? and TRANSACTIONDETAILNUMBER=? and TRANSACTIONNUMBER=?"/>
    <s v="2024-07-04"/>
  </r>
  <r>
    <n v="849"/>
    <x v="0"/>
    <x v="3"/>
    <x v="2"/>
    <x v="139"/>
    <m/>
    <s v="2024-07-04"/>
  </r>
  <r>
    <n v="850"/>
    <x v="0"/>
    <x v="16"/>
    <x v="0"/>
    <x v="14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851"/>
    <x v="2"/>
    <x v="3"/>
    <x v="0"/>
    <x v="141"/>
    <m/>
    <s v="2024-07-04"/>
  </r>
  <r>
    <n v="852"/>
    <x v="0"/>
    <x v="16"/>
    <x v="4"/>
    <x v="14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853"/>
    <x v="0"/>
    <x v="16"/>
    <x v="2"/>
    <x v="14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854"/>
    <x v="0"/>
    <x v="2"/>
    <x v="2"/>
    <x v="144"/>
    <s v="delete from STOCKTRANSACTION where COMPANYCODE=? and TRANSACTIONDETAILNUMBER=? and TRANSACTIONNUMBER=?"/>
    <s v="2024-07-04"/>
  </r>
  <r>
    <n v="855"/>
    <x v="0"/>
    <x v="11"/>
    <x v="0"/>
    <x v="145"/>
    <s v="delete from PRODUCTIONORDER where CODE=? and COMPANYCODE=? and ABSVERSIONNUMBER=?"/>
    <s v="2024-07-04"/>
  </r>
  <r>
    <n v="856"/>
    <x v="0"/>
    <x v="11"/>
    <x v="0"/>
    <x v="146"/>
    <s v="delete from PRODUCTIONORDER where CODE=? and COMPANYCODE=? and ABSVERSIONNUMBER=?"/>
    <s v="2024-07-04"/>
  </r>
  <r>
    <n v="857"/>
    <x v="0"/>
    <x v="3"/>
    <x v="0"/>
    <x v="147"/>
    <s v="update PRODUCTIONORDERRESERVATION set ORDERCOUNTERCOMPANYCODE=?, ABSUNIQUEID=?, ALLOWEDDIVISIONS=?, ASSEMBLYFIXLEADTIMEADJ=?, ASSEMBLYUOMCODE=?, BASEPRIMARYQUANTITY=?, BASEPRIMARYUOMCODE=?, BASESECONDARYQUANTITY=?, BASESECONDARYUOMCODE=?, BOMCOMPBILLOFMATERIALNUMBERID=?, BOMCOMPSEQUENCE=?, BOMCOMPSUBSEQUENCE=?, BOMQUANTITY=?, BOMUOMCODE=?, BOMUOMTYPE=?, CALCULATEQTYCODE=?, CALCULATIONSEQUENCE=?, COMPONENTUOMCODE=?, COSTCENTERCODE=?, COSTCENTERCOMPANYCODE=?, CREATIONDATETIME=?, CREATIONDATETIMEUTC=?, CREATIONUSER=?, CURRENTSTATUS=?, CUSTOMERSUPPLIERCODE=?, CUSTOMERSUPPLIERTYPE=?, DIVISIONCODE=?, DYELOTWEIGHT=?, DYELOTWEIGHTUMCODE=?, EXTENTRYRESSTOCKTYPECODE=?, EXTISSUERESSTOCKTYPECODE=?, FULLITEMIDENTIFIER=?, GROUPLINE=?, GROUPSTEPNUMBER=?, HEADERLINELINK=?, ISSUEDATE=?, ITEMNATURE=?, ITEMTYPEAFICODE=?, ITEMTYPEAFICOMPANYCODE=?, LASTUPDATEDATETIME=?, LASTUPDATEDATETIMEUTC=?, LASTUPDATEUSER=?, MANUALMODIFIEDQUANTITY=?, MANUALMODIFIEDRESERVATION=?, MANUALRESERVATION=?, NOTEDITABLERESERVATION=?, OBSOLETEDISCARDEDITEM=?, ORDERLINE=?, ORDERSUBLINE=?, ORIGINTYPE=?, PACKAGINGQTYFROMSTEP=?, PACKAGINGQUANTITY=?, PICKUPQUANTITY=?, PLANSCHEDULEDISSUEDATE=?, POLICYCHANGENATURE=?, PRODRESERVATIONLINKGROUPCODE=?, PRODUCTIONORDERCODE=?, PROGRESSSTATUS=?, PROJECTCODE=?, QUALITYCODE=?, QUANTITYPER=?, RCPGROUPNOPATLEVEL=?, RCPGROUPPATREFERENCE=?, REFERENCEITEM=?, REFERENCEQUANTITY=?, RELATEDCMPBILLOFMATITEMTYPECOD=?, RELATEDCMPBILLOFMATSUBCODE01=?, RELATEDCMPBILLOFMATSUBCODE02=?, RELATEDCMPBILLOFMATSUBCODE03=?, RELATEDCMPBILLOFMATSUBCODE04=?, RELATEDCMPBILLOFMATSUBCODE05=?, RELATEDCMPBILLOFMATSUBCODE06=?, RELATEDCMPBILLOFMATSUBCODE07=?, RELATEDCMPBILLOFMATSUBCODE08=?, RELATEDCMPBILLOFMATSUBCODE09=?, RELATEDCMPBILLOFMATSUBCODE10=?, RELATEDCMPBILLOFMATSUFFIXCODE=?, RELATEDCOMPONENTSEQUENCE=?, RELATEDGROUPLINE=?, RELATEDRESERVATIONLINE=?, RESERVATIONGROUPCODE=?, RESERVATIONGROUPCOMPONENTTYPE=?, RESERVATIONNATURE=?, ROUNDED=?, RUNMANUALREOPEN=?, SBCUSEDBASEPRIMARYQUANTITY=?, SBCUSEDBASESECONDARYQUANTITY=?, SBCUSEDUSERPACKAGINGQUANTITY=?, SBCUSEDUSERPRIMARYQUANTITY=?, SBCUSEDUSERSECONDARYQUANTITY=?, SCHEDULEDISSUEDATE=?, SPLITTINGMANAGEMENT=?, STATISTICALGROUPCODE=?, STATISTICALGROUPCOMPANYCODE=?, STEPNUMBER=?, STOCKTYPECODE=?, SUBRECIPERESERVATION=?, SUBCODE01=?, SUBCODE02=?, SUBCODE03=?, SUBCODE04=?, SUBCODE05=?, SUBCODE06=?, SUBCODE07=?, SUBCODE08=?, SUBCODE09=?, SUBCODE10=?, SUBCONTRACTORSUPPLYTYPE=?, SUBCONTRACTORWAREHOUSECODE=?, SBCWAREHOUSECOMPANYCODE=?, SUFFIXCODE=?, TEMPLATECODE=?, UPDATESBCENTRYWHSAVAILABILITY=?, UPDATESBCISSUEWHSAVAILABILITY=?, UPDATEWAREHOUSEAVAILABILITY=?, USEDBASEPRIMARYQUANTITY=?, USEDBASESECONDARYQUANTITY=?, USEDUSERPACKAGINGQUANTITY=?, USEDUSERPRIMARYQUANTITY=?, USEDUSERSECONDARYQUANTITY=?, USERPACKAGINGQUANTITY=?, USERPACKAGINGUOMCODE=?, USERPRIMARYQUANTITY=?, USERPRIMARYUOMCODE=?, USERSECONDARYQUANTITY=?, USERSECONDARYUOMCODE=?, VARIANTCODE=?, WAREHOUSECODE=?, WAREHOUSECOMPANYCODE=?, WASTE1=?, WASTE2=?, WASTETYPE1=?, WASTETYPE2=? where COMPANYCODE=? and ORDERCODE=? and ORDERCOUNTERCODE=? and RESERVATIONLINE=?"/>
    <s v="2024-07-04"/>
  </r>
  <r>
    <n v="858"/>
    <x v="0"/>
    <x v="11"/>
    <x v="0"/>
    <x v="148"/>
    <s v="delete from PRODUCTIONORDER where CODE=? and COMPANYCODE=? and ABSVERSIONNUMBER=?"/>
    <s v="2024-07-04"/>
  </r>
  <r>
    <n v="859"/>
    <x v="0"/>
    <x v="11"/>
    <x v="0"/>
    <x v="149"/>
    <s v="delete from PRODUCTIONORDER where CODE=? and COMPANYCODE=? and ABSVERSIONNUMBER=?"/>
    <s v="2024-07-04"/>
  </r>
  <r>
    <n v="860"/>
    <x v="2"/>
    <x v="3"/>
    <x v="0"/>
    <x v="150"/>
    <m/>
    <s v="2024-07-04"/>
  </r>
  <r>
    <n v="861"/>
    <x v="0"/>
    <x v="16"/>
    <x v="0"/>
    <x v="151"/>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862"/>
    <x v="0"/>
    <x v="16"/>
    <x v="0"/>
    <x v="15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863"/>
    <x v="2"/>
    <x v="3"/>
    <x v="0"/>
    <x v="153"/>
    <m/>
    <s v="2024-07-04"/>
  </r>
  <r>
    <n v="864"/>
    <x v="2"/>
    <x v="3"/>
    <x v="0"/>
    <x v="154"/>
    <m/>
    <s v="2024-07-04"/>
  </r>
  <r>
    <n v="865"/>
    <x v="2"/>
    <x v="3"/>
    <x v="0"/>
    <x v="155"/>
    <m/>
    <s v="2024-07-03"/>
  </r>
  <r>
    <n v="866"/>
    <x v="2"/>
    <x v="3"/>
    <x v="0"/>
    <x v="156"/>
    <m/>
    <s v="2024-07-03"/>
  </r>
  <r>
    <n v="867"/>
    <x v="2"/>
    <x v="3"/>
    <x v="0"/>
    <x v="157"/>
    <m/>
    <s v="2024-07-03"/>
  </r>
  <r>
    <n v="868"/>
    <x v="0"/>
    <x v="3"/>
    <x v="0"/>
    <x v="158"/>
    <m/>
    <s v="2024-07-03"/>
  </r>
  <r>
    <n v="869"/>
    <x v="2"/>
    <x v="3"/>
    <x v="0"/>
    <x v="159"/>
    <m/>
    <s v="2024-07-03"/>
  </r>
  <r>
    <n v="870"/>
    <x v="2"/>
    <x v="3"/>
    <x v="0"/>
    <x v="160"/>
    <m/>
    <s v="2024-07-03"/>
  </r>
  <r>
    <n v="871"/>
    <x v="2"/>
    <x v="3"/>
    <x v="0"/>
    <x v="161"/>
    <m/>
    <s v="2024-07-03"/>
  </r>
  <r>
    <n v="872"/>
    <x v="2"/>
    <x v="3"/>
    <x v="0"/>
    <x v="161"/>
    <m/>
    <s v="2024-07-03"/>
  </r>
  <r>
    <n v="873"/>
    <x v="2"/>
    <x v="3"/>
    <x v="0"/>
    <x v="162"/>
    <m/>
    <s v="2024-07-03"/>
  </r>
  <r>
    <n v="874"/>
    <x v="2"/>
    <x v="3"/>
    <x v="0"/>
    <x v="163"/>
    <m/>
    <s v="2024-07-03"/>
  </r>
  <r>
    <n v="875"/>
    <x v="2"/>
    <x v="3"/>
    <x v="0"/>
    <x v="164"/>
    <m/>
    <s v="2024-07-03"/>
  </r>
  <r>
    <n v="876"/>
    <x v="0"/>
    <x v="3"/>
    <x v="0"/>
    <x v="165"/>
    <m/>
    <s v="2024-07-03"/>
  </r>
  <r>
    <n v="877"/>
    <x v="0"/>
    <x v="16"/>
    <x v="0"/>
    <x v="166"/>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878"/>
    <x v="2"/>
    <x v="3"/>
    <x v="0"/>
    <x v="167"/>
    <m/>
    <s v="2024-07-03"/>
  </r>
  <r>
    <n v="879"/>
    <x v="0"/>
    <x v="16"/>
    <x v="0"/>
    <x v="168"/>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DEMANDCOUNTERCODE=? and production0_.DEMANDCODE=? order by production0_.ABSUNIQUEID desc, production0_.PROGRESSNUMBER desc with rs use and keep update locks"/>
    <s v="2024-07-03"/>
  </r>
  <r>
    <n v="880"/>
    <x v="0"/>
    <x v="16"/>
    <x v="2"/>
    <x v="16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881"/>
    <x v="0"/>
    <x v="3"/>
    <x v="18"/>
    <x v="170"/>
    <m/>
    <s v="2024-07-03"/>
  </r>
  <r>
    <n v="882"/>
    <x v="0"/>
    <x v="3"/>
    <x v="2"/>
    <x v="171"/>
    <m/>
    <s v="2024-07-03"/>
  </r>
  <r>
    <n v="883"/>
    <x v="0"/>
    <x v="16"/>
    <x v="0"/>
    <x v="172"/>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s v="2024-07-03"/>
  </r>
  <r>
    <n v="884"/>
    <x v="0"/>
    <x v="3"/>
    <x v="0"/>
    <x v="173"/>
    <m/>
    <s v="2024-07-03"/>
  </r>
  <r>
    <n v="885"/>
    <x v="0"/>
    <x v="3"/>
    <x v="0"/>
    <x v="174"/>
    <m/>
    <s v="2024-07-03"/>
  </r>
  <r>
    <n v="886"/>
    <x v="0"/>
    <x v="17"/>
    <x v="0"/>
    <x v="175"/>
    <s v="delete from PRODUCTIONPROGRESS where COMPANYCODE=? and PROGRESSNUMBER=?"/>
    <s v="2024-07-03"/>
  </r>
  <r>
    <n v="887"/>
    <x v="0"/>
    <x v="3"/>
    <x v="7"/>
    <x v="176"/>
    <m/>
    <s v="2024-07-03"/>
  </r>
  <r>
    <n v="888"/>
    <x v="0"/>
    <x v="3"/>
    <x v="18"/>
    <x v="177"/>
    <m/>
    <s v="2024-07-03"/>
  </r>
  <r>
    <n v="889"/>
    <x v="0"/>
    <x v="3"/>
    <x v="7"/>
    <x v="178"/>
    <m/>
    <s v="2024-07-03"/>
  </r>
  <r>
    <n v="890"/>
    <x v="0"/>
    <x v="3"/>
    <x v="19"/>
    <x v="179"/>
    <m/>
    <s v="2024-07-03"/>
  </r>
  <r>
    <n v="891"/>
    <x v="0"/>
    <x v="3"/>
    <x v="19"/>
    <x v="180"/>
    <m/>
    <s v="2024-07-03"/>
  </r>
  <r>
    <n v="892"/>
    <x v="0"/>
    <x v="3"/>
    <x v="19"/>
    <x v="181"/>
    <m/>
    <s v="2024-07-03"/>
  </r>
  <r>
    <n v="893"/>
    <x v="0"/>
    <x v="16"/>
    <x v="18"/>
    <x v="18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894"/>
    <x v="0"/>
    <x v="3"/>
    <x v="18"/>
    <x v="183"/>
    <m/>
    <s v="2024-07-03"/>
  </r>
  <r>
    <n v="895"/>
    <x v="0"/>
    <x v="16"/>
    <x v="20"/>
    <x v="18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896"/>
    <x v="0"/>
    <x v="16"/>
    <x v="3"/>
    <x v="18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897"/>
    <x v="0"/>
    <x v="3"/>
    <x v="0"/>
    <x v="186"/>
    <m/>
    <s v="2024-07-03"/>
  </r>
  <r>
    <n v="898"/>
    <x v="0"/>
    <x v="16"/>
    <x v="5"/>
    <x v="187"/>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899"/>
    <x v="0"/>
    <x v="3"/>
    <x v="0"/>
    <x v="188"/>
    <m/>
    <s v="2024-07-03"/>
  </r>
  <r>
    <n v="900"/>
    <x v="0"/>
    <x v="16"/>
    <x v="8"/>
    <x v="18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01"/>
    <x v="0"/>
    <x v="16"/>
    <x v="3"/>
    <x v="19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02"/>
    <x v="0"/>
    <x v="16"/>
    <x v="2"/>
    <x v="191"/>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03"/>
    <x v="0"/>
    <x v="16"/>
    <x v="3"/>
    <x v="19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04"/>
    <x v="0"/>
    <x v="16"/>
    <x v="9"/>
    <x v="19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05"/>
    <x v="0"/>
    <x v="16"/>
    <x v="0"/>
    <x v="19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06"/>
    <x v="0"/>
    <x v="16"/>
    <x v="3"/>
    <x v="19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07"/>
    <x v="0"/>
    <x v="3"/>
    <x v="0"/>
    <x v="196"/>
    <m/>
    <s v="2024-07-03"/>
  </r>
  <r>
    <n v="908"/>
    <x v="0"/>
    <x v="3"/>
    <x v="0"/>
    <x v="197"/>
    <m/>
    <s v="2024-07-03"/>
  </r>
  <r>
    <n v="909"/>
    <x v="0"/>
    <x v="3"/>
    <x v="0"/>
    <x v="198"/>
    <m/>
    <s v="2024-07-03"/>
  </r>
  <r>
    <n v="910"/>
    <x v="0"/>
    <x v="16"/>
    <x v="0"/>
    <x v="19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11"/>
    <x v="0"/>
    <x v="16"/>
    <x v="0"/>
    <x v="20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12"/>
    <x v="0"/>
    <x v="16"/>
    <x v="0"/>
    <x v="201"/>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13"/>
    <x v="0"/>
    <x v="16"/>
    <x v="0"/>
    <x v="20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14"/>
    <x v="0"/>
    <x v="16"/>
    <x v="0"/>
    <x v="20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15"/>
    <x v="0"/>
    <x v="16"/>
    <x v="0"/>
    <x v="20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16"/>
    <x v="0"/>
    <x v="16"/>
    <x v="4"/>
    <x v="20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17"/>
    <x v="0"/>
    <x v="16"/>
    <x v="0"/>
    <x v="206"/>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18"/>
    <x v="0"/>
    <x v="3"/>
    <x v="3"/>
    <x v="207"/>
    <m/>
    <s v="2024-07-03"/>
  </r>
  <r>
    <n v="919"/>
    <x v="0"/>
    <x v="3"/>
    <x v="2"/>
    <x v="208"/>
    <m/>
    <s v="2024-07-03"/>
  </r>
  <r>
    <n v="920"/>
    <x v="0"/>
    <x v="16"/>
    <x v="0"/>
    <x v="20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21"/>
    <x v="0"/>
    <x v="3"/>
    <x v="0"/>
    <x v="210"/>
    <m/>
    <s v="2024-07-03"/>
  </r>
  <r>
    <n v="922"/>
    <x v="0"/>
    <x v="16"/>
    <x v="0"/>
    <x v="211"/>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3"/>
  </r>
  <r>
    <n v="923"/>
    <x v="0"/>
    <x v="3"/>
    <x v="0"/>
    <x v="212"/>
    <m/>
    <s v="2024-07-03"/>
  </r>
  <r>
    <n v="924"/>
    <x v="2"/>
    <x v="3"/>
    <x v="0"/>
    <x v="213"/>
    <m/>
    <s v="2024-07-03"/>
  </r>
  <r>
    <n v="925"/>
    <x v="2"/>
    <x v="3"/>
    <x v="2"/>
    <x v="214"/>
    <m/>
    <s v="2024-07-03"/>
  </r>
  <r>
    <n v="926"/>
    <x v="0"/>
    <x v="3"/>
    <x v="0"/>
    <x v="215"/>
    <m/>
    <s v="2024-07-03"/>
  </r>
  <r>
    <n v="927"/>
    <x v="0"/>
    <x v="3"/>
    <x v="0"/>
    <x v="216"/>
    <m/>
    <s v="2024-07-03"/>
  </r>
  <r>
    <n v="928"/>
    <x v="2"/>
    <x v="3"/>
    <x v="0"/>
    <x v="217"/>
    <m/>
    <s v="2024-07-03"/>
  </r>
  <r>
    <n v="929"/>
    <x v="0"/>
    <x v="3"/>
    <x v="0"/>
    <x v="218"/>
    <m/>
    <s v="2024-07-03"/>
  </r>
  <r>
    <n v="930"/>
    <x v="2"/>
    <x v="3"/>
    <x v="3"/>
    <x v="219"/>
    <m/>
    <s v="2024-07-03"/>
  </r>
  <r>
    <n v="931"/>
    <x v="2"/>
    <x v="3"/>
    <x v="0"/>
    <x v="220"/>
    <m/>
    <s v="2024-07-03"/>
  </r>
  <r>
    <n v="932"/>
    <x v="0"/>
    <x v="3"/>
    <x v="21"/>
    <x v="221"/>
    <m/>
    <s v="2024-07-02"/>
  </r>
  <r>
    <n v="933"/>
    <x v="0"/>
    <x v="3"/>
    <x v="22"/>
    <x v="222"/>
    <m/>
    <s v="2024-07-02"/>
  </r>
  <r>
    <n v="934"/>
    <x v="0"/>
    <x v="3"/>
    <x v="23"/>
    <x v="223"/>
    <m/>
    <s v="2024-07-02"/>
  </r>
  <r>
    <n v="935"/>
    <x v="0"/>
    <x v="3"/>
    <x v="24"/>
    <x v="224"/>
    <m/>
    <s v="2024-07-02"/>
  </r>
  <r>
    <n v="936"/>
    <x v="0"/>
    <x v="22"/>
    <x v="25"/>
    <x v="225"/>
    <s v="SELECT ITXVIEWKK.DELIVERYDATE,ITXVIEWKK.PRODUCTIONORDERCODE FROM DB2ADMIN.ITXVIEWKK ITXVIEWKK WHERE (ITXVIEWKK.PRODUCTIONORDERCODE = ?)"/>
    <s v="2024-07-02"/>
  </r>
  <r>
    <n v="937"/>
    <x v="0"/>
    <x v="3"/>
    <x v="26"/>
    <x v="226"/>
    <m/>
    <s v="2024-07-02"/>
  </r>
  <r>
    <n v="938"/>
    <x v="0"/>
    <x v="3"/>
    <x v="27"/>
    <x v="227"/>
    <m/>
    <s v="2024-07-02"/>
  </r>
  <r>
    <n v="939"/>
    <x v="0"/>
    <x v="3"/>
    <x v="28"/>
    <x v="228"/>
    <m/>
    <s v="2024-07-02"/>
  </r>
  <r>
    <n v="940"/>
    <x v="0"/>
    <x v="3"/>
    <x v="24"/>
    <x v="229"/>
    <m/>
    <s v="2024-07-02"/>
  </r>
  <r>
    <n v="941"/>
    <x v="0"/>
    <x v="3"/>
    <x v="29"/>
    <x v="230"/>
    <m/>
    <s v="2024-07-02"/>
  </r>
  <r>
    <n v="942"/>
    <x v="0"/>
    <x v="3"/>
    <x v="30"/>
    <x v="231"/>
    <m/>
    <s v="2024-07-02"/>
  </r>
  <r>
    <n v="943"/>
    <x v="0"/>
    <x v="3"/>
    <x v="31"/>
    <x v="232"/>
    <m/>
    <s v="2024-07-02"/>
  </r>
  <r>
    <n v="944"/>
    <x v="0"/>
    <x v="3"/>
    <x v="32"/>
    <x v="233"/>
    <m/>
    <s v="2024-07-02"/>
  </r>
  <r>
    <n v="945"/>
    <x v="0"/>
    <x v="3"/>
    <x v="33"/>
    <x v="234"/>
    <m/>
    <s v="2024-07-02"/>
  </r>
  <r>
    <n v="946"/>
    <x v="0"/>
    <x v="3"/>
    <x v="30"/>
    <x v="235"/>
    <m/>
    <s v="2024-07-02"/>
  </r>
  <r>
    <n v="947"/>
    <x v="0"/>
    <x v="3"/>
    <x v="34"/>
    <x v="236"/>
    <m/>
    <s v="2024-07-02"/>
  </r>
  <r>
    <n v="948"/>
    <x v="0"/>
    <x v="3"/>
    <x v="35"/>
    <x v="237"/>
    <m/>
    <s v="2024-07-02"/>
  </r>
  <r>
    <n v="949"/>
    <x v="0"/>
    <x v="3"/>
    <x v="34"/>
    <x v="238"/>
    <m/>
    <s v="2024-07-02"/>
  </r>
  <r>
    <n v="950"/>
    <x v="0"/>
    <x v="3"/>
    <x v="36"/>
    <x v="239"/>
    <m/>
    <s v="2024-07-02"/>
  </r>
  <r>
    <n v="951"/>
    <x v="0"/>
    <x v="3"/>
    <x v="37"/>
    <x v="240"/>
    <m/>
    <s v="2024-07-02"/>
  </r>
  <r>
    <n v="952"/>
    <x v="0"/>
    <x v="3"/>
    <x v="38"/>
    <x v="241"/>
    <m/>
    <s v="2024-07-02"/>
  </r>
  <r>
    <n v="953"/>
    <x v="0"/>
    <x v="3"/>
    <x v="39"/>
    <x v="242"/>
    <m/>
    <s v="2024-07-02"/>
  </r>
  <r>
    <n v="954"/>
    <x v="0"/>
    <x v="3"/>
    <x v="40"/>
    <x v="243"/>
    <m/>
    <s v="2024-07-02"/>
  </r>
  <r>
    <n v="955"/>
    <x v="0"/>
    <x v="3"/>
    <x v="37"/>
    <x v="244"/>
    <m/>
    <s v="2024-07-02"/>
  </r>
  <r>
    <n v="956"/>
    <x v="0"/>
    <x v="3"/>
    <x v="41"/>
    <x v="245"/>
    <m/>
    <s v="2024-07-02"/>
  </r>
  <r>
    <n v="957"/>
    <x v="0"/>
    <x v="3"/>
    <x v="42"/>
    <x v="246"/>
    <m/>
    <s v="2024-07-02"/>
  </r>
  <r>
    <n v="958"/>
    <x v="0"/>
    <x v="3"/>
    <x v="43"/>
    <x v="247"/>
    <m/>
    <s v="2024-07-02"/>
  </r>
  <r>
    <n v="959"/>
    <x v="0"/>
    <x v="3"/>
    <x v="44"/>
    <x v="248"/>
    <m/>
    <s v="2024-07-02"/>
  </r>
  <r>
    <n v="960"/>
    <x v="0"/>
    <x v="3"/>
    <x v="45"/>
    <x v="249"/>
    <m/>
    <s v="2024-07-02"/>
  </r>
  <r>
    <n v="961"/>
    <x v="0"/>
    <x v="3"/>
    <x v="46"/>
    <x v="250"/>
    <m/>
    <s v="2024-07-02"/>
  </r>
  <r>
    <n v="962"/>
    <x v="0"/>
    <x v="3"/>
    <x v="44"/>
    <x v="251"/>
    <m/>
    <s v="2024-07-02"/>
  </r>
  <r>
    <n v="963"/>
    <x v="0"/>
    <x v="3"/>
    <x v="47"/>
    <x v="252"/>
    <m/>
    <s v="2024-07-02"/>
  </r>
  <r>
    <n v="964"/>
    <x v="0"/>
    <x v="3"/>
    <x v="48"/>
    <x v="253"/>
    <m/>
    <s v="2024-07-02"/>
  </r>
  <r>
    <n v="965"/>
    <x v="0"/>
    <x v="3"/>
    <x v="49"/>
    <x v="254"/>
    <m/>
    <s v="2024-07-02"/>
  </r>
  <r>
    <n v="966"/>
    <x v="0"/>
    <x v="3"/>
    <x v="50"/>
    <x v="255"/>
    <m/>
    <s v="2024-07-02"/>
  </r>
  <r>
    <n v="967"/>
    <x v="0"/>
    <x v="3"/>
    <x v="51"/>
    <x v="256"/>
    <m/>
    <s v="2024-07-02"/>
  </r>
  <r>
    <n v="968"/>
    <x v="0"/>
    <x v="3"/>
    <x v="49"/>
    <x v="257"/>
    <m/>
    <s v="2024-07-02"/>
  </r>
  <r>
    <n v="969"/>
    <x v="0"/>
    <x v="3"/>
    <x v="0"/>
    <x v="258"/>
    <m/>
    <s v="2024-07-02"/>
  </r>
  <r>
    <n v="970"/>
    <x v="0"/>
    <x v="3"/>
    <x v="52"/>
    <x v="259"/>
    <m/>
    <s v="2024-07-02"/>
  </r>
  <r>
    <n v="971"/>
    <x v="0"/>
    <x v="3"/>
    <x v="50"/>
    <x v="260"/>
    <m/>
    <s v="2024-07-02"/>
  </r>
  <r>
    <n v="972"/>
    <x v="0"/>
    <x v="3"/>
    <x v="53"/>
    <x v="261"/>
    <m/>
    <s v="2024-07-02"/>
  </r>
  <r>
    <n v="973"/>
    <x v="2"/>
    <x v="3"/>
    <x v="4"/>
    <x v="262"/>
    <m/>
    <s v="2024-07-02"/>
  </r>
  <r>
    <n v="974"/>
    <x v="0"/>
    <x v="3"/>
    <x v="54"/>
    <x v="263"/>
    <m/>
    <s v="2024-07-02"/>
  </r>
  <r>
    <n v="975"/>
    <x v="0"/>
    <x v="3"/>
    <x v="52"/>
    <x v="264"/>
    <m/>
    <s v="2024-07-02"/>
  </r>
  <r>
    <n v="976"/>
    <x v="0"/>
    <x v="3"/>
    <x v="55"/>
    <x v="265"/>
    <m/>
    <s v="2024-07-02"/>
  </r>
  <r>
    <n v="977"/>
    <x v="0"/>
    <x v="3"/>
    <x v="53"/>
    <x v="266"/>
    <m/>
    <s v="2024-07-02"/>
  </r>
  <r>
    <n v="978"/>
    <x v="0"/>
    <x v="3"/>
    <x v="56"/>
    <x v="267"/>
    <m/>
    <s v="2024-07-02"/>
  </r>
  <r>
    <n v="979"/>
    <x v="0"/>
    <x v="3"/>
    <x v="17"/>
    <x v="268"/>
    <m/>
    <s v="2024-07-02"/>
  </r>
  <r>
    <n v="980"/>
    <x v="0"/>
    <x v="3"/>
    <x v="57"/>
    <x v="269"/>
    <m/>
    <s v="2024-07-02"/>
  </r>
  <r>
    <n v="981"/>
    <x v="0"/>
    <x v="3"/>
    <x v="58"/>
    <x v="270"/>
    <m/>
    <s v="2024-07-02"/>
  </r>
  <r>
    <n v="982"/>
    <x v="0"/>
    <x v="3"/>
    <x v="17"/>
    <x v="271"/>
    <m/>
    <s v="2024-07-02"/>
  </r>
  <r>
    <n v="983"/>
    <x v="0"/>
    <x v="3"/>
    <x v="59"/>
    <x v="272"/>
    <m/>
    <s v="2024-07-02"/>
  </r>
  <r>
    <n v="984"/>
    <x v="0"/>
    <x v="3"/>
    <x v="60"/>
    <x v="273"/>
    <m/>
    <s v="2024-07-02"/>
  </r>
  <r>
    <n v="985"/>
    <x v="0"/>
    <x v="3"/>
    <x v="61"/>
    <x v="274"/>
    <m/>
    <s v="2024-07-02"/>
  </r>
  <r>
    <n v="986"/>
    <x v="0"/>
    <x v="3"/>
    <x v="0"/>
    <x v="275"/>
    <m/>
    <s v="2024-07-02"/>
  </r>
  <r>
    <n v="987"/>
    <x v="0"/>
    <x v="3"/>
    <x v="58"/>
    <x v="276"/>
    <m/>
    <s v="2024-07-02"/>
  </r>
  <r>
    <n v="988"/>
    <x v="2"/>
    <x v="3"/>
    <x v="2"/>
    <x v="277"/>
    <m/>
    <s v="2024-07-02"/>
  </r>
  <r>
    <n v="989"/>
    <x v="0"/>
    <x v="16"/>
    <x v="0"/>
    <x v="27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990"/>
    <x v="0"/>
    <x v="3"/>
    <x v="62"/>
    <x v="279"/>
    <m/>
    <s v="2024-07-02"/>
  </r>
  <r>
    <n v="991"/>
    <x v="0"/>
    <x v="3"/>
    <x v="63"/>
    <x v="280"/>
    <m/>
    <s v="2024-07-02"/>
  </r>
  <r>
    <n v="992"/>
    <x v="0"/>
    <x v="3"/>
    <x v="14"/>
    <x v="281"/>
    <m/>
    <s v="2024-07-02"/>
  </r>
  <r>
    <n v="993"/>
    <x v="0"/>
    <x v="3"/>
    <x v="16"/>
    <x v="282"/>
    <m/>
    <s v="2024-07-02"/>
  </r>
  <r>
    <n v="994"/>
    <x v="0"/>
    <x v="3"/>
    <x v="64"/>
    <x v="283"/>
    <m/>
    <s v="2024-07-02"/>
  </r>
  <r>
    <n v="995"/>
    <x v="0"/>
    <x v="3"/>
    <x v="65"/>
    <x v="284"/>
    <m/>
    <s v="2024-07-02"/>
  </r>
  <r>
    <n v="996"/>
    <x v="0"/>
    <x v="3"/>
    <x v="66"/>
    <x v="285"/>
    <m/>
    <s v="2024-07-02"/>
  </r>
  <r>
    <n v="997"/>
    <x v="0"/>
    <x v="3"/>
    <x v="67"/>
    <x v="286"/>
    <m/>
    <s v="2024-07-02"/>
  </r>
  <r>
    <n v="998"/>
    <x v="0"/>
    <x v="3"/>
    <x v="68"/>
    <x v="287"/>
    <m/>
    <s v="2024-07-02"/>
  </r>
  <r>
    <n v="999"/>
    <x v="0"/>
    <x v="3"/>
    <x v="69"/>
    <x v="288"/>
    <m/>
    <s v="2024-07-02"/>
  </r>
  <r>
    <n v="1000"/>
    <x v="0"/>
    <x v="3"/>
    <x v="70"/>
    <x v="289"/>
    <m/>
    <s v="2024-07-02"/>
  </r>
  <r>
    <n v="1001"/>
    <x v="0"/>
    <x v="3"/>
    <x v="71"/>
    <x v="290"/>
    <m/>
    <s v="2024-07-02"/>
  </r>
  <r>
    <n v="1002"/>
    <x v="2"/>
    <x v="3"/>
    <x v="0"/>
    <x v="291"/>
    <m/>
    <s v="2024-07-02"/>
  </r>
  <r>
    <n v="1003"/>
    <x v="0"/>
    <x v="3"/>
    <x v="72"/>
    <x v="292"/>
    <m/>
    <s v="2024-07-02"/>
  </r>
  <r>
    <n v="1004"/>
    <x v="0"/>
    <x v="3"/>
    <x v="71"/>
    <x v="293"/>
    <m/>
    <s v="2024-07-02"/>
  </r>
  <r>
    <n v="1005"/>
    <x v="0"/>
    <x v="3"/>
    <x v="73"/>
    <x v="294"/>
    <m/>
    <s v="2024-07-02"/>
  </r>
  <r>
    <n v="1006"/>
    <x v="0"/>
    <x v="3"/>
    <x v="74"/>
    <x v="295"/>
    <m/>
    <s v="2024-07-02"/>
  </r>
  <r>
    <n v="1007"/>
    <x v="2"/>
    <x v="3"/>
    <x v="0"/>
    <x v="296"/>
    <m/>
    <s v="2024-07-02"/>
  </r>
  <r>
    <n v="1008"/>
    <x v="0"/>
    <x v="3"/>
    <x v="75"/>
    <x v="297"/>
    <m/>
    <s v="2024-07-02"/>
  </r>
  <r>
    <n v="1009"/>
    <x v="0"/>
    <x v="3"/>
    <x v="76"/>
    <x v="298"/>
    <m/>
    <s v="2024-07-02"/>
  </r>
  <r>
    <n v="1010"/>
    <x v="0"/>
    <x v="3"/>
    <x v="77"/>
    <x v="299"/>
    <m/>
    <s v="2024-07-02"/>
  </r>
  <r>
    <n v="1011"/>
    <x v="2"/>
    <x v="3"/>
    <x v="3"/>
    <x v="300"/>
    <m/>
    <s v="2024-07-02"/>
  </r>
  <r>
    <n v="1012"/>
    <x v="0"/>
    <x v="3"/>
    <x v="78"/>
    <x v="301"/>
    <m/>
    <s v="2024-07-02"/>
  </r>
  <r>
    <n v="1013"/>
    <x v="0"/>
    <x v="3"/>
    <x v="79"/>
    <x v="302"/>
    <m/>
    <s v="2024-07-02"/>
  </r>
  <r>
    <n v="1014"/>
    <x v="0"/>
    <x v="3"/>
    <x v="80"/>
    <x v="303"/>
    <m/>
    <s v="2024-07-02"/>
  </r>
  <r>
    <n v="1015"/>
    <x v="0"/>
    <x v="3"/>
    <x v="78"/>
    <x v="304"/>
    <m/>
    <s v="2024-07-02"/>
  </r>
  <r>
    <n v="1016"/>
    <x v="2"/>
    <x v="3"/>
    <x v="2"/>
    <x v="304"/>
    <m/>
    <s v="2024-07-02"/>
  </r>
  <r>
    <n v="1017"/>
    <x v="0"/>
    <x v="21"/>
    <x v="9"/>
    <x v="305"/>
    <s v="delete from PROJECT where CODE=? and COMPANYCODE=?"/>
    <s v="2024-07-02"/>
  </r>
  <r>
    <n v="1018"/>
    <x v="0"/>
    <x v="21"/>
    <x v="0"/>
    <x v="306"/>
    <s v="delete from PROJECT where CODE=? and COMPANYCODE=?"/>
    <s v="2024-07-05"/>
  </r>
  <r>
    <n v="1019"/>
    <x v="0"/>
    <x v="21"/>
    <x v="0"/>
    <x v="307"/>
    <s v="delete from PROJECT where CODE=? and COMPANYCODE=?"/>
    <s v="2024-07-08"/>
  </r>
  <r>
    <n v="1020"/>
    <x v="0"/>
    <x v="17"/>
    <x v="0"/>
    <x v="308"/>
    <s v="delete from PRODUCTIONPROGRESS where COMPANYCODE=? and PROGRESSNUMBER=?"/>
    <s v="2024-07-04"/>
  </r>
  <r>
    <n v="1021"/>
    <x v="0"/>
    <x v="21"/>
    <x v="0"/>
    <x v="309"/>
    <s v="delete from PROJECT where CODE=? and COMPANYCODE=?"/>
    <s v="2024-07-05"/>
  </r>
  <r>
    <n v="1022"/>
    <x v="2"/>
    <x v="3"/>
    <x v="0"/>
    <x v="310"/>
    <m/>
    <s v="2024-07-02"/>
  </r>
  <r>
    <n v="1023"/>
    <x v="2"/>
    <x v="3"/>
    <x v="2"/>
    <x v="311"/>
    <m/>
    <s v="2024-07-08"/>
  </r>
  <r>
    <n v="1024"/>
    <x v="0"/>
    <x v="21"/>
    <x v="9"/>
    <x v="312"/>
    <s v="delete from PROJECT where CODE=? and COMPANYCODE=?"/>
    <s v="2024-07-02"/>
  </r>
  <r>
    <n v="1025"/>
    <x v="2"/>
    <x v="19"/>
    <x v="0"/>
    <x v="313"/>
    <s v="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PROJECTCODE, PRODUCTIONDEMAND.ORIGDLVSALORDLINESALORDERCODE, PRODUCTIONDEMAND.CODE, PRODUCTIONDEMAND.BASEPRIMARYQUANTITY, PRODUCTIONDEMAND.PROGRESSSTATUS, PRODUCTIONDEMAND.SUBCODE02, PRODUCTIONDEMAND.SUBCODE03, PRODUCTIONDEMAND.SUBCODE04,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STSMC ON STSMC.PRODUCTIONDEMANDCODE = PRODUCTIONDEMAND.CODE LEFT JOIN (SELECT trim(LISTAGG (PROGRESSSTATUS , CAST (? AS VARCHAR(1))) WITHIN GROUP(ORDER BY PRODUCTIONDEMANDCODE ASC)) AS IDS , PRODUCTIONDEMANDCODE FROM PRODUCTIONDEMANDSTEP WHERE ( OPERATIONCODE = ? OR OPERATIONCODE =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PM ON PM.DEMANDCODE = PRODUCTIONDEMAND.CODE WHERE PRODUCTIONDEMAND.ITEMTYPEAFICODE = ? AND ADSTORAGE.VALUESTRING = ? AND (PRODUCTIONDEMAND.PROGRESSSTATUS = ? OR AD7.VALUESTRING = ?) ORDER BY STSMC.STEPNUMBER DESC) STSLAYAR ORDER BY STSLAYAR.URUT ASC"/>
    <s v="2024-07-02"/>
  </r>
  <r>
    <n v="1026"/>
    <x v="2"/>
    <x v="3"/>
    <x v="0"/>
    <x v="314"/>
    <m/>
    <s v="2024-07-02"/>
  </r>
  <r>
    <n v="1027"/>
    <x v="0"/>
    <x v="3"/>
    <x v="0"/>
    <x v="252"/>
    <m/>
    <s v="2024-07-02"/>
  </r>
  <r>
    <n v="1028"/>
    <x v="2"/>
    <x v="23"/>
    <x v="2"/>
    <x v="315"/>
    <s v="SELECT *, CURRENT_TIMESTAMP AS TGLS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 PRODUCTIONDEMAND.BASEPRIMARYQUANTITY, PRODUCTIONDEMAND.PROGRESSSTATUS,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PM.INSPECTIONENDDATETIME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 STSMC ON STSMC.PRODUCTIONDEMANDCODE = PRODUCTIONDEMAND.CODE LEFT JOIN (SELECT trim(LISTAGG (PROGRESSSTATUS , CAST (? AS VARCHAR(1))) WITHIN GROUP(ORDER BY PRODUCTIONDEMANDCODE ASC)) AS IDS , PRODUCTIONDEMANDCODE FROM PRODUCTIONDEMANDSTEP WHERE (OPERATIONCODE = ? OR OPERATIONCODE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 PM ON PM.DEMANDCODE = PRODUCTIONDEMAND.CODE WHERE PRODUCTIONDEMAND.ITEMTYPEAFICODE = ? AND ADSTORAGE.VALUESTRING = ? AND (PRODUCTIONDEMAND.PROGRESSSTATUS = ? OR AD7.VALUESTRING = ?) ORDER BY STSMC.STEPNUMBER DESC) STSLAYAR ORDER BY STSLAYAR.URUT ASC"/>
    <s v="2024-06-28"/>
  </r>
  <r>
    <n v="1029"/>
    <x v="0"/>
    <x v="3"/>
    <x v="0"/>
    <x v="316"/>
    <m/>
    <s v="2024-06-26"/>
  </r>
  <r>
    <n v="1030"/>
    <x v="0"/>
    <x v="3"/>
    <x v="2"/>
    <x v="317"/>
    <m/>
    <s v="2024-07-10"/>
  </r>
  <r>
    <n v="1031"/>
    <x v="0"/>
    <x v="3"/>
    <x v="0"/>
    <x v="318"/>
    <m/>
    <s v="2024-07-10"/>
  </r>
  <r>
    <n v="1032"/>
    <x v="2"/>
    <x v="3"/>
    <x v="0"/>
    <x v="319"/>
    <m/>
    <s v="2024-07-10"/>
  </r>
  <r>
    <n v="1033"/>
    <x v="2"/>
    <x v="19"/>
    <x v="2"/>
    <x v="320"/>
    <s v="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PROJECTCODE, PRODUCTIONDEMAND.ORIGDLVSALORDLINESALORDERCODE, PRODUCTIONDEMAND.CODE, PRODUCTIONDEMAND.BASEPRIMARYQUANTITY, PRODUCTIONDEMAND.PROGRESSSTATUS, PRODUCTIONDEMAND.SUBCODE02, PRODUCTIONDEMAND.SUBCODE03, PRODUCTIONDEMAND.SUBCODE04,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STSMC ON STSMC.PRODUCTIONDEMANDCODE = PRODUCTIONDEMAND.CODE LEFT JOIN (SELECT trim(LISTAGG (PROGRESSSTATUS , CAST (? AS VARCHAR(1))) WITHIN GROUP(ORDER BY PRODUCTIONDEMANDCODE ASC)) AS IDS , PRODUCTIONDEMANDCODE FROM PRODUCTIONDEMANDSTEP WHERE ( OPERATIONCODE = ? OR OPERATIONCODE =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PM ON PM.DEMANDCODE = PRODUCTIONDEMAND.CODE WHERE PRODUCTIONDEMAND.ITEMTYPEAFICODE = ? AND ADSTORAGE.VALUESTRING = ? AND (PRODUCTIONDEMAND.PROGRESSSTATUS = ? OR AD7.VALUESTRING = ?) ORDER BY STSMC.STEPNUMBER DESC) STSLAYAR ORDER BY STSLAYAR.URUT ASC"/>
    <s v="2024-07-10"/>
  </r>
  <r>
    <n v="1034"/>
    <x v="2"/>
    <x v="3"/>
    <x v="2"/>
    <x v="321"/>
    <m/>
    <s v="2024-07-08"/>
  </r>
  <r>
    <n v="1035"/>
    <x v="2"/>
    <x v="3"/>
    <x v="0"/>
    <x v="322"/>
    <m/>
    <s v="2024-07-05"/>
  </r>
  <r>
    <n v="1036"/>
    <x v="2"/>
    <x v="3"/>
    <x v="0"/>
    <x v="323"/>
    <m/>
    <s v="2024-07-05"/>
  </r>
  <r>
    <n v="1037"/>
    <x v="2"/>
    <x v="3"/>
    <x v="0"/>
    <x v="324"/>
    <m/>
    <s v="2024-07-02"/>
  </r>
  <r>
    <n v="1038"/>
    <x v="2"/>
    <x v="3"/>
    <x v="0"/>
    <x v="325"/>
    <m/>
    <s v="2024-07-02"/>
  </r>
  <r>
    <n v="1039"/>
    <x v="2"/>
    <x v="3"/>
    <x v="0"/>
    <x v="326"/>
    <m/>
    <s v="2024-07-01"/>
  </r>
  <r>
    <n v="1040"/>
    <x v="2"/>
    <x v="3"/>
    <x v="0"/>
    <x v="327"/>
    <m/>
    <s v="2024-07-01"/>
  </r>
  <r>
    <n v="1041"/>
    <x v="2"/>
    <x v="3"/>
    <x v="0"/>
    <x v="328"/>
    <m/>
    <s v="2024-06-26"/>
  </r>
  <r>
    <n v="1042"/>
    <x v="0"/>
    <x v="16"/>
    <x v="0"/>
    <x v="32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9"/>
  </r>
  <r>
    <n v="1043"/>
    <x v="2"/>
    <x v="3"/>
    <x v="2"/>
    <x v="330"/>
    <m/>
    <s v="2024-07-08"/>
  </r>
  <r>
    <n v="1044"/>
    <x v="2"/>
    <x v="3"/>
    <x v="0"/>
    <x v="331"/>
    <m/>
    <s v="2024-07-05"/>
  </r>
  <r>
    <n v="1045"/>
    <x v="0"/>
    <x v="3"/>
    <x v="9"/>
    <x v="332"/>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s v="2024-07-05"/>
  </r>
  <r>
    <n v="1046"/>
    <x v="0"/>
    <x v="3"/>
    <x v="2"/>
    <x v="333"/>
    <m/>
    <s v="2024-07-04"/>
  </r>
  <r>
    <n v="1047"/>
    <x v="0"/>
    <x v="3"/>
    <x v="0"/>
    <x v="334"/>
    <m/>
    <s v="2024-07-04"/>
  </r>
  <r>
    <n v="1048"/>
    <x v="2"/>
    <x v="3"/>
    <x v="0"/>
    <x v="335"/>
    <m/>
    <s v="2024-07-03"/>
  </r>
  <r>
    <n v="1049"/>
    <x v="2"/>
    <x v="3"/>
    <x v="2"/>
    <x v="336"/>
    <m/>
    <s v="2024-07-03"/>
  </r>
  <r>
    <n v="1050"/>
    <x v="2"/>
    <x v="3"/>
    <x v="2"/>
    <x v="191"/>
    <m/>
    <s v="2024-07-03"/>
  </r>
  <r>
    <n v="1051"/>
    <x v="2"/>
    <x v="3"/>
    <x v="2"/>
    <x v="337"/>
    <m/>
    <s v="2024-07-02"/>
  </r>
  <r>
    <n v="1052"/>
    <x v="2"/>
    <x v="3"/>
    <x v="4"/>
    <x v="225"/>
    <m/>
    <s v="2024-07-02"/>
  </r>
  <r>
    <n v="1053"/>
    <x v="2"/>
    <x v="3"/>
    <x v="2"/>
    <x v="338"/>
    <m/>
    <s v="2024-07-02"/>
  </r>
  <r>
    <n v="1054"/>
    <x v="2"/>
    <x v="3"/>
    <x v="2"/>
    <x v="287"/>
    <m/>
    <s v="2024-07-02"/>
  </r>
  <r>
    <n v="1055"/>
    <x v="2"/>
    <x v="3"/>
    <x v="3"/>
    <x v="339"/>
    <m/>
    <s v="2024-07-02"/>
  </r>
  <r>
    <n v="1056"/>
    <x v="0"/>
    <x v="3"/>
    <x v="5"/>
    <x v="340"/>
    <m/>
    <s v="2024-07-02"/>
  </r>
  <r>
    <n v="1057"/>
    <x v="2"/>
    <x v="3"/>
    <x v="0"/>
    <x v="341"/>
    <m/>
    <s v="2024-07-02"/>
  </r>
  <r>
    <n v="1058"/>
    <x v="2"/>
    <x v="3"/>
    <x v="0"/>
    <x v="342"/>
    <m/>
    <s v="2024-07-02"/>
  </r>
  <r>
    <n v="1059"/>
    <x v="2"/>
    <x v="24"/>
    <x v="2"/>
    <x v="343"/>
    <s v="SELECT * FROM ( SELECT CASE WHEN (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SUBCODE02,PRODUCTIONDEMAND.SUBCODE03,PRODUCTIONDEMAND.SUBCODE04, PRODUCTIONDEMAND.PROJECTCODE,PRODUCTIONDEMAND.ORIGDLVSALORDLINESALORDERCODE,PRODUCTIONDEMAND.CODE,PRODUCTIONDEMAND.BASEPRIMARYQUANTITY,PRODUCTIONDEMAND.PROGRESSSTATUS, STSMC.STEPNUMBER,STSMC.LONGDESCRIPTION,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DB2ADMIN.PRODUCTIONDEMAND LEFT OUTER JOIN DB2ADMIN.SCHEDULESOFSTEPSPLITS SCHEDULESOFSTEPSPLITS ON PRODUCTIONDEMAND.CODE = SCHEDULESOFSTEPSPLITS.CODE LEFT OUTER JOIN DB2ADMIN.ADSTORAGE ON ADSTORAGE.UNIQUEID = PRODUCTIONDEMAND.ABSUNIQUEID AND ADSTORAGE.NAMENAME =? LEFT OUTER JOIN DB2ADMIN.ADSTORAGE AD1 ON AD1.UNIQUEID = PRODUCTIONDEMAND.ABSUNIQUEID AND AD1.NAMENAME =? LEFT OUTER JOIN DB2ADMIN.ADSTORAGE AD2 ON AD2.UNIQUEID = PRODUCTIONDEMAND.ABSUNIQUEID AND AD2.NAMENAME =? LEFT OUTER JOIN DB2ADMIN.ADSTORAGE AD3 ON AD3.UNIQUEID = PRODUCTIONDEMAND.ABSUNIQUEID AND AD3.NAMENAME =? LEFT OUTER JOIN DB2ADMIN.ADSTORAGE AD4 ON AD4.UNIQUEID = PRODUCTIONDEMAND.ABSUNIQUEID AND AD4.NAMENAME =? LEFT OUTER JOIN DB2ADMIN.ADSTORAGE AD5 ON AD5.UNIQUEID = PRODUCTIONDEMAND.ABSUNIQUEID AND AD5.NAMENAME =? LEFT OUTER JOIN DB2ADMIN.ADSTORAGE AD6 ON AD6.UNIQUEID = PRODUCTIONDEMAND.ABSUNIQUEID AND AD6.NAMENAME =? LEFT OUTER JOIN DB2ADMIN.ADSTORAGE AD7 ON AD7.UNIQUEID = PRODUCTIONDEMAND.ABSUNIQUEID AND AD7.NAMENAME =? LEFT OUTER JOIN DB2ADMIN.ADSTORAGE AD8 ON AD8.UNIQUEID = PRODUCTIONDEMAND.ABSUNIQUEID AND AD8.NAMENAME =? LEFT OUTER JOIN ( SELECT STEPNUMBER,PLANNEDOPERATIONCODE,PROGRESSSTATUS,LONGDESCRIPTION,PRODUCTIONDEMANDCODE FROM PRODUCTIONDEMANDSTEP WHERE PROGRESSSTATUS =? AND NOT (PLANNEDOPERATIONCODE=? OR PLANNEDOPERATIONCODE=?) ORDER BY STEPNUMBER DESC ) STSMC ON STSMC.PRODUCTIONDEMANDCODE=PRODUCTIONDEMAND.CODE LEFT OUTER JOIN ( SELECT trim(LISTAGG (PROGRESSSTATUS , CAST (? AS VARCHAR(1))) WITHIN GROUP(ORDER BY PRODUCTIONDEMANDCODE ASC)) as IDS , PRODUCTIONDEMANDCODE FROM PRODUCTIONDEMANDSTEP WHERE (OPERATIONCODE=? OR OPERATIONCODE=?) GROUP BY PRODUCTIONDEMANDCODE ) STSMC1 ON STSMC1.PRODUCTIONDEMANDCODE=PRODUCTIONDEMAND.CODE LEFT OUTER JOIN ( SELECT COUNT(WEIGHTREALNET ) AS JML,INSPECTIONENDDATETIME, DEMANDCODE FROM ELEMENTSINSPECTION WHERE ELEMENTITEMTYPECODE=? AND QUALITYREASONCODE=? GROUP BY INSPECTIONENDDATETIME, DEMANDCODE ) PM ON PM.DEMANDCODE=PRODUCTIONDEMAND.CODE WHERE PRODUCTIONDEMAND.ITEMTYPEAFICODE =? AND ADSTORAGE.VALUESTRING=? AND (PRODUCTIONDEMAND.PROGRESSSTATUS=? OR AD7.VALUESTRING=?) ORDER BY STSMC.STEPNUMBER DESC ) STSLAYAR ORDER BY STSLAYAR.URUT ASC"/>
    <s v="2024-07-02"/>
  </r>
  <r>
    <n v="1060"/>
    <x v="2"/>
    <x v="3"/>
    <x v="0"/>
    <x v="344"/>
    <m/>
    <s v="2024-07-02"/>
  </r>
  <r>
    <n v="1061"/>
    <x v="2"/>
    <x v="3"/>
    <x v="0"/>
    <x v="345"/>
    <m/>
    <s v="2024-07-02"/>
  </r>
  <r>
    <n v="1062"/>
    <x v="0"/>
    <x v="3"/>
    <x v="0"/>
    <x v="346"/>
    <m/>
    <s v="2024-07-01"/>
  </r>
  <r>
    <n v="1063"/>
    <x v="0"/>
    <x v="25"/>
    <x v="0"/>
    <x v="346"/>
    <s v="SELECT VIEWDEMANDORDERRESERVATION.* FROM VIEWDEMANDORDERRESERVATION WHERE VIEWDEMANDORDERRESERVATION.COMPANYCODE = ? AND VIEWDEMANDORDERRESERVATION.PRODUCTIONORDERCODE = ? AND VIEWDEMANDORDERRESERVATION.GROUPLINE =? FOR READ ONLY"/>
    <s v="2024-07-01"/>
  </r>
  <r>
    <n v="1064"/>
    <x v="2"/>
    <x v="3"/>
    <x v="3"/>
    <x v="347"/>
    <m/>
    <s v="2024-06-28"/>
  </r>
  <r>
    <n v="1065"/>
    <x v="2"/>
    <x v="3"/>
    <x v="3"/>
    <x v="348"/>
    <m/>
    <s v="2024-06-28"/>
  </r>
  <r>
    <n v="1066"/>
    <x v="0"/>
    <x v="3"/>
    <x v="0"/>
    <x v="349"/>
    <m/>
    <s v="2024-07-10"/>
  </r>
  <r>
    <n v="1067"/>
    <x v="0"/>
    <x v="16"/>
    <x v="7"/>
    <x v="35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068"/>
    <x v="0"/>
    <x v="16"/>
    <x v="6"/>
    <x v="351"/>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s v="2024-07-10"/>
  </r>
  <r>
    <n v="1069"/>
    <x v="2"/>
    <x v="3"/>
    <x v="0"/>
    <x v="352"/>
    <m/>
    <s v="2024-07-10"/>
  </r>
  <r>
    <n v="1070"/>
    <x v="2"/>
    <x v="3"/>
    <x v="0"/>
    <x v="353"/>
    <m/>
    <s v="2024-07-08"/>
  </r>
  <r>
    <n v="1071"/>
    <x v="2"/>
    <x v="3"/>
    <x v="0"/>
    <x v="354"/>
    <m/>
    <s v="2024-07-08"/>
  </r>
  <r>
    <n v="1072"/>
    <x v="2"/>
    <x v="3"/>
    <x v="0"/>
    <x v="355"/>
    <m/>
    <s v="2024-07-08"/>
  </r>
  <r>
    <n v="1073"/>
    <x v="2"/>
    <x v="3"/>
    <x v="0"/>
    <x v="356"/>
    <m/>
    <s v="2024-07-08"/>
  </r>
  <r>
    <n v="1074"/>
    <x v="0"/>
    <x v="3"/>
    <x v="0"/>
    <x v="357"/>
    <m/>
    <s v="2024-07-08"/>
  </r>
  <r>
    <n v="1075"/>
    <x v="2"/>
    <x v="3"/>
    <x v="0"/>
    <x v="358"/>
    <m/>
    <s v="2024-07-08"/>
  </r>
  <r>
    <n v="1076"/>
    <x v="2"/>
    <x v="3"/>
    <x v="2"/>
    <x v="359"/>
    <m/>
    <s v="2024-07-08"/>
  </r>
  <r>
    <n v="1077"/>
    <x v="2"/>
    <x v="3"/>
    <x v="0"/>
    <x v="360"/>
    <m/>
    <s v="2024-07-08"/>
  </r>
  <r>
    <n v="1078"/>
    <x v="2"/>
    <x v="3"/>
    <x v="2"/>
    <x v="361"/>
    <m/>
    <s v="2024-07-06"/>
  </r>
  <r>
    <n v="1079"/>
    <x v="2"/>
    <x v="3"/>
    <x v="0"/>
    <x v="362"/>
    <m/>
    <s v="2024-07-06"/>
  </r>
  <r>
    <n v="1080"/>
    <x v="2"/>
    <x v="3"/>
    <x v="0"/>
    <x v="363"/>
    <m/>
    <s v="2024-07-06"/>
  </r>
  <r>
    <n v="1081"/>
    <x v="2"/>
    <x v="3"/>
    <x v="0"/>
    <x v="364"/>
    <m/>
    <s v="2024-07-06"/>
  </r>
  <r>
    <n v="1082"/>
    <x v="0"/>
    <x v="16"/>
    <x v="8"/>
    <x v="365"/>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s v="2024-07-05"/>
  </r>
  <r>
    <n v="1083"/>
    <x v="2"/>
    <x v="3"/>
    <x v="0"/>
    <x v="366"/>
    <m/>
    <s v="2024-07-05"/>
  </r>
  <r>
    <n v="1084"/>
    <x v="2"/>
    <x v="3"/>
    <x v="0"/>
    <x v="367"/>
    <m/>
    <s v="2024-07-04"/>
  </r>
  <r>
    <n v="1085"/>
    <x v="0"/>
    <x v="16"/>
    <x v="4"/>
    <x v="368"/>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s v="2024-07-04"/>
  </r>
  <r>
    <n v="1086"/>
    <x v="0"/>
    <x v="16"/>
    <x v="0"/>
    <x v="36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4"/>
  </r>
  <r>
    <n v="1087"/>
    <x v="2"/>
    <x v="3"/>
    <x v="0"/>
    <x v="150"/>
    <m/>
    <s v="2024-07-04"/>
  </r>
  <r>
    <n v="1088"/>
    <x v="2"/>
    <x v="3"/>
    <x v="0"/>
    <x v="370"/>
    <m/>
    <s v="2024-07-03"/>
  </r>
  <r>
    <n v="1089"/>
    <x v="2"/>
    <x v="3"/>
    <x v="0"/>
    <x v="371"/>
    <m/>
    <s v="2024-07-03"/>
  </r>
  <r>
    <n v="1090"/>
    <x v="2"/>
    <x v="3"/>
    <x v="0"/>
    <x v="372"/>
    <m/>
    <s v="2024-07-02"/>
  </r>
  <r>
    <n v="1091"/>
    <x v="0"/>
    <x v="3"/>
    <x v="2"/>
    <x v="373"/>
    <m/>
    <s v="2024-07-02"/>
  </r>
  <r>
    <n v="1092"/>
    <x v="0"/>
    <x v="3"/>
    <x v="81"/>
    <x v="341"/>
    <m/>
    <s v="2024-07-02"/>
  </r>
  <r>
    <n v="1093"/>
    <x v="0"/>
    <x v="3"/>
    <x v="78"/>
    <x v="374"/>
    <m/>
    <s v="2024-07-02"/>
  </r>
  <r>
    <n v="1094"/>
    <x v="0"/>
    <x v="3"/>
    <x v="79"/>
    <x v="375"/>
    <m/>
    <s v="2024-07-02"/>
  </r>
  <r>
    <n v="1095"/>
    <x v="0"/>
    <x v="3"/>
    <x v="82"/>
    <x v="376"/>
    <m/>
    <s v="2024-07-02"/>
  </r>
  <r>
    <n v="1096"/>
    <x v="0"/>
    <x v="3"/>
    <x v="83"/>
    <x v="377"/>
    <m/>
    <s v="2024-07-02"/>
  </r>
  <r>
    <n v="1097"/>
    <x v="0"/>
    <x v="26"/>
    <x v="84"/>
    <x v="378"/>
    <s v="SELECT ITXVIEWCOLOR.ITEMTYPECODE,ITXVIEWCOLOR.SUBCODE01,ITXVIEWCOLOR.SUBCODE02,ITXVIEWCOLOR.SUBCODE03,ITXVIEWCOLOR.SUBCODE04,ITXVIEWCOLOR.SUBCODE05,ITXVIEWCOLOR.SUBCODE06,ITXVIEWCOLOR.SUBCODE07,ITXVIEWCOLOR.SUBCODE08,ITXVIEWCOLOR.WARNA FROM DB2ADMIN.ITXVIEWCOLOR ITXVIEWCOLOR WHERE ((ITXVIEWCOLOR.ITEMTYPECODE = ?)) AND ((ITXVIEWCOLOR.SUBCODE01 = ?)) AND ((ITXVIEWCOLOR.SUBCODE02 = ?)) AND ((ITXVIEWCOLOR.SUBCODE03 = ?)) AND ((ITXVIEWCOLOR.SUBCODE04 = ?)) AND ((ITXVIEWCOLOR.SUBCODE05 = ?)) AND ((ITXVIEWCOLOR.SUBCODE06 = ?)) AND ((ITXVIEWCOLOR.SUBCODE07 = ?)) AND ((ITXVIEWCOLOR.SUBCODE08 = ?))"/>
    <s v="2024-07-02"/>
  </r>
  <r>
    <n v="1098"/>
    <x v="0"/>
    <x v="3"/>
    <x v="84"/>
    <x v="379"/>
    <m/>
    <s v="2024-07-02"/>
  </r>
  <r>
    <n v="1099"/>
    <x v="0"/>
    <x v="3"/>
    <x v="85"/>
    <x v="380"/>
    <m/>
    <s v="2024-07-02"/>
  </r>
  <r>
    <n v="1100"/>
    <x v="0"/>
    <x v="3"/>
    <x v="85"/>
    <x v="381"/>
    <m/>
    <s v="2024-07-02"/>
  </r>
  <r>
    <n v="1101"/>
    <x v="0"/>
    <x v="16"/>
    <x v="3"/>
    <x v="38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102"/>
    <x v="0"/>
    <x v="3"/>
    <x v="86"/>
    <x v="383"/>
    <m/>
    <s v="2024-07-02"/>
  </r>
  <r>
    <n v="1103"/>
    <x v="0"/>
    <x v="3"/>
    <x v="86"/>
    <x v="384"/>
    <m/>
    <s v="2024-07-02"/>
  </r>
  <r>
    <n v="1104"/>
    <x v="0"/>
    <x v="22"/>
    <x v="85"/>
    <x v="385"/>
    <s v="SELECT ITXVIEWKK.DELIVERYDATE,ITXVIEWKK.PRODUCTIONORDERCODE FROM DB2ADMIN.ITXVIEWKK ITXVIEWKK WHERE (ITXVIEWKK.PRODUCTIONORDERCODE = ?)"/>
    <s v="2024-07-02"/>
  </r>
  <r>
    <n v="1105"/>
    <x v="0"/>
    <x v="3"/>
    <x v="85"/>
    <x v="386"/>
    <m/>
    <s v="2024-07-02"/>
  </r>
  <r>
    <n v="1106"/>
    <x v="0"/>
    <x v="3"/>
    <x v="87"/>
    <x v="387"/>
    <m/>
    <s v="2024-07-02"/>
  </r>
  <r>
    <n v="1107"/>
    <x v="0"/>
    <x v="3"/>
    <x v="81"/>
    <x v="388"/>
    <m/>
    <s v="2024-07-02"/>
  </r>
  <r>
    <n v="1108"/>
    <x v="0"/>
    <x v="22"/>
    <x v="88"/>
    <x v="389"/>
    <s v="SELECT ITXVIEWKK.DELIVERYDATE,ITXVIEWKK.PRODUCTIONORDERCODE FROM DB2ADMIN.ITXVIEWKK ITXVIEWKK WHERE (ITXVIEWKK.PRODUCTIONORDERCODE = ?)"/>
    <s v="2024-07-02"/>
  </r>
  <r>
    <n v="1109"/>
    <x v="0"/>
    <x v="3"/>
    <x v="89"/>
    <x v="390"/>
    <m/>
    <s v="2024-07-02"/>
  </r>
  <r>
    <n v="1110"/>
    <x v="0"/>
    <x v="3"/>
    <x v="86"/>
    <x v="391"/>
    <m/>
    <s v="2024-07-02"/>
  </r>
  <r>
    <n v="1111"/>
    <x v="0"/>
    <x v="3"/>
    <x v="90"/>
    <x v="392"/>
    <m/>
    <s v="2024-07-02"/>
  </r>
  <r>
    <n v="1112"/>
    <x v="0"/>
    <x v="3"/>
    <x v="82"/>
    <x v="393"/>
    <m/>
    <s v="2024-07-02"/>
  </r>
  <r>
    <n v="1113"/>
    <x v="0"/>
    <x v="3"/>
    <x v="91"/>
    <x v="394"/>
    <m/>
    <s v="2024-07-02"/>
  </r>
  <r>
    <n v="1114"/>
    <x v="0"/>
    <x v="3"/>
    <x v="92"/>
    <x v="395"/>
    <m/>
    <s v="2024-07-02"/>
  </r>
  <r>
    <n v="1115"/>
    <x v="0"/>
    <x v="3"/>
    <x v="93"/>
    <x v="396"/>
    <m/>
    <s v="2024-07-02"/>
  </r>
  <r>
    <n v="1116"/>
    <x v="0"/>
    <x v="3"/>
    <x v="94"/>
    <x v="397"/>
    <m/>
    <s v="2024-07-02"/>
  </r>
  <r>
    <n v="1117"/>
    <x v="0"/>
    <x v="3"/>
    <x v="95"/>
    <x v="398"/>
    <m/>
    <s v="2024-07-02"/>
  </r>
  <r>
    <n v="1118"/>
    <x v="0"/>
    <x v="3"/>
    <x v="91"/>
    <x v="399"/>
    <m/>
    <s v="2024-07-02"/>
  </r>
  <r>
    <n v="1119"/>
    <x v="0"/>
    <x v="3"/>
    <x v="96"/>
    <x v="400"/>
    <m/>
    <s v="2024-07-02"/>
  </r>
  <r>
    <n v="1120"/>
    <x v="0"/>
    <x v="3"/>
    <x v="97"/>
    <x v="401"/>
    <m/>
    <s v="2024-07-02"/>
  </r>
  <r>
    <n v="1121"/>
    <x v="0"/>
    <x v="3"/>
    <x v="98"/>
    <x v="402"/>
    <m/>
    <s v="2024-07-02"/>
  </r>
  <r>
    <n v="1122"/>
    <x v="0"/>
    <x v="3"/>
    <x v="99"/>
    <x v="403"/>
    <m/>
    <s v="2024-07-02"/>
  </r>
  <r>
    <n v="1123"/>
    <x v="0"/>
    <x v="3"/>
    <x v="100"/>
    <x v="404"/>
    <m/>
    <s v="2024-07-02"/>
  </r>
  <r>
    <n v="1124"/>
    <x v="0"/>
    <x v="3"/>
    <x v="100"/>
    <x v="405"/>
    <m/>
    <s v="2024-07-02"/>
  </r>
  <r>
    <n v="1125"/>
    <x v="0"/>
    <x v="3"/>
    <x v="101"/>
    <x v="406"/>
    <m/>
    <s v="2024-07-02"/>
  </r>
  <r>
    <n v="1126"/>
    <x v="0"/>
    <x v="22"/>
    <x v="102"/>
    <x v="407"/>
    <s v="SELECT ITXVIEWKK.DELIVERYDATE,ITXVIEWKK.PRODUCTIONORDERCODE FROM DB2ADMIN.ITXVIEWKK ITXVIEWKK WHERE (ITXVIEWKK.PRODUCTIONORDERCODE = ?)"/>
    <s v="2024-07-02"/>
  </r>
  <r>
    <n v="1127"/>
    <x v="0"/>
    <x v="3"/>
    <x v="102"/>
    <x v="408"/>
    <m/>
    <s v="2024-07-02"/>
  </r>
  <r>
    <n v="1128"/>
    <x v="0"/>
    <x v="3"/>
    <x v="103"/>
    <x v="409"/>
    <m/>
    <s v="2024-07-02"/>
  </r>
  <r>
    <n v="1129"/>
    <x v="0"/>
    <x v="3"/>
    <x v="104"/>
    <x v="410"/>
    <m/>
    <s v="2024-07-02"/>
  </r>
  <r>
    <n v="1130"/>
    <x v="0"/>
    <x v="3"/>
    <x v="105"/>
    <x v="411"/>
    <m/>
    <s v="2024-07-02"/>
  </r>
  <r>
    <n v="1131"/>
    <x v="0"/>
    <x v="3"/>
    <x v="106"/>
    <x v="412"/>
    <m/>
    <s v="2024-07-02"/>
  </r>
  <r>
    <n v="1132"/>
    <x v="0"/>
    <x v="3"/>
    <x v="99"/>
    <x v="413"/>
    <m/>
    <s v="2024-07-02"/>
  </r>
  <r>
    <n v="1133"/>
    <x v="0"/>
    <x v="27"/>
    <x v="107"/>
    <x v="414"/>
    <s v="SELECT ITXVIEWSTATUSKAIN_GKJ.ITEMELEMENTCODE,ITXVIEWSTATUSKAIN_GKJ.QUALITYREASONCODE,ITXVIEWSTATUSKAIN_GKJ.PROJECTCODE FROM DB2ADMIN.ITXVIEWSTATUSKAIN_GKJ ITXVIEWSTATUSKAIN_GKJ WHERE (ITXVIEWSTATUSKAIN_GKJ.ITEMELEMENTCODE = ?)"/>
    <s v="2024-07-02"/>
  </r>
  <r>
    <n v="1134"/>
    <x v="0"/>
    <x v="3"/>
    <x v="108"/>
    <x v="415"/>
    <m/>
    <s v="2024-07-02"/>
  </r>
  <r>
    <n v="1135"/>
    <x v="0"/>
    <x v="3"/>
    <x v="101"/>
    <x v="416"/>
    <m/>
    <s v="2024-07-02"/>
  </r>
  <r>
    <n v="1136"/>
    <x v="0"/>
    <x v="3"/>
    <x v="109"/>
    <x v="417"/>
    <m/>
    <s v="2024-07-02"/>
  </r>
  <r>
    <n v="1137"/>
    <x v="0"/>
    <x v="3"/>
    <x v="6"/>
    <x v="418"/>
    <m/>
    <s v="2024-07-02"/>
  </r>
  <r>
    <n v="1138"/>
    <x v="2"/>
    <x v="3"/>
    <x v="0"/>
    <x v="419"/>
    <m/>
    <s v="2024-07-02"/>
  </r>
  <r>
    <n v="1139"/>
    <x v="0"/>
    <x v="16"/>
    <x v="0"/>
    <x v="42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140"/>
    <x v="2"/>
    <x v="3"/>
    <x v="0"/>
    <x v="421"/>
    <m/>
    <s v="2024-07-02"/>
  </r>
  <r>
    <n v="1141"/>
    <x v="2"/>
    <x v="3"/>
    <x v="3"/>
    <x v="422"/>
    <m/>
    <s v="2024-07-01"/>
  </r>
  <r>
    <n v="1142"/>
    <x v="0"/>
    <x v="3"/>
    <x v="0"/>
    <x v="423"/>
    <m/>
    <s v="2024-07-01"/>
  </r>
  <r>
    <n v="1143"/>
    <x v="2"/>
    <x v="3"/>
    <x v="4"/>
    <x v="424"/>
    <m/>
    <s v="2024-06-28"/>
  </r>
  <r>
    <n v="1144"/>
    <x v="2"/>
    <x v="3"/>
    <x v="0"/>
    <x v="425"/>
    <m/>
    <s v="2024-06-28"/>
  </r>
  <r>
    <n v="1145"/>
    <x v="2"/>
    <x v="3"/>
    <x v="9"/>
    <x v="426"/>
    <m/>
    <s v="2024-06-27"/>
  </r>
  <r>
    <n v="1146"/>
    <x v="2"/>
    <x v="3"/>
    <x v="0"/>
    <x v="427"/>
    <m/>
    <s v="2024-06-27"/>
  </r>
  <r>
    <n v="1147"/>
    <x v="0"/>
    <x v="3"/>
    <x v="0"/>
    <x v="428"/>
    <m/>
    <s v="2024-06-27"/>
  </r>
  <r>
    <n v="1148"/>
    <x v="2"/>
    <x v="3"/>
    <x v="2"/>
    <x v="429"/>
    <m/>
    <s v="2024-06-27"/>
  </r>
  <r>
    <n v="1149"/>
    <x v="0"/>
    <x v="2"/>
    <x v="19"/>
    <x v="430"/>
    <s v="delete from STOCKTRANSACTION where COMPANYCODE=? and TRANSACTIONDETAILNUMBER=? and TRANSACTIONNUMBER=?"/>
    <s v="2024-06-27"/>
  </r>
  <r>
    <n v="1150"/>
    <x v="2"/>
    <x v="3"/>
    <x v="2"/>
    <x v="431"/>
    <m/>
    <s v="2024-06-26"/>
  </r>
  <r>
    <n v="1151"/>
    <x v="0"/>
    <x v="16"/>
    <x v="0"/>
    <x v="43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6-26"/>
  </r>
  <r>
    <n v="1152"/>
    <x v="0"/>
    <x v="3"/>
    <x v="0"/>
    <x v="433"/>
    <m/>
    <s v="2024-07-10"/>
  </r>
  <r>
    <n v="1153"/>
    <x v="0"/>
    <x v="3"/>
    <x v="0"/>
    <x v="434"/>
    <m/>
    <s v="2024-07-10"/>
  </r>
  <r>
    <n v="1154"/>
    <x v="0"/>
    <x v="3"/>
    <x v="0"/>
    <x v="435"/>
    <m/>
    <s v="2024-07-10"/>
  </r>
  <r>
    <n v="1155"/>
    <x v="2"/>
    <x v="3"/>
    <x v="0"/>
    <x v="436"/>
    <m/>
    <s v="2024-07-10"/>
  </r>
  <r>
    <n v="1156"/>
    <x v="0"/>
    <x v="16"/>
    <x v="0"/>
    <x v="437"/>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57"/>
    <x v="0"/>
    <x v="16"/>
    <x v="0"/>
    <x v="43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58"/>
    <x v="0"/>
    <x v="16"/>
    <x v="0"/>
    <x v="43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59"/>
    <x v="0"/>
    <x v="16"/>
    <x v="0"/>
    <x v="44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60"/>
    <x v="0"/>
    <x v="16"/>
    <x v="0"/>
    <x v="441"/>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61"/>
    <x v="0"/>
    <x v="3"/>
    <x v="0"/>
    <x v="442"/>
    <m/>
    <s v="2024-07-10"/>
  </r>
  <r>
    <n v="1162"/>
    <x v="0"/>
    <x v="16"/>
    <x v="0"/>
    <x v="44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63"/>
    <x v="0"/>
    <x v="16"/>
    <x v="110"/>
    <x v="44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64"/>
    <x v="0"/>
    <x v="16"/>
    <x v="110"/>
    <x v="44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65"/>
    <x v="0"/>
    <x v="16"/>
    <x v="8"/>
    <x v="446"/>
    <s v="select production0_.COMPANYCODE as COMPANYC1_1696_, production0_.ORDERCODE as ORDERCOD2_1696_, production0_.ORDERCOUNTERCODE as ORDERCOU3_1696_, production0_.RESERVATIONLINE as RESERVAT4_1696_, production0_.ORDERCOUNTERCOMPANYCODE as ORDERCOU5_1696_, production0_.ABSUNIQUEID as ABSUNIQU6_1696_, production0_.ALLOWEDDIVISIONS as ALLOWEDD7_1696_, production0_.ASSEMBLYFIXLEADTIMEADJ as ASSEMBLY8_1696_, production0_.ASSEMBLYUOMCODE as ASSEMBLY9_1696_, production0_.BASEPRIMARYQUANTITY as BASEPRI10_1696_, production0_.BASEPRIMARYUOMCODE as BASEPRI11_1696_, production0_.BASESECONDARYQUANTITY as BASESEC12_1696_, production0_.BASESECONDARYUOMCODE as BASESEC13_1696_, production0_.BOMCOMPBILLOFMATERIALNUMBERID as BOMCOMP14_1696_, production0_.BOMCOMPSEQUENCE as BOMCOMP15_1696_, production0_.BOMCOMPSUBSEQUENCE as BOMCOMP16_1696_, production0_.BOMQUANTITY as BOMQUAN17_1696_, production0_.BOMUOMCODE as BOMUOMC18_1696_, production0_.BOMUOMTYPE as BOMUOMT19_1696_, production0_.CALCULATEQTYCODE as CALCULA20_1696_, production0_.CALCULATIONSEQUENCE as CALCULA21_1696_, production0_.COMPONENTUOMCODE as COMPONE22_1696_, production0_.COSTCENTERCODE as COSTCEN23_1696_, production0_.COSTCENTERCOMPANYCODE as COSTCEN24_1696_, production0_.CREATIONDATETIME as CREATIO25_1696_, production0_.CREATIONDATETIMEUTC as CREATIO26_1696_, production0_.CREATIONUSER as CREATIO27_1696_, production0_.CURRENTSTATUS as CURRENT28_1696_, production0_.CUSTOMERSUPPLIERCODE as CUSTOME29_1696_, production0_.CUSTOMERSUPPLIERTYPE as CUSTOME30_1696_, production0_.DIVISIONCODE as DIVISIO31_1696_, production0_.DYELOTWEIGHT as DYELOTW32_1696_, production0_.DYELOTWEIGHTUMCODE as DYELOTW33_1696_, production0_.EXTENTRYRESSTOCKTYPECODE as EXTENTR34_1696_, production0_.EXTISSUERESSTOCKTYPECODE as EXTISSU35_1696_, production0_.FULLITEMIDENTIFIER as FULLITE36_1696_, production0_.GROUPLINE as GROUPLI37_1696_, production0_.GROUPSTEPNUMBER as GROUPST38_1696_, production0_.HEADERLINELINK as HEADERL39_1696_, production0_.ISSUEDATE as ISSUEDA40_1696_, production0_.ITEMNATURE as ITEMNAT41_1696_, production0_.ITEMTYPEAFICODE as ITEMTYP42_1696_, production0_.ITEMTYPEAFICOMPANYCODE as ITEMTYP43_1696_, production0_.LASTUPDATEDATETIME as LASTUPD44_1696_, production0_.LASTUPDATEDATETIMEUTC as LASTUPD45_1696_, production0_.LASTUPDATEUSER as LASTUPD46_1696_, production0_.MANUALMODIFIEDQUANTITY as MANUALM47_1696_, production0_.MANUALMODIFIEDRESERVATION as MANUALM48_1696_, production0_.MANUALRESERVATION as MANUALR49_1696_, production0_.NOTEDITABLERESERVATION as NOTEDIT50_1696_, production0_.OBSOLETEDISCARDEDITEM as OBSOLET51_1696_, production0_.ORDERLINE as ORDERLI52_1696_, production0_.ORDERSUBLINE as ORDERSU53_1696_, production0_.ORIGINTYPE as ORIGINT54_1696_, production0_.PACKAGINGQTYFROMSTEP as PACKAGI55_1696_, production0_.PACKAGINGQUANTITY as PACKAGI56_1696_, production0_.PICKUPQUANTITY as PICKUPQ57_1696_, production0_.PLANSCHEDULEDISSUEDATE as PLANSCH58_1696_, production0_.POLICYCHANGENATURE as POLICYC59_1696_, production0_.PRODRESERVATIONLINKGROUPCODE as PRODRES60_1696_, production0_.PRODUCTIONORDERCODE as PRODUCT61_1696_, production0_.PROGRESSSTATUS as PROGRES62_1696_, production0_.PROJECTCODE as PROJECT63_1696_, production0_.QUALITYCODE as QUALITY64_1696_, production0_.QUANTITYPER as QUANTIT65_1696_, production0_.RCPGROUPNOPATLEVEL as RCPGROU66_1696_, production0_.RCPGROUPPATREFERENCE as RCPGROU67_1696_, production0_.REFERENCEITEM as REFEREN68_1696_, production0_.REFERENCEQUANTITY as REFEREN69_1696_, production0_.RELATEDCMPBILLOFMATITEMTYPECOD as RELATED70_1696_, production0_.RELATEDCMPBILLOFMATSUBCODE01 as RELATED71_1696_, production0_.RELATEDCMPBILLOFMATSUBCODE02 as RELATED72_1696_, production0_.RELATEDCMPBILLOFMATSUBCODE03 as RELATED73_1696_, production0_.RELATEDCMPBILLOFMATSUBCODE04 as RELATED74_1696_, production0_.RELATEDCMPBILLOFMATSUBCODE05 as RELATED75_1696_, production0_.RELATEDCMPBILLOFMATSUBCODE06 as RELATED76_1696_, production0_.RELATEDCMPBILLOFMATSUBCODE07 as RELATED77_1696_, production0_.RELATEDCMPBILLOFMATSUBCODE08 as RELATED78_1696_, production0_.RELATEDCMPBILLOFMATSUBCODE09 as RELATED79_1696_, production0_.RELATEDCMPBILLOFMATSUBCODE10 as RELATED80_1696_, production0_.RELATEDCMPBILLOFMATSUFFIXCODE as RELATED81_1696_, production0_.RELATEDCOMPONENTSEQUENCE as RELATED82_1696_, production0_.RELATEDGROUPLINE as RELATED83_1696_, production0_.RELATEDRESERVATIONLINE as RELATED84_1696_, production0_.RESERVATIONGROUPCODE as RESERVA85_1696_, production0_.RESERVATIONGROUPCOMPONENTTYPE as RESERVA86_1696_, production0_.RESERVATIONINGROUPORDER as RESERVA87_1696_, production0_.RESERVATIONNATURE as RESERVA88_1696_, production0_.ROUNDED as ROUNDED89_1696_, production0_.RUNMANUALREOPEN as RUNMANU90_1696_, production0_.SBCUSEDBASEPRIMARYQUANTITY as SBCUSED91_1696_, production0_.SBCUSEDBASESECONDARYQUANTITY as SBCUSED92_1696_, production0_.SBCUSEDUSERPACKAGINGQUANTITY as SBCUSED93_1696_, production0_.SBCUSEDUSERPRIMARYQUANTITY as SBCUSED94_1696_, production0_.SBCUSEDUSERSECONDARYQUANTITY as SBCUSED95_1696_, production0_.SCHEDULEDISSUEDATE as SCHEDUL96_1696_, production0_.SPLITTINGMANAGEMENT as SPLITTI97_1696_, production0_.STATISTICALGROUPCODE as STATIST98_1696_, production0_.STATISTICALGROUPCOMPANYCODE as STATIST99_1696_, production0_.STEPNUMBER as STEPNU100_1696_, production0_.STOCKTYPECODE as STOCKT101_1696_, production0_.SUBRECIPERESERVATION as SUBREC102_1696_, production0_.SUBCODE01 as SUBCOD103_1696_, production0_.SUBCODE02 as SUBCOD104_1696_, production0_.SUBCODE03 as SUBCOD105_1696_, production0_.SUBCODE04 as SUBCOD106_1696_, production0_.SUBCODE05 as SUBCOD107_1696_, production0_.SUBCODE06 as SUBCOD108_1696_, production0_.SUBCODE07 as SUBCOD109_1696_, production0_.SUBCODE08 as SUBCOD110_1696_, production0_.SUBCODE09 as SUBCOD111_1696_, production0_.SUBCODE10 as SUBCOD112_1696_, production0_.SUBCONTRACTORSUPPLYTYPE as SUBCON113_1696_, production0_.SUBCONTRACTORWAREHOUSECODE as SUBCON114_1696_, production0_.SBCWAREHOUSECOMPANYCODE as SBCWAR115_1696_, production0_.SUFFIXCODE as SUFFIX116_1696_, production0_.TEMPLATECODE as TEMPLA117_1696_, production0_.UPDATESBCENTRYWHSAVAILABILITY as UPDATE118_1696_, production0_.UPDATESBCISSUEWHSAVAILABILITY as UPDATE119_1696_, production0_.UPDATEWAREHOUSEAVAILABILITY as UPDATE120_1696_, production0_.USEDBASEPRIMARYQUANTITY as USEDBA121_1696_, production0_.USEDBASESECONDARYQUANTITY as USEDBA122_1696_, production0_.USEDUSERPACKAGINGQUANTITY as USEDUS123_1696_, production0_.USEDUSERPRIMARYQUANTITY as USEDUS124_1696_, production0_.USEDUSERSECONDARYQUANTITY as USEDUS125_1696_, production0_.USERPACKAGINGQUANTITY as USERPA126_1696_, production0_.USERPACKAGINGUOMCODE as USERPA127_1696_, production0_.USERPRIMARYQUANTITY as USERPR128_1696_, production0_.USERPRIMARYUOMCODE as USERPR129_1696_, production0_.USERSECONDARYQUANTITY as USERSE130_1696_, production0_.USERSECONDARYUOMCODE as USERSE131_1696_, production0_.VARIANTCODE as VARIAN132_1696_, production0_.WAREHOUSECODE as WAREHO133_1696_, production0_.WAREHOUSECOMPANYCODE as WAREHO134_1696_, production0_.WASTE1 as WASTE135_1696_, production0_.WASTE2 as WASTE136_1696_, production0_.WASTETYPE1 as WASTET137_1696_, production0_.WASTETYPE2 as WASTET138_1696_ from PRODUCTIONRESERVATION production0_ where production0_.COMPANYCODE=? and production0_.PRODUCTIONORDERCODE=? and production0_.GROUPSTEPNUMBER=? or production0_.COMPANYCODE=? and production0_.ORDERCOUNTERCODE=? and production0_.ORDERCODE=? and production0_.STEPNUMBER=? fetch first 1 rows only with rs use and keep update locks"/>
    <s v="2024-07-10"/>
  </r>
  <r>
    <n v="1166"/>
    <x v="0"/>
    <x v="16"/>
    <x v="7"/>
    <x v="447"/>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67"/>
    <x v="0"/>
    <x v="16"/>
    <x v="0"/>
    <x v="44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68"/>
    <x v="0"/>
    <x v="16"/>
    <x v="0"/>
    <x v="44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69"/>
    <x v="0"/>
    <x v="16"/>
    <x v="0"/>
    <x v="45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70"/>
    <x v="0"/>
    <x v="16"/>
    <x v="0"/>
    <x v="451"/>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71"/>
    <x v="0"/>
    <x v="16"/>
    <x v="0"/>
    <x v="45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72"/>
    <x v="0"/>
    <x v="16"/>
    <x v="0"/>
    <x v="45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73"/>
    <x v="0"/>
    <x v="16"/>
    <x v="0"/>
    <x v="45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74"/>
    <x v="0"/>
    <x v="16"/>
    <x v="0"/>
    <x v="45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75"/>
    <x v="0"/>
    <x v="16"/>
    <x v="6"/>
    <x v="456"/>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76"/>
    <x v="0"/>
    <x v="3"/>
    <x v="0"/>
    <x v="457"/>
    <m/>
    <s v="2024-07-10"/>
  </r>
  <r>
    <n v="1177"/>
    <x v="0"/>
    <x v="3"/>
    <x v="2"/>
    <x v="458"/>
    <m/>
    <s v="2024-07-10"/>
  </r>
  <r>
    <n v="1178"/>
    <x v="0"/>
    <x v="28"/>
    <x v="2"/>
    <x v="459"/>
    <s v="select qualityhea0_.CODE as CODE1_1846_0_, qualityhea0_.COMPANYCODE as COMPANYC2_1846_0_, qualityhea0_.NUMBERID as NUMBERID3_1846_0_, qualityhea0_.SUBGROUPCODE as SUBGROUP4_1846_0_, qualityhea0_.ABSUNIQUEID as ABSUNIQU5_1846_0_, qualityhea0_.ADNAMEFORTESTRESULT as ADNAMEFO6_1846_0_, qualityhea0_.CALLQCVERIFY as CALLQCVE7_1846_0_, qualityhea0_.CREATIONDATETIME as CREATION8_1846_0_, qualityhea0_.CREATIONDATETIMEUTC as CREATION9_1846_0_, qualityhea0_.CREATIONUSER as CREATIO10_1846_0_, qualityhea0_.DETAILREQUIRED as DETAILR11_1846_0_, qualityhea0_.ENTITYKEYVECTOR as ENTITYK12_1846_0_, qualityhea0_.FREQUENCY as FREQUEN13_1846_0_, qualityhea0_.FREQUENCYCHECK as FREQUEN14_1846_0_, qualityhea0_.ISOSPECIFICATIONCODE as ISOSPEC15_1846_0_, qualityhea0_.INTERNALSPECIFICATIONCODE as INTERNA16_1846_0_, qualityhea0_.ITEMTYPEAFICODE as ITEMTYP17_1846_0_, qualityhea0_.ITEMTYPEAFICOMPANYCODE as ITEMTYP18_1846_0_, qualityhea0_.LASTAUTOMATICDOCDATE as LASTAUT19_1846_0_, qualityhea0_.LASTUPDATEDATETIME as LASTUPD20_1846_0_, qualityhea0_.LASTUPDATEDATETIMEUTC as LASTUPD21_1846_0_, qualityhea0_.LASTUPDATEUSER as LASTUPD22_1846_0_, qualityhea0_.LONGDESCRIPTION as LONGDES23_1846_0_, qualityhea0_.NROFRETRYIFFAILED as NROFRET24_1846_0_, qualityhea0_.NRTEST as NRTEST25_1846_0_, qualityhea0_.OCCURRENCES as OCCURRE26_1846_0_, qualityhea0_.OCCURRENCESCHECK as OCCURRE27_1846_0_, qualityhea0_.OPERATIONCODE as OPERATI28_1846_0_, qualityhea0_.ORDPRNCUSTOMERSUPPLIERCODE as ORDPRNC29_1846_0_, qualityhea0_.ORDERPARTNERREQUIRED as ORDERPA30_1846_0_, qualityhea0_.PRECREATEREPETITIONLINES as PRECREA31_1846_0_, qualityhea0_.QAITEMGROUPCODE as QAITEMG32_1846_0_, qualityhea0_.QAITEMGROUPCOMPANYCODE as QAITEMG33_1846_0_, qualityhea0_.QASTATUSCODE as QASTATU34_1846_0_, qualityhea0_.QCVERIFY as QCVERIF35_1846_0_, qualityhea0_.QUANTITY as QUANTIT36_1846_0_, qualityhea0_.QUANTITYCHECK as QUANTIT37_1846_0_, qualityhea0_.SAMPLE as SAMPLE38_1846_0_, qualityhea0_.SAMPLEINSTRUCTIONCODE as SAMPLEI39_1846_0_, qualityhea0_.SAMPLELENGTH as SAMPLEL40_1846_0_, qualityhea0_.SEARCHDESCRIPTION as SEARCHD41_1846_0_, qualityhea0_.SHORTDESCRIPTION as SHORTDE42_1846_0_, qualityhea0_.STATUSINACTIVE as STATUSI43_1846_0_, qualityhea0_.SUBCODE01 as SUBCODE44_1846_0_, qualityhea0_.SUBCODE02 as SUBCODE45_1846_0_, qualityhea0_.SUBCODE03 as SUBCODE46_1846_0_, qualityhea0_.SUBCODE04 as SUBCODE47_1846_0_, qualityhea0_.SUBCODE05 as SUBCODE48_1846_0_, qualityhea0_.SUBCODE06 as SUBCODE49_1846_0_, qualityhea0_.SUBCODE07 as SUBCODE50_1846_0_, qualityhea0_.SUBCODE08 as SUBCODE51_1846_0_, qualityhea0_.SUBCODE09 as SUBCODE52_1846_0_, qualityhea0_.SUBCODE10 as SUBCODE53_1846_0_, qualityhea0_.TEMPLATECODE as TEMPLAT54_1846_0_, qualityhea0_.TOTALQUANTITY as TOTALQU55_1846_0_, qualityhea0_.WORKCENTERCODE as WORKCEN56_1846_0_ from QUALITYHEADER qualityhea0_ where qualityhea0_.CODE=? and qualityhea0_.COMPANYCODE=? and qualityhea0_.NUMBERID=? and qualityhea0_.SUBGROUPCODE=? with rs use and keep update locks"/>
    <s v="2024-07-10"/>
  </r>
  <r>
    <n v="1179"/>
    <x v="0"/>
    <x v="29"/>
    <x v="0"/>
    <x v="318"/>
    <s v="SELECT ELEMENTSINSPECTION.ELEMENTITEMTYPECODE ,ELEMENTSINSPECTION.ELEMENTSUBCODEKEY ,ELEMENTSINSPECTION.ELEMENTCODE ,ELEMENTSINSPECTION.INSPECTIONINDEX ,ELEMENTSINSPECTION.IMPORTCODE ,ELEMENTSINSPECTION.EVENTSLINK ,ELEMENTSINSPECTION.NUMBERGROUPSHIFT ,ELEMENTSINSPECTION.NUMBERSHIFT ,ELEMENTSINSPECTION.INSPECTIONSTARTDATETIME ,ELEMENTSINSPECTION.INSPECTIONENDDATETIME ,ELEMENTSINSPECTION.LOOMNUMBER ,ELEMENTSINSPECTION.OPERATORCODE ,ELEMENTSINSPECTION.COMPANYCODE FROM ELEMENTSINSPECTION WHERE (ELEMENTSINSPECTION.COMPANYCODE = ?) AND (ELEMENTSINSPECTION.ELEMENTCODE LIKE ?) ORDER BY ELEMENTSINSPECTION.COMPANYCODE ,ELEMENTSINSPECTION.ELEMENTITEMTYPECODE ,ELEMENTSINSPECTION.ELEMENTSUBCODEKEY ,ELEMENTSINSPECTION.ELEMENTCODE ,ELEMENTSINSPECTION.INSPECTIONINDEX OFFSET 60 ROWS FETCH FIRST 20 ROWS ONLY FOR READ ONLY"/>
    <s v="2024-07-10"/>
  </r>
  <r>
    <n v="1180"/>
    <x v="0"/>
    <x v="2"/>
    <x v="0"/>
    <x v="460"/>
    <s v="delete from STOCKTRANSACTION where COMPANYCODE=? and TRANSACTIONDETAILNUMBER=? and TRANSACTIONNUMBER=?"/>
    <s v="2024-07-10"/>
  </r>
  <r>
    <n v="1181"/>
    <x v="2"/>
    <x v="3"/>
    <x v="2"/>
    <x v="320"/>
    <m/>
    <s v="2024-07-10"/>
  </r>
  <r>
    <n v="1182"/>
    <x v="0"/>
    <x v="2"/>
    <x v="0"/>
    <x v="461"/>
    <s v="delete from STOCKTRANSACTION where COMPANYCODE=? and TRANSACTIONDETAILNUMBER=? and TRANSACTIONNUMBER=?"/>
    <s v="2024-07-10"/>
  </r>
  <r>
    <n v="1183"/>
    <x v="0"/>
    <x v="3"/>
    <x v="0"/>
    <x v="462"/>
    <m/>
    <s v="2024-07-10"/>
  </r>
  <r>
    <n v="1184"/>
    <x v="0"/>
    <x v="11"/>
    <x v="0"/>
    <x v="463"/>
    <s v="delete from PRODUCTIONORDER where CODE=? and COMPANYCODE=? and ABSVERSIONNUMBER=?"/>
    <s v="2024-07-10"/>
  </r>
  <r>
    <n v="1185"/>
    <x v="0"/>
    <x v="16"/>
    <x v="0"/>
    <x v="46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86"/>
    <x v="0"/>
    <x v="16"/>
    <x v="0"/>
    <x v="46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87"/>
    <x v="2"/>
    <x v="3"/>
    <x v="0"/>
    <x v="466"/>
    <m/>
    <s v="2024-07-10"/>
  </r>
  <r>
    <n v="1188"/>
    <x v="2"/>
    <x v="3"/>
    <x v="0"/>
    <x v="467"/>
    <m/>
    <s v="2024-07-10"/>
  </r>
  <r>
    <n v="1189"/>
    <x v="0"/>
    <x v="3"/>
    <x v="0"/>
    <x v="468"/>
    <m/>
    <s v="2024-07-10"/>
  </r>
  <r>
    <n v="1190"/>
    <x v="0"/>
    <x v="16"/>
    <x v="0"/>
    <x v="46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10"/>
  </r>
  <r>
    <n v="1191"/>
    <x v="0"/>
    <x v="16"/>
    <x v="0"/>
    <x v="47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9"/>
  </r>
  <r>
    <n v="1192"/>
    <x v="0"/>
    <x v="3"/>
    <x v="2"/>
    <x v="471"/>
    <m/>
    <s v="2024-07-09"/>
  </r>
  <r>
    <n v="1193"/>
    <x v="0"/>
    <x v="16"/>
    <x v="3"/>
    <x v="47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9"/>
  </r>
  <r>
    <n v="1194"/>
    <x v="0"/>
    <x v="16"/>
    <x v="0"/>
    <x v="47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9"/>
  </r>
  <r>
    <n v="1195"/>
    <x v="0"/>
    <x v="16"/>
    <x v="0"/>
    <x v="47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9"/>
  </r>
  <r>
    <n v="1196"/>
    <x v="0"/>
    <x v="3"/>
    <x v="111"/>
    <x v="475"/>
    <m/>
    <s v="2024-07-02"/>
  </r>
  <r>
    <n v="1197"/>
    <x v="0"/>
    <x v="3"/>
    <x v="112"/>
    <x v="476"/>
    <m/>
    <s v="2024-07-02"/>
  </r>
  <r>
    <n v="1198"/>
    <x v="0"/>
    <x v="3"/>
    <x v="80"/>
    <x v="477"/>
    <m/>
    <s v="2024-07-02"/>
  </r>
  <r>
    <n v="1199"/>
    <x v="0"/>
    <x v="3"/>
    <x v="81"/>
    <x v="478"/>
    <m/>
    <s v="2024-07-02"/>
  </r>
  <r>
    <n v="1200"/>
    <x v="0"/>
    <x v="3"/>
    <x v="113"/>
    <x v="479"/>
    <m/>
    <s v="2024-07-02"/>
  </r>
  <r>
    <n v="1201"/>
    <x v="2"/>
    <x v="3"/>
    <x v="2"/>
    <x v="480"/>
    <m/>
    <s v="2024-07-02"/>
  </r>
  <r>
    <n v="1202"/>
    <x v="0"/>
    <x v="3"/>
    <x v="86"/>
    <x v="481"/>
    <m/>
    <s v="2024-07-02"/>
  </r>
  <r>
    <n v="1203"/>
    <x v="0"/>
    <x v="3"/>
    <x v="114"/>
    <x v="482"/>
    <m/>
    <s v="2024-07-02"/>
  </r>
  <r>
    <n v="1204"/>
    <x v="2"/>
    <x v="3"/>
    <x v="2"/>
    <x v="482"/>
    <m/>
    <s v="2024-07-02"/>
  </r>
  <r>
    <n v="1205"/>
    <x v="0"/>
    <x v="3"/>
    <x v="115"/>
    <x v="483"/>
    <m/>
    <s v="2024-07-02"/>
  </r>
  <r>
    <n v="1206"/>
    <x v="0"/>
    <x v="3"/>
    <x v="116"/>
    <x v="484"/>
    <m/>
    <s v="2024-07-02"/>
  </r>
  <r>
    <n v="1207"/>
    <x v="0"/>
    <x v="3"/>
    <x v="82"/>
    <x v="485"/>
    <m/>
    <s v="2024-07-02"/>
  </r>
  <r>
    <n v="1208"/>
    <x v="0"/>
    <x v="3"/>
    <x v="117"/>
    <x v="486"/>
    <m/>
    <s v="2024-07-02"/>
  </r>
  <r>
    <n v="1209"/>
    <x v="0"/>
    <x v="3"/>
    <x v="4"/>
    <x v="487"/>
    <s v="update PRODUCTIONDEMANDSTEP set ABSUNIQUEID=?, BASEPRIMARYUOMCODE=?, BASESECONDARYUOMCODE=?, BATHVOLUME=?, BATHVOLUMEUOMCODE=?, CALCULATEDTIME1=?, CALCULATEDTIME2=?, CALCULATEDTIME3=?, CALCULATEDTIME4=?, CALENDARCODE=?, CREATIONDATETIME=?, CREATIONDATETIMEUTC=?, CREATIONUSER=?, CURRENTSTEPPROGRESS=?, DYELOTHANDLED=?, FINALBASEPRIMARYQUANTITY=?, FINALBASESECONDARYQUANTITY=?, FINALPLANSCHEDDATETIME=?, FINALPLANNEDDATETIME=?, FINALSCHEDULEDDATETIME=?, FINALUSERPACKAGINGQUANTITY=?, FINALUSERPRIMARYQUANTITY=?, FINALUSERSECONDARYQUANTITY=?, GENERATEAUTOMATICQATEST=?, GROUPSTEPNUMBER=?, INITIALBASEPRIMARYQUANTITY=?, INITIALBASESECONDARYQUANTITY=?, INITIALPLANSCHEDDATETIME=?, INITIALPLANNEDDATETIME=?, INITIALSCHEDULEDDATETIME=?, INITIALUSERPACKAGINGQUANTITY=?, INITIALUSERPRIMARYQUANTITY=?, INITIALUSERSECONDARYQUANTITY=?, ITEMTYPEAFICODE=?, ITEMTYPEAFICOMPANYCODE=?, LASTUPDATEDATETIME=?, LASTUPDATEDATETIMEUTC=?, LASTUPDATEUSER=?, LOCATIONWIPENTRYCODE=?, LOCWIPENTRYWAREHOUSEZONECODE=?, LOCWIPENTRYWHSZONEPHYWHSCODE=?, LOCWIPENTRYWHSZONEPHYWHSCMYCOD=?, LOCATIONWIPISSUECODE=?, LOCWIPISSUEWAREHOUSEZONECODE=?, LOCWIPISSUEWHSZONEPHYWHSCODE=?, LOCWIPISSUEWHSZONEPHYWHSCMYCOD=?, LONGDESCRIPTION=?, LOSSINCREASE1=?, LOSSINCREASE2=?, LOSSINCREASE3=?, LOSSINCREASE4=?, LOSSINCREASE5=?, LOSSINCREASE6=?, LOSSINCREASE7=?, LOSSINCREASE8=?, LOSSINCREASEREFUOM1CODE=?, LOSSINCREASEREFUOM2CODE=?, LOSSINCREASEREFUOM3CODE=?, LOSSINCREASEREFUOM4CODE=?, LOSSINCREASEREFUOM5CODE=?, LOSSINCREASEREFUOM6CODE=?, LOSSINCREASEREFUOM7CODE=?, LOSSINCREASEREFUOM8CODE=?, LOSSINCREASETYPE1CODE=?, LOSSINCREASETYPE2CODE=?, LOSSINCREASETYPE3CODE=?, LOSSINCREASETYPE4CODE=?, LOSSINCREASETYPE5CODE=?, LOSSINCREASETYPE6CODE=?, LOSSINCREASETYPE7CODE=?, LOSSINCREASETYPE8CODE=?, LOSSINCREASETYPEPOLICY=?, MANUALMODIFIEDSTEP=?, MANUALSTEPFROMDEMAND=?, MAXBEGINOPERATION=?, MAXBEGINOPERATIONTIME=?, MAXBEGINPOSTSETUP=?, MAXBEGINPOSTSETUPTIME=?, MAXBEGINPRESETUP=?, MAXBEGINPRESETUPTIME=?, MAXBEGINQUEUE=?, MAXBEGINQUEUETIME=?, MAXENDSTEP=?, MAXENDSTEPTIME=?, MAXNUMBEROFRESOURCESALLOWED=?, MINBEGINOPERATION=?, MINBEGINOPERATIONTIME=?, MINBEGINPOSTSETUP=?, MINBEGINPOSTSETUPTIME=?, MINBEGINPRESETUP=?, MINBEGINPRESETUPTIME=?, MINBEGINQUEUE=?, MINBEGINQUEUETIME=?, MINENDSTEP=?, MINENDSTEPTIME=?, NROFMACHINE=?, OPSTEPGROUPCODE=?, OPERATIONCODE=?, OVERLAPPINGMANAGEMENT=?, OVERLAPPINGQUANTITY=?, OVERLAPPINGUOMCATEGORY=?, PARALLELPDNUMBER=?, PARTIALSTEP=?, PLANNEDOPERATIONCODE=?, PLANNEDWORKCENTERCODE=?, PLANNINGLEADTIME=?, PREVIOUSSTEPPROGRESS=?, PRODRESERVATIONLINKGROUPCODE=?, PRODUCTIONORDERCODE=?, PROGRESSSTATUS=?, REPETITIONNUMBER=?, ROUTINGNUMBERID=?, SCHEDULEDSTEP=?, SEARCHDESCRIPTION=?, SHORTDESCRIPTION=?, STANDARDSTEPQUANTITY=?, STANDARDSTEPQUANTITYUOMCODE=?, STDBEGINOPERATION=?, STDBEGINOPERATIONTIME=?, STDBEGINPOSTSETUP=?, STDBEGINPOSTSETUPTIME=?, STDBEGINPRESETUP=?, STDBEGINPRESETUPTIME=?, STDBEGINQUEUE=?, STDBEGINQUEUETIME=?, STDENDSTEP=?, STDENDSTEPTIME=?, STDROUTINGSTEPNUMBERID=?, STDROUTINGSTEPSEQUENCE=?, STDROUTINGSTEPSUBSEQUENCE=?, STEPEFFICIENCY=?, STEPEFFICIENCYAPPLY=?, STEPNUMBERLINK=?, STEPTYPE=?, STOCKTYPECODE=?, TIME1=?, TIME2=?, TIME3=?, TIME4=?, TIME5=?, TIMEREFQTY1=?, TIMEREFQTY2=?, TIMEREFQTY3=?, TIMEREFQTY4=?, TIMEREFQTY5=?, TIMEREFUOM1CODE=?, TIMEREFUOM2CODE=?, TIMEREFUOM3CODE=?, TIMEREFUOM4CODE=?, TIMEREFUOM5CODE=?, TIMETYPE1CODE=?, TIMETYPE2CODE=?, TIMETYPE3CODE=?, TIMETYPE4CODE=?, TIMETYPE5CODE=?, TIMEUNIT1=?, TIMEUNIT2=?, TIMEUNIT3=?, TIMEUNIT4=?, TIMEUNIT5=?, USERPACKAGINGUOMCODE=?, USERPRIMARYUOMCODE=?, USERSECONDARYUOMCODE=?, WAREHOUSEWIPCODE=?, WAREHOUSEWIPCOMPANYCODE=?, WEEKMAXBEGINOPERATION=?, WEEKMAXBEGINPOSTSETUP=?, WEEKMAXBEGINPRESETUP=?, WEEKMAXBEGINQUEUE=?, WEEKMAXENDSTEP=?, WEEKMINBEGINOPERATION=?, WEEKMINBEGINPOSTSETUP=?, WEEKMINBEGINPRESETUP=?, WEEKMINBEGINQUEUE=?, WEEKMINENDSTEP=?, WEEKSTDBEGINOPERATION=?, WEEKSTDBEGINPOSTSETUP=?, WEEKSTDBEGINPRESETUP=?, WEEKSTDBEGINQUEUE=?, WEEKSTDENDSTEP=?, WORKCENTERANDOPERATTRIBUTESCOD=?, WORKCENTERCODE=?, YEARMAXBEGINOPERATION=?, YEARMAXBEGINPOSTSETUP=?, YEARMAXBEGINPRESETUP=?, YEARMAXBEGINQUEUE=?, YEARMAXENDSTEP=?, YEARMINBEGINOPERATION=?, YEARMINBEGINPOSTSETUP=?, YEARMINBEGINPRESETUP=?, YEARMINBEGINQUEUE=?, YEARMINENDSTEP=?, YEARSTDBEGINOPERATION=?, YEARSTDBEGINPOSTSETUP=?, YEARSTDBEGINPRESETUP=?, YEARSTDBEGINQUEUE=?, YEARSTDENDSTEP=? where PRODUCTIONDEMANDCODE=? and PRODUCTIONDEMANDCOMPANYCODE=? and PRODUCTIONDEMANDCOUNTERCODE=? and STEPNUMBER=?"/>
    <s v="2024-07-02"/>
  </r>
  <r>
    <n v="1210"/>
    <x v="3"/>
    <x v="30"/>
    <x v="0"/>
    <x v="488"/>
    <s v="SELECT a.EXPPRODUCTIONDEMANDCOMPANYCODE,a.EXPPRODUCTIONDEMANDCOUNTERCODE,a.EXPPRODUCTIONDEMANDCODE,a.EXPSTEPNUMBER, b.* from PRODUCTIONDEMANDSTEPEXP a LEFT OUTER JOIN PRODUCTIONDEMANDSTEP b ON a.EXPPRODUCTIONDEMANDCOMPANYCODE=b.PRODUCTIONDEMANDCOMPANYCODE AND a.EXPPRODUCTIONDEMANDCOUNTERCODE=b.PRODUCTIONDEMANDCOUNTERCODE AND a.EXPPRODUCTIONDEMANDCODE=b.PRODUCTIONDEMANDCODE AND a.EXPSTEPNUMBER=b.STEPNUMBER WHERE a.ENVIRONMENTCODE=? Order By UNIQUEIDPK FOR READ ONLY"/>
    <s v="2024-07-02"/>
  </r>
  <r>
    <n v="1211"/>
    <x v="0"/>
    <x v="3"/>
    <x v="118"/>
    <x v="489"/>
    <m/>
    <s v="2024-07-02"/>
  </r>
  <r>
    <n v="1212"/>
    <x v="0"/>
    <x v="3"/>
    <x v="119"/>
    <x v="490"/>
    <m/>
    <s v="2024-07-02"/>
  </r>
  <r>
    <n v="1213"/>
    <x v="0"/>
    <x v="3"/>
    <x v="82"/>
    <x v="339"/>
    <m/>
    <s v="2024-07-02"/>
  </r>
  <r>
    <n v="1214"/>
    <x v="0"/>
    <x v="22"/>
    <x v="120"/>
    <x v="491"/>
    <s v="SELECT ITXVIEWKK.DELIVERYDATE,ITXVIEWKK.PRODUCTIONORDERCODE FROM DB2ADMIN.ITXVIEWKK ITXVIEWKK WHERE (ITXVIEWKK.PRODUCTIONORDERCODE = ?)"/>
    <s v="2024-07-02"/>
  </r>
  <r>
    <n v="1215"/>
    <x v="0"/>
    <x v="22"/>
    <x v="88"/>
    <x v="324"/>
    <s v="SELECT ITXVIEWKK.DELIVERYDATE,ITXVIEWKK.PRODUCTIONORDERCODE FROM DB2ADMIN.ITXVIEWKK ITXVIEWKK WHERE (ITXVIEWKK.PRODUCTIONORDERCODE = ?)"/>
    <s v="2024-07-02"/>
  </r>
  <r>
    <n v="1216"/>
    <x v="0"/>
    <x v="22"/>
    <x v="88"/>
    <x v="492"/>
    <s v="SELECT ITXVIEWKK.DELIVERYDATE,ITXVIEWKK.PRODUCTIONORDERCODE FROM DB2ADMIN.ITXVIEWKK ITXVIEWKK WHERE (ITXVIEWKK.PRODUCTIONORDERCODE = ?)"/>
    <s v="2024-07-02"/>
  </r>
  <r>
    <n v="1217"/>
    <x v="2"/>
    <x v="3"/>
    <x v="0"/>
    <x v="493"/>
    <m/>
    <s v="2024-07-02"/>
  </r>
  <r>
    <n v="1218"/>
    <x v="0"/>
    <x v="22"/>
    <x v="94"/>
    <x v="494"/>
    <s v="SELECT ITXVIEWKK.DELIVERYDATE,ITXVIEWKK.PRODUCTIONORDERCODE FROM DB2ADMIN.ITXVIEWKK ITXVIEWKK WHERE (ITXVIEWKK.PRODUCTIONORDERCODE = ?)"/>
    <s v="2024-07-02"/>
  </r>
  <r>
    <n v="1219"/>
    <x v="2"/>
    <x v="3"/>
    <x v="0"/>
    <x v="495"/>
    <m/>
    <s v="2024-07-02"/>
  </r>
  <r>
    <n v="1220"/>
    <x v="0"/>
    <x v="3"/>
    <x v="94"/>
    <x v="496"/>
    <m/>
    <s v="2024-07-02"/>
  </r>
  <r>
    <n v="1221"/>
    <x v="0"/>
    <x v="3"/>
    <x v="121"/>
    <x v="497"/>
    <m/>
    <s v="2024-07-02"/>
  </r>
  <r>
    <n v="1222"/>
    <x v="0"/>
    <x v="3"/>
    <x v="121"/>
    <x v="498"/>
    <m/>
    <s v="2024-07-02"/>
  </r>
  <r>
    <n v="1223"/>
    <x v="0"/>
    <x v="3"/>
    <x v="89"/>
    <x v="499"/>
    <m/>
    <s v="2024-07-02"/>
  </r>
  <r>
    <n v="1224"/>
    <x v="0"/>
    <x v="3"/>
    <x v="121"/>
    <x v="500"/>
    <m/>
    <s v="2024-07-02"/>
  </r>
  <r>
    <n v="1225"/>
    <x v="0"/>
    <x v="3"/>
    <x v="114"/>
    <x v="501"/>
    <m/>
    <s v="2024-07-02"/>
  </r>
  <r>
    <n v="1226"/>
    <x v="0"/>
    <x v="3"/>
    <x v="121"/>
    <x v="374"/>
    <m/>
    <s v="2024-07-02"/>
  </r>
  <r>
    <n v="1227"/>
    <x v="0"/>
    <x v="3"/>
    <x v="120"/>
    <x v="502"/>
    <m/>
    <s v="2024-07-02"/>
  </r>
  <r>
    <n v="1228"/>
    <x v="0"/>
    <x v="3"/>
    <x v="122"/>
    <x v="375"/>
    <m/>
    <s v="2024-07-02"/>
  </r>
  <r>
    <n v="1229"/>
    <x v="0"/>
    <x v="16"/>
    <x v="2"/>
    <x v="50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230"/>
    <x v="0"/>
    <x v="3"/>
    <x v="123"/>
    <x v="376"/>
    <m/>
    <s v="2024-07-02"/>
  </r>
  <r>
    <n v="1231"/>
    <x v="0"/>
    <x v="3"/>
    <x v="0"/>
    <x v="376"/>
    <m/>
    <s v="2024-07-02"/>
  </r>
  <r>
    <n v="1232"/>
    <x v="2"/>
    <x v="24"/>
    <x v="0"/>
    <x v="376"/>
    <s v="SELECT * FROM ( SELECT CASE WHEN (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PRODUCTIONDEMAND.PROGRESSSTATUS, STSMC.STEPNUMBER,STSMC.LONGDESCRIPTION,STSMC.PLANNEDOPERATIONCODE, CASE WHEN AD3.VALUESTRING = 0 OR AD3.VALUESTRING IS NULL THEN 'Normal' WHEN AD3.VALUESTRING = 1 THEN 'Urgent' WHEN AD3.VALUESTRING = 2 THEN 'Sample' END AS STSDEMAND, AD8.VALUEDATE AS RMPREQDATETO, AD4.VALUEDECIMAL AS QTYSALIN, AD5.VALUEDECIMAL AS QTYOPIN, AD6.VALUEDECIMAL AS QTYOPOUT, AD7.VALUESTRING AS STSOPR, PM.JML FROM DB2ADMIN.PRODUCTIONDEMAND LEFT OUTER JOIN DB2ADMIN.SCHEDULESOFSTEPSPLITS SCHEDULESOFSTEPSPLITS ON PRODUCTIONDEMAND.CODE = SCHEDULESOFSTEPSPLITS.CODE LEFT OUTER JOIN DB2ADMIN.ADSTORAGE ON ADSTORAGE.UNIQUEID = PRODUCTIONDEMAND.ABSUNIQUEID AND ADSTORAGE.NAMENAME =? LEFT OUTER JOIN DB2ADMIN.ADSTORAGE AD1 ON AD1.UNIQUEID = PRODUCTIONDEMAND.ABSUNIQUEID AND AD1.NAMENAME =? LEFT OUTER JOIN DB2ADMIN.ADSTORAGE AD2 ON AD2.UNIQUEID = PRODUCTIONDEMAND.ABSUNIQUEID AND AD2.NAMENAME =? LEFT OUTER JOIN DB2ADMIN.ADSTORAGE AD3 ON AD3.UNIQUEID = PRODUCTIONDEMAND.ABSUNIQUEID AND AD3.NAMENAME =? LEFT OUTER JOIN DB2ADMIN.ADSTORAGE AD4 ON AD4.UNIQUEID = PRODUCTIONDEMAND.ABSUNIQUEID AND AD4.NAMENAME =? LEFT OUTER JOIN DB2ADMIN.ADSTORAGE AD5 ON AD5.UNIQUEID = PRODUCTIONDEMAND.ABSUNIQUEID AND AD5.NAMENAME =? LEFT OUTER JOIN DB2ADMIN.ADSTORAGE AD6 ON AD6.UNIQUEID = PRODUCTIONDEMAND.ABSUNIQUEID AND AD6.NAMENAME =? LEFT OUTER JOIN DB2ADMIN.ADSTORAGE AD7 ON AD7.UNIQUEID = PRODUCTIONDEMAND.ABSUNIQUEID AND AD7.NAMENAME =? LEFT OUTER JOIN DB2ADMIN.ADSTORAGE AD8 ON AD8.UNIQUEID = PRODUCTIONDEMAND.ABSUNIQUEID AND AD8.NAMENAME =? LEFT OUTER JOIN ( SELECT STEPNUMBER,PLANNEDOPERATIONCODE,PROGRESSSTATUS,LONGDESCRIPTION,PRODUCTIONDEMANDCODE FROM PRODUCTIONDEMANDSTEP WHERE PROGRESSSTATUS =? AND NOT (PLANNEDOPERATIONCODE=? OR PLANNEDOPERATIONCODE=?) ORDER BY STEPNUMBER DESC ) STSMC ON STSMC.PRODUCTIONDEMANDCODE=PRODUCTIONDEMAND.CODE LEFT OUTER JOIN ( SELECT trim(LISTAGG (PROGRESSSTATUS , CAST (? AS VARCHAR(1))) WITHIN GROUP(ORDER BY PRODUCTIONDEMANDCODE ASC)) as IDS , PRODUCTIONDEMANDCODE FROM PRODUCTIONDEMANDSTEP WHERE (OPERATIONCODE=? OR OPERATIONCODE=?) GROUP BY PRODUCTIONDEMANDCODE ) STSMC1 ON STSMC1.PRODUCTIONDEMANDCODE=PRODUCTIONDEMAND.CODE LEFT OUTER JOIN ( SELECT COUNT(WEIGHTREALNET ) AS JML,INSPECTIONENDDATETIME, DEMANDCODE FROM ELEMENTSINSPECTION WHERE ELEMENTITEMTYPECODE=? AND QUALITYREASONCODE=? GROUP BY INSPECTIONENDDATETIME, DEMANDCODE ) PM ON PM.DEMANDCODE=PRODUCTIONDEMAND.CODE WHERE PRODUCTIONDEMAND.ITEMTYPEAFICODE =? AND ADSTORAGE.VALUESTRING=? AND (PRODUCTIONDEMAND.PROGRESSSTATUS=? OR AD7.VALUESTRING=?) ORDER BY STSMC.STEPNUMBER DESC ) STSLAYAR ORDER BY STSLAYAR.URUT ASC"/>
    <s v="2024-07-02"/>
  </r>
  <r>
    <n v="1233"/>
    <x v="0"/>
    <x v="3"/>
    <x v="0"/>
    <x v="342"/>
    <m/>
    <s v="2024-07-02"/>
  </r>
  <r>
    <n v="1234"/>
    <x v="0"/>
    <x v="3"/>
    <x v="124"/>
    <x v="343"/>
    <m/>
    <s v="2024-07-02"/>
  </r>
  <r>
    <n v="1235"/>
    <x v="2"/>
    <x v="3"/>
    <x v="0"/>
    <x v="378"/>
    <m/>
    <s v="2024-07-02"/>
  </r>
  <r>
    <n v="1236"/>
    <x v="0"/>
    <x v="26"/>
    <x v="0"/>
    <x v="378"/>
    <s v="SELECT ITXVIEWCOLOR.ITEMTYPECODE,ITXVIEWCOLOR.SUBCODE01,ITXVIEWCOLOR.SUBCODE02,ITXVIEWCOLOR.SUBCODE03,ITXVIEWCOLOR.SUBCODE04,ITXVIEWCOLOR.SUBCODE05,ITXVIEWCOLOR.SUBCODE06,ITXVIEWCOLOR.SUBCODE07,ITXVIEWCOLOR.SUBCODE08,ITXVIEWCOLOR.WARNA FROM DB2ADMIN.ITXVIEWCOLOR ITXVIEWCOLOR WHERE ((ITXVIEWCOLOR.ITEMTYPECODE = ?)) AND ((ITXVIEWCOLOR.SUBCODE01 = ?)) AND ((ITXVIEWCOLOR.SUBCODE02 = ?)) AND ((ITXVIEWCOLOR.SUBCODE03 = ?)) AND ((ITXVIEWCOLOR.SUBCODE04 = ?)) AND ((ITXVIEWCOLOR.SUBCODE05 = ?)) AND ((ITXVIEWCOLOR.SUBCODE06 = ?)) AND ((ITXVIEWCOLOR.SUBCODE07 = ?)) AND ((ITXVIEWCOLOR.SUBCODE08 = ?))"/>
    <s v="2024-07-02"/>
  </r>
  <r>
    <n v="1237"/>
    <x v="0"/>
    <x v="22"/>
    <x v="125"/>
    <x v="379"/>
    <s v="SELECT ITXVIEWKK.DELIVERYDATE,ITXVIEWKK.PRODUCTIONORDERCODE FROM DB2ADMIN.ITXVIEWKK ITXVIEWKK WHERE (ITXVIEWKK.PRODUCTIONORDERCODE = ?)"/>
    <s v="2024-07-02"/>
  </r>
  <r>
    <n v="1238"/>
    <x v="0"/>
    <x v="22"/>
    <x v="0"/>
    <x v="379"/>
    <s v="SELECT ITXVIEWKK.DELIVERYDATE,ITXVIEWKK.PRODUCTIONORDERCODE FROM DB2ADMIN.ITXVIEWKK ITXVIEWKK WHERE (ITXVIEWKK.PRODUCTIONORDERCODE = ?)"/>
    <s v="2024-07-02"/>
  </r>
  <r>
    <n v="1239"/>
    <x v="2"/>
    <x v="3"/>
    <x v="3"/>
    <x v="380"/>
    <m/>
    <s v="2024-07-02"/>
  </r>
  <r>
    <n v="1240"/>
    <x v="0"/>
    <x v="16"/>
    <x v="3"/>
    <x v="50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241"/>
    <x v="0"/>
    <x v="16"/>
    <x v="3"/>
    <x v="50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242"/>
    <x v="0"/>
    <x v="3"/>
    <x v="124"/>
    <x v="383"/>
    <m/>
    <s v="2024-07-02"/>
  </r>
  <r>
    <n v="1243"/>
    <x v="0"/>
    <x v="3"/>
    <x v="124"/>
    <x v="506"/>
    <m/>
    <s v="2024-07-02"/>
  </r>
  <r>
    <n v="1244"/>
    <x v="0"/>
    <x v="22"/>
    <x v="124"/>
    <x v="385"/>
    <s v="SELECT ITXVIEWKK.DELIVERYDATE,ITXVIEWKK.PRODUCTIONORDERCODE FROM DB2ADMIN.ITXVIEWKK ITXVIEWKK WHERE (ITXVIEWKK.PRODUCTIONORDERCODE = ?)"/>
    <s v="2024-07-02"/>
  </r>
  <r>
    <n v="1245"/>
    <x v="0"/>
    <x v="3"/>
    <x v="126"/>
    <x v="387"/>
    <m/>
    <s v="2024-07-02"/>
  </r>
  <r>
    <n v="1246"/>
    <x v="0"/>
    <x v="3"/>
    <x v="126"/>
    <x v="388"/>
    <m/>
    <s v="2024-07-02"/>
  </r>
  <r>
    <n v="1247"/>
    <x v="0"/>
    <x v="3"/>
    <x v="0"/>
    <x v="507"/>
    <m/>
    <s v="2024-07-02"/>
  </r>
  <r>
    <n v="1248"/>
    <x v="0"/>
    <x v="3"/>
    <x v="9"/>
    <x v="508"/>
    <s v="update PRODUCTIONDEMAND set COUNTERCOMPANYCODE=?, ABSUNIQUEID=?, ABSVERSIONNUMBER=?, ALLOWEDDIVISIONS=?, BASEPRIMARYQUANTITY=?, BASEPRIMARYUOMCODE=?, BASESECONDARYQUANTITY=?, BASESECONDARYUOMCODE=?, BOMNUMBERID=?, COLLECTIONGROUPCODE=?, COLLECTIONGROUPCOMPANYCODE=?, CREATIONDATETIME=?, CREATIONDATETIMEUTC=?, CREATIONUSER=?, CURRENTSTATUS=?, CUSTOMERCODE=?, CUSTOMERTYPE=?, DELIVERYDELIVERYLINE=?, DLVSALORDLINECMPORDERLINE=?, DLVSALESORDERLINEORDERLINE=?, DLVSALESORDERLINEORDERSUBLINE=?, DLVSALORDERLINESALESORDERCODE=?, DLVSALORDLINESALORDCNTCODE=?, DESCRIPTION=?, DESTINATIONORDER=?, DIVISIONCODE=?, ENTEREDBASEPRIMARYQUANTITY=?, ENTEREDBASESECONDARYQUANTITY=?, ENTEREDUSERPACKAGINGQUANTITY=?, ENTEREDUSERPRIMARYQUANTITY=?, ENTEREDUSERSECONDARYQUANTITY=?, ENTRYLOCATIONCODE=?, ENTRYLOCATIONWAREHOUSEZONECODE=?, ENTRYLOCWHSZONEPHYWHSCODE=?, ENTRYLOCWHSZONEPHYWHSCMYCODE=?, ENTRYWAREHOUSECODE=?, ENTRYWAREHOUSECOMPANYCODE=?, EXTERNALREFERENCE=?, EXTERNALREFERENCEDATE=?, FINALBASEPRIMARYQUANTITY=?, FINALBASESECONDARYQUANTITY=?, FINALEFFECTIVEDATE=?, FINALPLANNEDDATE=?, FINALPLANNEDSCHEDULEDDATE=?, FINALSCHEDULEDDATE=?, FINALUSERPACKAGINGQUANTITY=?, FINALUSERPRIMARYQUANTITY=?, FINALUSERSECONDARYQUANTITY=?, FULLITEMIDENTIFIER=?, INITIALEFFECTIVEDATE=?, INITIALPLANNEDDATE=?, INITIALPLANNEDSCHEDULEDDATE=?, INITIALSCHEDULEDDATE=?, INTDELIVERYDELIVERYLINE=?, INTDLVINTORDLINEINTORDERCODE=?, INTDLVINTORDLINEINTORDCNTCODE=?, INTDLVINTORDERLINEORDERLINE=?, INTDLVINTORDLINEORDERSUBLINE=?, INTDOCINTDOCPROVISIONALCODE=?, INTDOCINTDOCPRVCOUNTERCODE=?, INTDOCUMENTORDERLINE=?, INTDOCUMENTORDERSUBLINE=?, INTERNALORDERGROUPCODE=?, INTERNALREFERENCE=?, INTERNALREFERENCEDATE=?, ITEMTYPEAFICODE=?, ITEMTYPEAFICOMPANYCODE=?, LASTUPDATEDATETIME=?, LASTUPDATEDATETIMEUTC=?, LASTUPDATEUSER=?, MAINRESOURCECODE=?, MANUALCLOSUREREASON=?, NUMBEROFPERIODS=?, ORDERDATE=?, ORIGDELIVERYDELIVERYLINE=?, ORIGDLVSALORDLINECMPORDERLINE=?, ORIGDLVSALORDERLINEORDERLINE=?, ORIGDLVSALORDLINEORDERSUBLINE=?, ORIGDLVSALORDLINESALORDERCODE=?, ORIGDLVSALORDLINESALORDCNTCOD=?, PLANNERCODE=?, PLANNERCOMPANYCODE=?, PLANTCODE=?, PLANTCOMPANYCODE=?, PRDDEMANDSTOCKTYPECODE=?, PRODUCTIONGROUPCODE=?, PRODUCTIONRESPONSIBLECODE=?, PRORESPONSIBLECOMPANYCODE=?, PROGRESSSTATUS=?, PROJECTCODE=?, QUALITYCODE=?, QUANTITYPERPERIOD=?, REFERENCEDATE=?, RESERVATIONORDERCODE=?, RESERVATIONORDERCOUNTERCODE=?, RESERVATIONRESERVATIONLINE=?, ROUTINGNUMBERID=?, SPLITTINGMANAGEMENT=?, STATISTICALGROUPCODE=?, STATISTICALGROUPCOMPANYCODE=?, STDPRODUCTIONBATCH=?, STDPRODUCTIONBATCHUOMCODE=?, SUBCODE01=?, SUBCODE02=?, SUBCODE03=?, SUBCODE04=?, SUBCODE05=?, SUBCODE06=?, SUBCODE07=?, SUBCODE08=?, SUBCODE09=?, SUBCODE10=?, TEMPLATECODE=?, TYPE=?, UOMTYPE=?, UPDATEWAREHOUSEAVAILABILITY=?, USERPACKAGINGQUANTITY=?, USERPACKAGINGUOMCODE=?, USERPRIMARYQUANTITY=?, USERPRIMARYUOMCODE=?, USERSECONDARYQUANTITY=?, USERSECONDARYUOMCODE=?, WIPCOSTCENTERCODE=?, WIPCOSTCENTERCOMPANYCODE=?, WAREHOUSEWIPCODE=?, WAREHOUSEWIPCOMPANYCODE=? where CODE=? and COMPANYCODE=? and COUNTERCODE=? and ABSVERSIONNUMBER=?"/>
    <s v="2024-07-02"/>
  </r>
  <r>
    <n v="1249"/>
    <x v="0"/>
    <x v="21"/>
    <x v="9"/>
    <x v="509"/>
    <s v="delete from PROJECT where CODE=? and COMPANYCODE=?"/>
    <s v="2024-07-02"/>
  </r>
  <r>
    <n v="1250"/>
    <x v="0"/>
    <x v="21"/>
    <x v="9"/>
    <x v="510"/>
    <s v="delete from PROJECT where CODE=? and COMPANYCODE=?"/>
    <s v="2024-07-02"/>
  </r>
  <r>
    <n v="1251"/>
    <x v="0"/>
    <x v="21"/>
    <x v="9"/>
    <x v="511"/>
    <s v="delete from PROJECT where CODE=? and COMPANYCODE=?"/>
    <s v="2024-07-02"/>
  </r>
  <r>
    <n v="1252"/>
    <x v="0"/>
    <x v="21"/>
    <x v="9"/>
    <x v="512"/>
    <s v="delete from PROJECT where CODE=? and COMPANYCODE=?"/>
    <s v="2024-07-02"/>
  </r>
  <r>
    <n v="1253"/>
    <x v="0"/>
    <x v="21"/>
    <x v="9"/>
    <x v="513"/>
    <s v="delete from PROJECT where CODE=? and COMPANYCODE=?"/>
    <s v="2024-07-02"/>
  </r>
  <r>
    <n v="1254"/>
    <x v="0"/>
    <x v="3"/>
    <x v="127"/>
    <x v="390"/>
    <m/>
    <s v="2024-07-02"/>
  </r>
  <r>
    <n v="1255"/>
    <x v="0"/>
    <x v="16"/>
    <x v="0"/>
    <x v="51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256"/>
    <x v="0"/>
    <x v="16"/>
    <x v="0"/>
    <x v="51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257"/>
    <x v="0"/>
    <x v="3"/>
    <x v="91"/>
    <x v="516"/>
    <m/>
    <s v="2024-07-02"/>
  </r>
  <r>
    <n v="1258"/>
    <x v="0"/>
    <x v="22"/>
    <x v="127"/>
    <x v="391"/>
    <s v="SELECT ITXVIEWKK.DELIVERYDATE,ITXVIEWKK.PRODUCTIONORDERCODE FROM DB2ADMIN.ITXVIEWKK ITXVIEWKK WHERE (ITXVIEWKK.PRODUCTIONORDERCODE = ?)"/>
    <s v="2024-07-02"/>
  </r>
  <r>
    <n v="1259"/>
    <x v="0"/>
    <x v="3"/>
    <x v="92"/>
    <x v="517"/>
    <m/>
    <s v="2024-07-02"/>
  </r>
  <r>
    <n v="1260"/>
    <x v="0"/>
    <x v="3"/>
    <x v="128"/>
    <x v="518"/>
    <m/>
    <s v="2024-07-02"/>
  </r>
  <r>
    <n v="1261"/>
    <x v="0"/>
    <x v="3"/>
    <x v="129"/>
    <x v="519"/>
    <m/>
    <s v="2024-07-02"/>
  </r>
  <r>
    <n v="1262"/>
    <x v="0"/>
    <x v="3"/>
    <x v="1"/>
    <x v="394"/>
    <m/>
    <s v="2024-07-02"/>
  </r>
  <r>
    <n v="1263"/>
    <x v="0"/>
    <x v="3"/>
    <x v="130"/>
    <x v="394"/>
    <m/>
    <s v="2024-07-02"/>
  </r>
  <r>
    <n v="1264"/>
    <x v="0"/>
    <x v="3"/>
    <x v="9"/>
    <x v="395"/>
    <m/>
    <s v="2024-07-02"/>
  </r>
  <r>
    <n v="1265"/>
    <x v="0"/>
    <x v="3"/>
    <x v="131"/>
    <x v="395"/>
    <m/>
    <s v="2024-07-02"/>
  </r>
  <r>
    <n v="1266"/>
    <x v="0"/>
    <x v="3"/>
    <x v="3"/>
    <x v="520"/>
    <m/>
    <s v="2024-07-02"/>
  </r>
  <r>
    <n v="1267"/>
    <x v="0"/>
    <x v="3"/>
    <x v="132"/>
    <x v="397"/>
    <m/>
    <s v="2024-07-02"/>
  </r>
  <r>
    <n v="1268"/>
    <x v="0"/>
    <x v="3"/>
    <x v="133"/>
    <x v="398"/>
    <m/>
    <s v="2024-07-02"/>
  </r>
  <r>
    <n v="1269"/>
    <x v="0"/>
    <x v="3"/>
    <x v="0"/>
    <x v="521"/>
    <m/>
    <s v="2024-07-02"/>
  </r>
  <r>
    <n v="1270"/>
    <x v="0"/>
    <x v="3"/>
    <x v="96"/>
    <x v="399"/>
    <m/>
    <s v="2024-07-02"/>
  </r>
  <r>
    <n v="1271"/>
    <x v="2"/>
    <x v="3"/>
    <x v="0"/>
    <x v="399"/>
    <m/>
    <s v="2024-07-02"/>
  </r>
  <r>
    <n v="1272"/>
    <x v="0"/>
    <x v="22"/>
    <x v="134"/>
    <x v="310"/>
    <s v="SELECT ITXVIEWKK.DELIVERYDATE,ITXVIEWKK.PRODUCTIONORDERCODE FROM DB2ADMIN.ITXVIEWKK ITXVIEWKK WHERE (ITXVIEWKK.PRODUCTIONORDERCODE = ?)"/>
    <s v="2024-07-02"/>
  </r>
  <r>
    <n v="1273"/>
    <x v="0"/>
    <x v="22"/>
    <x v="107"/>
    <x v="400"/>
    <s v="SELECT ITXVIEWKK.DELIVERYDATE,ITXVIEWKK.PRODUCTIONORDERCODE FROM DB2ADMIN.ITXVIEWKK ITXVIEWKK WHERE (ITXVIEWKK.PRODUCTIONORDERCODE = ?)"/>
    <s v="2024-07-02"/>
  </r>
  <r>
    <n v="1274"/>
    <x v="0"/>
    <x v="22"/>
    <x v="99"/>
    <x v="401"/>
    <s v="SELECT ITXVIEWKK.DELIVERYDATE,ITXVIEWKK.PRODUCTIONORDERCODE FROM DB2ADMIN.ITXVIEWKK ITXVIEWKK WHERE (ITXVIEWKK.PRODUCTIONORDERCODE = ?)"/>
    <s v="2024-07-02"/>
  </r>
  <r>
    <n v="1275"/>
    <x v="0"/>
    <x v="3"/>
    <x v="135"/>
    <x v="403"/>
    <m/>
    <s v="2024-07-02"/>
  </r>
  <r>
    <n v="1276"/>
    <x v="0"/>
    <x v="3"/>
    <x v="136"/>
    <x v="522"/>
    <m/>
    <s v="2024-07-02"/>
  </r>
  <r>
    <n v="1277"/>
    <x v="0"/>
    <x v="3"/>
    <x v="136"/>
    <x v="405"/>
    <m/>
    <s v="2024-07-02"/>
  </r>
  <r>
    <n v="1278"/>
    <x v="0"/>
    <x v="26"/>
    <x v="135"/>
    <x v="406"/>
    <s v="SELECT ITXVIEWCOLOR.ITEMTYPECODE,ITXVIEWCOLOR.SUBCODE01,ITXVIEWCOLOR.SUBCODE02,ITXVIEWCOLOR.SUBCODE03,ITXVIEWCOLOR.SUBCODE04,ITXVIEWCOLOR.SUBCODE05,ITXVIEWCOLOR.SUBCODE06,ITXVIEWCOLOR.SUBCODE07,ITXVIEWCOLOR.SUBCODE08,ITXVIEWCOLOR.WARNA FROM DB2ADMIN.ITXVIEWCOLOR ITXVIEWCOLOR WHERE ((ITXVIEWCOLOR.ITEMTYPECODE = ?)) AND ((ITXVIEWCOLOR.SUBCODE01 = ?)) AND ((ITXVIEWCOLOR.SUBCODE02 = ?)) AND ((ITXVIEWCOLOR.SUBCODE03 = ?)) AND ((ITXVIEWCOLOR.SUBCODE04 = ?)) AND ((ITXVIEWCOLOR.SUBCODE05 = ?)) AND ((ITXVIEWCOLOR.SUBCODE06 = ?)) AND ((ITXVIEWCOLOR.SUBCODE07 = ?)) AND ((ITXVIEWCOLOR.SUBCODE08 = ?))"/>
    <s v="2024-07-02"/>
  </r>
  <r>
    <n v="1279"/>
    <x v="0"/>
    <x v="22"/>
    <x v="105"/>
    <x v="407"/>
    <s v="SELECT ITXVIEWKK.DELIVERYDATE,ITXVIEWKK.PRODUCTIONORDERCODE FROM DB2ADMIN.ITXVIEWKK ITXVIEWKK WHERE (ITXVIEWKK.PRODUCTIONORDERCODE = ?)"/>
    <s v="2024-07-02"/>
  </r>
  <r>
    <n v="1280"/>
    <x v="2"/>
    <x v="19"/>
    <x v="0"/>
    <x v="408"/>
    <s v="SELECT * FROM (SELECT CASE WHEN (IDS = '2 ,0' OR IDS = '0 ,2' OR IDS = '2 ,2' OR IDS = '2 ,3' OR IDS = '3 ,2' OR IDS = '2 ,0 ,0' OR IDS = '2 ,2 ,0' OR IDS = '2 ,2 ,3' OR IDS = '0 ,0 ,2' OR IDS = '0 ,2 ,0' OR IDS = '0 ,2 ,2' OR IDS = '0 ,2 ,0 ,0' OR IDS = '2 ,2 ,0 ,0' OR IDS = '2 ,2 ,0 ,2' OR IDS = '3 ,2 ,0 ,2' OR IDS = '2 ,3 ,0 ,3' OR IDS = '2 ,2 ,3 ,0 ,2' OR AD7.VALUESTRING = '1') AND STSMC.STEPNUMBER IS NULL THEN 1 WHEN STSMC.STEPNUMBER &gt;= 2 AND STSMC.STEPNUMBER &lt;= 7 THEN 2 WHEN STSMC.STEPNUMBER = 1 THEN 4 ELSE 3 END AS URUT, STSMC1.IDS, PRODUCTIONDEMAND.CODE, PRODUCTIONDEMAND.BASEPRIMARYQUANTITY, PRODUCTIONDEMAND.PROGRESSSTATUS, STSMC.STEPNUMBER, STSMC.LONGDESCRIPTION, STSMC.PLANNEDOPERATIONCODE, CASE WHEN AD3.VALUESTRING = 0 OR AD3.VALUESTRING IS NULL THEN 'Normal' WHEN AD3.VALUESTRING = 1 THEN 'Urgent' END AS STSDEMAND, AD8.VALUEDATE AS RMPREQDATETO, AD4.VALUEDECIMAL AS QTYSALIN, AD5.VALUEDECIMAL AS QTYOPIN, AD6.VALUEDECIMAL AS QTYOPOUT, AD7.VALUESTRING AS STSOPR, PM.JML FROM PRODUCTIONDEMAND LEFT JOIN SCHEDULESOFSTEPSPLITS SCHEDULESOFSTEPSPLITS ON PRODUCTIONDEMAND.CODE = SCHEDULESOFSTEPSPLITS.CODE LEFT JOIN ADSTORAGE ON ADSTORAGE.UNIQUEID = PRODUCTIONDEMAND.ABSUNIQUEID AND ADSTORAGE.NAMENAME = ? LEFT JOIN ADSTORAGE AD1 ON AD1.UNIQUEID = PRODUCTIONDEMAND.ABSUNIQUEID AND AD1.NAMENAME = ? LEFT JOIN ADSTORAGE AD2 ON AD2.UNIQUEID = PRODUCTIONDEMAND.ABSUNIQUEID AND AD2.NAMENAME = ? LEFT JOIN ADSTORAGE AD3 ON AD3.UNIQUEID = PRODUCTIONDEMAND.ABSUNIQUEID AND AD3.NAMENAME = ? LEFT JOIN ADSTORAGE AD4 ON AD4.UNIQUEID = PRODUCTIONDEMAND.ABSUNIQUEID AND AD4.NAMENAME = ? LEFT JOIN ADSTORAGE AD5 ON AD5.UNIQUEID = PRODUCTIONDEMAND.ABSUNIQUEID AND AD5.NAMENAME = ? LEFT JOIN ADSTORAGE AD6 ON AD6.UNIQUEID = PRODUCTIONDEMAND.ABSUNIQUEID AND AD6.NAMENAME = ? LEFT JOIN ADSTORAGE AD7 ON AD7.UNIQUEID = PRODUCTIONDEMAND.ABSUNIQUEID AND AD7.NAMENAME = ? LEFT JOIN ADSTORAGE AD8 ON AD8.UNIQUEID = PRODUCTIONDEMAND.ABSUNIQUEID AND AD8.NAMENAME = ? LEFT JOIN (SELECT STEPNUMBER, PLANNEDOPERATIONCODE, PROGRESSSTATUS, LONGDESCRIPTION, PRODUCTIONDEMANDCODE FROM PRODUCTIONDEMANDSTEP WHERE PROGRESSSTATUS = ? AND NOT (PLANNEDOPERATIONCODE = ? OR PLANNEDOPERATIONCODE = ?) ORDER BY STEPNUMBER DESC ) STSMC ON STSMC.PRODUCTIONDEMANDCODE = PRODUCTIONDEMAND.CODE LEFT JOIN (SELECT trim(LISTAGG (PROGRESSSTATUS , CAST (? AS VARCHAR(1))) WITHIN GROUP(ORDER BY PRODUCTIONDEMANDCODE ASC)) AS IDS , PRODUCTIONDEMANDCODE FROM PRODUCTIONDEMANDSTEP WHERE (OPERATIONCODE = ? OR OPERATIONCODE = ?) GROUP BY PRODUCTIONDEMANDCODE) STSMC1 ON STSMC1.PRODUCTIONDEMANDCODE = PRODUCTIONDEMAND.CODE LEFT JOIN (SELECT COUNT(WEIGHTREALNET) AS JML, INSPECTIONENDDATETIME, DEMANDCODE FROM ELEMENTSINSPECTION WHERE ELEMENTITEMTYPECODE = ? AND QUALITYREASONCODE = ? GROUP BY INSPECTIONENDDATETIME, DEMANDCODE ) PM ON PM.DEMANDCODE = PRODUCTIONDEMAND.CODE WHERE PRODUCTIONDEMAND.ITEMTYPEAFICODE = ? AND ADSTORAGE.VALUESTRING = ? AND (PRODUCTIONDEMAND.PROGRESSSTATUS = ? OR AD7.VALUESTRING = ?) ORDER BY STSMC.STEPNUMBER DESC) STSLAYAR ORDER BY STSLAYAR.URUT ASC"/>
    <s v="2024-07-02"/>
  </r>
  <r>
    <n v="1281"/>
    <x v="0"/>
    <x v="22"/>
    <x v="105"/>
    <x v="408"/>
    <s v="SELECT ITXVIEWKK.DELIVERYDATE,ITXVIEWKK.PRODUCTIONORDERCODE FROM DB2ADMIN.ITXVIEWKK ITXVIEWKK WHERE (ITXVIEWKK.PRODUCTIONORDERCODE = ?)"/>
    <s v="2024-07-02"/>
  </r>
  <r>
    <n v="1282"/>
    <x v="0"/>
    <x v="3"/>
    <x v="104"/>
    <x v="409"/>
    <m/>
    <s v="2024-07-02"/>
  </r>
  <r>
    <n v="1283"/>
    <x v="0"/>
    <x v="3"/>
    <x v="105"/>
    <x v="410"/>
    <m/>
    <s v="2024-07-02"/>
  </r>
  <r>
    <n v="1284"/>
    <x v="0"/>
    <x v="3"/>
    <x v="137"/>
    <x v="411"/>
    <m/>
    <s v="2024-07-02"/>
  </r>
  <r>
    <n v="1285"/>
    <x v="0"/>
    <x v="16"/>
    <x v="0"/>
    <x v="52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286"/>
    <x v="0"/>
    <x v="22"/>
    <x v="108"/>
    <x v="412"/>
    <s v="SELECT ITXVIEWKK.DELIVERYDATE,ITXVIEWKK.PRODUCTIONORDERCODE FROM DB2ADMIN.ITXVIEWKK ITXVIEWKK WHERE (ITXVIEWKK.PRODUCTIONORDERCODE = ?)"/>
    <s v="2024-07-02"/>
  </r>
  <r>
    <n v="1287"/>
    <x v="0"/>
    <x v="3"/>
    <x v="108"/>
    <x v="524"/>
    <m/>
    <s v="2024-07-02"/>
  </r>
  <r>
    <n v="1288"/>
    <x v="0"/>
    <x v="22"/>
    <x v="20"/>
    <x v="413"/>
    <s v="SELECT ITXVIEWKK.DELIVERYDATE,ITXVIEWKK.PRODUCTIONORDERCODE FROM DB2ADMIN.ITXVIEWKK ITXVIEWKK WHERE (ITXVIEWKK.PRODUCTIONORDERCODE = ?)"/>
    <s v="2024-07-02"/>
  </r>
  <r>
    <n v="1289"/>
    <x v="0"/>
    <x v="3"/>
    <x v="20"/>
    <x v="415"/>
    <m/>
    <s v="2024-07-02"/>
  </r>
  <r>
    <n v="1290"/>
    <x v="0"/>
    <x v="22"/>
    <x v="5"/>
    <x v="416"/>
    <s v="SELECT ITXVIEWKK.DELIVERYDATE,ITXVIEWKK.PRODUCTIONORDERCODE FROM DB2ADMIN.ITXVIEWKK ITXVIEWKK WHERE (ITXVIEWKK.PRODUCTIONORDERCODE = ?)"/>
    <s v="2024-07-02"/>
  </r>
  <r>
    <n v="1291"/>
    <x v="0"/>
    <x v="22"/>
    <x v="18"/>
    <x v="417"/>
    <s v="SELECT ITXVIEWKK.DELIVERYDATE,ITXVIEWKK.PRODUCTIONORDERCODE FROM DB2ADMIN.ITXVIEWKK ITXVIEWKK WHERE (ITXVIEWKK.PRODUCTIONORDERCODE = ?)"/>
    <s v="2024-07-02"/>
  </r>
  <r>
    <n v="1292"/>
    <x v="0"/>
    <x v="3"/>
    <x v="4"/>
    <x v="525"/>
    <m/>
    <s v="2024-07-02"/>
  </r>
  <r>
    <n v="1293"/>
    <x v="0"/>
    <x v="3"/>
    <x v="2"/>
    <x v="526"/>
    <m/>
    <s v="2024-07-02"/>
  </r>
  <r>
    <n v="1294"/>
    <x v="0"/>
    <x v="16"/>
    <x v="0"/>
    <x v="527"/>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295"/>
    <x v="0"/>
    <x v="11"/>
    <x v="0"/>
    <x v="528"/>
    <s v="delete from PRODUCTIONORDER where CODE=? and COMPANYCODE=? and ABSVERSIONNUMBER=?"/>
    <s v="2024-07-02"/>
  </r>
  <r>
    <n v="1296"/>
    <x v="0"/>
    <x v="11"/>
    <x v="0"/>
    <x v="529"/>
    <s v="delete from PRODUCTIONORDER where CODE=? and COMPANYCODE=? and ABSVERSIONNUMBER=?"/>
    <s v="2024-07-02"/>
  </r>
  <r>
    <n v="1297"/>
    <x v="0"/>
    <x v="11"/>
    <x v="0"/>
    <x v="530"/>
    <s v="delete from PRODUCTIONORDER where CODE=? and COMPANYCODE=? and ABSVERSIONNUMBER=?"/>
    <s v="2024-07-02"/>
  </r>
  <r>
    <n v="1298"/>
    <x v="0"/>
    <x v="11"/>
    <x v="0"/>
    <x v="531"/>
    <s v="delete from PRODUCTIONORDER where CODE=? and COMPANYCODE=? and ABSVERSIONNUMBER=?"/>
    <s v="2024-07-02"/>
  </r>
  <r>
    <n v="1299"/>
    <x v="0"/>
    <x v="11"/>
    <x v="0"/>
    <x v="532"/>
    <s v="delete from PRODUCTIONORDER where CODE=? and COMPANYCODE=? and ABSVERSIONNUMBER=?"/>
    <s v="2024-07-02"/>
  </r>
  <r>
    <n v="1300"/>
    <x v="0"/>
    <x v="11"/>
    <x v="0"/>
    <x v="533"/>
    <s v="delete from PRODUCTIONORDER where CODE=? and COMPANYCODE=? and ABSVERSIONNUMBER=?"/>
    <s v="2024-07-02"/>
  </r>
  <r>
    <n v="1301"/>
    <x v="0"/>
    <x v="11"/>
    <x v="0"/>
    <x v="534"/>
    <s v="delete from PRODUCTIONORDER where CODE=? and COMPANYCODE=? and ABSVERSIONNUMBER=?"/>
    <s v="2024-07-02"/>
  </r>
  <r>
    <n v="1302"/>
    <x v="0"/>
    <x v="16"/>
    <x v="0"/>
    <x v="53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303"/>
    <x v="0"/>
    <x v="16"/>
    <x v="0"/>
    <x v="536"/>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2"/>
  </r>
  <r>
    <n v="1304"/>
    <x v="0"/>
    <x v="3"/>
    <x v="0"/>
    <x v="537"/>
    <m/>
    <s v="2024-07-01"/>
  </r>
  <r>
    <n v="1305"/>
    <x v="0"/>
    <x v="16"/>
    <x v="0"/>
    <x v="538"/>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s v="2024-07-01"/>
  </r>
  <r>
    <n v="1306"/>
    <x v="0"/>
    <x v="16"/>
    <x v="0"/>
    <x v="538"/>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s v="2024-07-01"/>
  </r>
  <r>
    <n v="1307"/>
    <x v="0"/>
    <x v="16"/>
    <x v="0"/>
    <x v="53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08"/>
    <x v="2"/>
    <x v="3"/>
    <x v="0"/>
    <x v="540"/>
    <m/>
    <s v="2024-07-01"/>
  </r>
  <r>
    <n v="1309"/>
    <x v="0"/>
    <x v="3"/>
    <x v="8"/>
    <x v="541"/>
    <m/>
    <s v="2024-07-01"/>
  </r>
  <r>
    <n v="1310"/>
    <x v="0"/>
    <x v="3"/>
    <x v="1"/>
    <x v="542"/>
    <m/>
    <s v="2024-07-01"/>
  </r>
  <r>
    <n v="1311"/>
    <x v="0"/>
    <x v="3"/>
    <x v="1"/>
    <x v="543"/>
    <m/>
    <s v="2024-07-01"/>
  </r>
  <r>
    <n v="1312"/>
    <x v="0"/>
    <x v="3"/>
    <x v="4"/>
    <x v="544"/>
    <m/>
    <s v="2024-07-01"/>
  </r>
  <r>
    <n v="1313"/>
    <x v="0"/>
    <x v="3"/>
    <x v="2"/>
    <x v="545"/>
    <m/>
    <s v="2024-07-01"/>
  </r>
  <r>
    <n v="1314"/>
    <x v="0"/>
    <x v="3"/>
    <x v="0"/>
    <x v="545"/>
    <m/>
    <s v="2024-07-01"/>
  </r>
  <r>
    <n v="1315"/>
    <x v="0"/>
    <x v="3"/>
    <x v="0"/>
    <x v="327"/>
    <m/>
    <s v="2024-07-01"/>
  </r>
  <r>
    <n v="1316"/>
    <x v="0"/>
    <x v="16"/>
    <x v="0"/>
    <x v="546"/>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17"/>
    <x v="0"/>
    <x v="3"/>
    <x v="0"/>
    <x v="547"/>
    <m/>
    <s v="2024-07-01"/>
  </r>
  <r>
    <n v="1318"/>
    <x v="0"/>
    <x v="3"/>
    <x v="0"/>
    <x v="548"/>
    <m/>
    <s v="2024-07-01"/>
  </r>
  <r>
    <n v="1319"/>
    <x v="0"/>
    <x v="3"/>
    <x v="0"/>
    <x v="549"/>
    <m/>
    <s v="2024-07-01"/>
  </r>
  <r>
    <n v="1320"/>
    <x v="0"/>
    <x v="3"/>
    <x v="0"/>
    <x v="550"/>
    <m/>
    <s v="2024-07-01"/>
  </r>
  <r>
    <n v="1321"/>
    <x v="0"/>
    <x v="2"/>
    <x v="0"/>
    <x v="551"/>
    <s v="delete from STOCKTRANSACTION where COMPANYCODE=? and TRANSACTIONDETAILNUMBER=? and TRANSACTIONNUMBER=?"/>
    <s v="2024-07-01"/>
  </r>
  <r>
    <n v="1322"/>
    <x v="0"/>
    <x v="16"/>
    <x v="0"/>
    <x v="552"/>
    <s v="select production0_.COMPANYCODE as COMPANYC1_1686_, production0_.PROGRESSNUMBER as PROGRESS2_1686_, production0_.ABSUNIQUEID as ABSUNIQU3_1686_, production0_.AUTOCALCULATEDQTY as AUTOCALC4_1686_, production0_.AUTOCALCULATEDTIMES as AUTOCALC5_1686_, production0_.CALSHIFTDAILYINFORMATION as CALSHIFT6_1686_, production0_.COMMENTARY as COMMENTA7_1686_, production0_.COSTELEMENTCOMPANYCODE as COSTELEM8_1686_, production0_.COSTELEMENTITEMTYPECODE as COSTELEM9_1686_, production0_.COSTELEMENTSUBCODE01 as COSTELE10_1686_, production0_.COSTELEMENTUOMCODE as COSTELE11_1686_, production0_.CREATIONDATETIME as CREATIO12_1686_, production0_.CREATIONDATETIMEUTC as CREATIO13_1686_, production0_.CREATIONUSER as CREATIO14_1686_, production0_.DATASETCODE as DATASET15_1686_, production0_.DEMANDCODE as DEMANDC16_1686_, production0_.DEMANDCOUNTERCODE as DEMANDC17_1686_, production0_.DOCUMENTDATE as DOCUMEN18_1686_, production0_.DOCUMENTNUMBER as DOCUMEN19_1686_, production0_.DYELOTWEIGHT as DYELOTW20_1686_, production0_.DYELOTWEIGHTUMCODE as DYELOTW21_1686_, production0_.ELEMENTELEMENTCODE as ELEMENT22_1686_, production0_.ELEMENTELEMENTSUBCODEKEY as ELEMENT23_1686_, production0_.ELEMENTITEMTYPEAFICODE as ELEMENT24_1686_, production0_.EXTOPLINECANCEL as EXTOPLI25_1686_, production0_.EXTOPLINECODE as EXTOPLI26_1686_, production0_.EXTOPLINECOUNTERCODE as EXTOPLI27_1686_, production0_.EXTOPLINEORDERLINE as EXTOPLI28_1686_, production0_.EXTERNALPROGRESSNUMBER as EXTERNA29_1686_, production0_.GROUPLINE as GROUPLI30_1686_, production0_.GROUPSTEPNUMBER as GROUPST31_1686_, production0_.INACTIVE as INACTIV32_1686_, production0_.LASTUPDATEDATETIME as LASTUPD33_1686_, production0_.LASTUPDATEDATETIMEUTC as LASTUPD34_1686_, production0_.LASTUPDATEUSER as LASTUPD35_1686_, production0_.MACHINECODE as MACHINE36_1686_, production0_.MACHINEDOWNTIMETYPE as MACHINE37_1686_, production0_.MANUALSTEPNUMBER as MANUALS38_1686_, production0_.OPERATIONCODE as OPERATI39_1686_, production0_.OPERATIONTYPE as OPERATI40_1686_, production0_.OPERATOR2CODE as OPERATO41_1686_, production0_.OPERATOR3CODE as OPERATO42_1686_, production0_.OPERATORCODE as OPERATO43_1686_, production0_.PACKAGINGQTY as PACKAGI44_1686_, production0_.PACKAGINGUOMCODE as PACKAGI45_1686_, production0_.PARTIALSTEP as PARTIAL46_1686_, production0_.POSTPROCESSPORTIONCLOSED as POSTPRO47_1686_, production0_.POSTPROCESSRCORDEDCOSTELEMENTS as POSTPRO48_1686_, production0_.POSTPROCESSRECORDEDMACHINETIME as POSTPRO49_1686_, production0_.PREPROCESSPORTIONCLOSED as PREPROC50_1686_, production0_.PREPROCESSRCORDEDCOSTELEMENTS as PREPROC51_1686_, production0_.PREPROCESSRECORDEDMACHINETIME as PREPROC52_1686_, production0_.PREVIOUSPROGRESSPROGRESSNUMBER as PREVIOU53_1686_, production0_.PRIMARYQTY as PRIMARY54_1686_, production0_.PRIMARYUOMCODE as PRIMARY55_1686_, production0_.PROCESSPORTIONCLOSED as PROCESS56_1686_, production0_.PROCESSRCORDEDCOSTELEMENTS as PROCESS57_1686_, production0_.PROCESSRECORDEDMACHINETIME as PROCESS58_1686_, production0_.PRODUCTIONORDERCODE as PRODUCT59_1686_, production0_.PROGRESSENDDATE as PROGRES60_1686_, production0_.PROGRESSENDTIME as PROGRES61_1686_, production0_.PROGRESSLOADDATE as PROGRES62_1686_, production0_.PROGRESSPARTIALENDDATE as PROGRES63_1686_, production0_.PROGRESSPARTIALENDTIME as PROGRES64_1686_, production0_.PROGRESSSTARTPOSTPROCESSDATE as PROGRES65_1686_, production0_.PROGRESSSTARTPOSTPROCESSTIME as PROGRES66_1686_, production0_.PROGRESSSTARTPREPROCESSDATE as PROGRES67_1686_, production0_.PROGRESSSTARTPREPROCESSTIME as PROGRES68_1686_, production0_.PROGRESSSTARTPROCESSDATE as PROGRES69_1686_, production0_.PROGRESSSTARTPROCESSTIME as PROGRES70_1686_, production0_.PROGRESSSTARTQUEUEDATE as PROGRES71_1686_, production0_.PROGRESSSTARTQUEUETIME as PROGRES72_1686_, production0_.PROGRESSSTATUS as PROGRES73_1686_, production0_.PROGRESSTEMPLATECODE as PROGRES74_1686_, production0_.PROGRESSTEMPLATECOMPANYCODE as PROGRES75_1686_, production0_.PROGRESSTYPE as PROGRES76_1686_, production0_.QUALITYCODE as QUALITY77_1686_, production0_.QUALITYITEMTYPECODE as QUALITY78_1686_, production0_.QUALITYITEMTYPECOMPANYCODE as QUALITY79_1686_, production0_.QUALITYREASONCODE as QUALITY80_1686_, production0_.QUALITYREASONCOMPANYCODE as QUALITY81_1686_, production0_.QUEUEPORTIONCLOSED as QUEUEPO82_1686_, production0_.QUEUERCORDEDCOSTELEMENTS as QUEUERC83_1686_, production0_.QUEUERECORDEDMACHINETIME as QUEUERE84_1686_, production0_.SECONDARYQTY as SECONDA85_1686_, production0_.SECONDARYUOMCODE as SECONDA86_1686_, production0_.STEPNUMBER as STEPNUM87_1686_, production0_.SUPPLIERCODE as SUPPLIE88_1686_, production0_.SUPPLIERTYPE as SUPPLIE89_1686_, production0_.SUPPLIERWAREHOUSETRANSACTION as SUPPLIE90_1686_, production0_.WORKCENTERCODE as WORKCEN91_1686_ from PRODUCTIONPROGRESS production0_ where production0_.COMPANYCODE=? and production0_.PRODUCTIONORDERCODE=? order by production0_.ABSUNIQUEID desc, production0_.PROGRESSNUMBER desc with rs use and keep update locks"/>
    <s v="2024-07-01"/>
  </r>
  <r>
    <n v="1323"/>
    <x v="0"/>
    <x v="16"/>
    <x v="0"/>
    <x v="55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24"/>
    <x v="0"/>
    <x v="16"/>
    <x v="0"/>
    <x v="55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25"/>
    <x v="0"/>
    <x v="16"/>
    <x v="3"/>
    <x v="55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26"/>
    <x v="2"/>
    <x v="3"/>
    <x v="0"/>
    <x v="556"/>
    <m/>
    <s v="2024-07-01"/>
  </r>
  <r>
    <n v="1327"/>
    <x v="0"/>
    <x v="16"/>
    <x v="0"/>
    <x v="557"/>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28"/>
    <x v="0"/>
    <x v="16"/>
    <x v="0"/>
    <x v="55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29"/>
    <x v="0"/>
    <x v="16"/>
    <x v="0"/>
    <x v="55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30"/>
    <x v="0"/>
    <x v="16"/>
    <x v="0"/>
    <x v="56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31"/>
    <x v="0"/>
    <x v="16"/>
    <x v="0"/>
    <x v="561"/>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32"/>
    <x v="0"/>
    <x v="16"/>
    <x v="1"/>
    <x v="562"/>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33"/>
    <x v="0"/>
    <x v="16"/>
    <x v="0"/>
    <x v="563"/>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34"/>
    <x v="0"/>
    <x v="16"/>
    <x v="0"/>
    <x v="564"/>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35"/>
    <x v="2"/>
    <x v="3"/>
    <x v="0"/>
    <x v="565"/>
    <m/>
    <s v="2024-07-01"/>
  </r>
  <r>
    <n v="1336"/>
    <x v="2"/>
    <x v="3"/>
    <x v="0"/>
    <x v="566"/>
    <m/>
    <s v="2024-07-01"/>
  </r>
  <r>
    <n v="1337"/>
    <x v="0"/>
    <x v="16"/>
    <x v="3"/>
    <x v="567"/>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38"/>
    <x v="0"/>
    <x v="16"/>
    <x v="0"/>
    <x v="568"/>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39"/>
    <x v="0"/>
    <x v="16"/>
    <x v="0"/>
    <x v="56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40"/>
    <x v="0"/>
    <x v="16"/>
    <x v="0"/>
    <x v="57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7-01"/>
  </r>
  <r>
    <n v="1341"/>
    <x v="0"/>
    <x v="2"/>
    <x v="2"/>
    <x v="571"/>
    <s v="delete from STOCKTRANSACTION where COMPANYCODE=? and TRANSACTIONDETAILNUMBER=? and TRANSACTIONNUMBER=?"/>
    <s v="2024-07-01"/>
  </r>
  <r>
    <n v="1342"/>
    <x v="0"/>
    <x v="2"/>
    <x v="2"/>
    <x v="572"/>
    <s v="delete from STOCKTRANSACTION where COMPANYCODE=? and TRANSACTIONDETAILNUMBER=? and TRANSACTIONNUMBER=?"/>
    <s v="2024-07-01"/>
  </r>
  <r>
    <n v="1343"/>
    <x v="0"/>
    <x v="3"/>
    <x v="0"/>
    <x v="573"/>
    <m/>
    <s v="2024-07-01"/>
  </r>
  <r>
    <n v="1344"/>
    <x v="2"/>
    <x v="3"/>
    <x v="0"/>
    <x v="574"/>
    <m/>
    <s v="2024-07-01"/>
  </r>
  <r>
    <n v="1345"/>
    <x v="0"/>
    <x v="3"/>
    <x v="10"/>
    <x v="575"/>
    <m/>
    <s v="2024-06-29"/>
  </r>
  <r>
    <n v="1346"/>
    <x v="0"/>
    <x v="3"/>
    <x v="138"/>
    <x v="576"/>
    <m/>
    <s v="2024-06-29"/>
  </r>
  <r>
    <n v="1347"/>
    <x v="0"/>
    <x v="3"/>
    <x v="135"/>
    <x v="577"/>
    <m/>
    <s v="2024-06-29"/>
  </r>
  <r>
    <n v="1348"/>
    <x v="0"/>
    <x v="3"/>
    <x v="105"/>
    <x v="578"/>
    <m/>
    <s v="2024-06-29"/>
  </r>
  <r>
    <n v="1349"/>
    <x v="0"/>
    <x v="3"/>
    <x v="108"/>
    <x v="579"/>
    <m/>
    <s v="2024-06-29"/>
  </r>
  <r>
    <n v="1350"/>
    <x v="0"/>
    <x v="3"/>
    <x v="7"/>
    <x v="580"/>
    <m/>
    <s v="2024-06-29"/>
  </r>
  <r>
    <n v="1351"/>
    <x v="0"/>
    <x v="3"/>
    <x v="6"/>
    <x v="581"/>
    <m/>
    <s v="2024-06-29"/>
  </r>
  <r>
    <n v="1352"/>
    <x v="0"/>
    <x v="31"/>
    <x v="1"/>
    <x v="582"/>
    <s v="SELECT ELEMENTS.CODE,ADSTORAGE.NAMENAME,ADSTORAGE.VALUESTRING FROM DB2ADMIN.ELEMENTS ELEMENTS LEFT OUTER JOIN DB2ADMIN.ADSTORAGE ADSTORAGE ON ELEMENTS.ABSUNIQUEID=ADSTORAGE.UNIQUEID WHERE (ELEMENTS.CODE = ?)"/>
    <s v="2024-06-29"/>
  </r>
  <r>
    <n v="1353"/>
    <x v="0"/>
    <x v="3"/>
    <x v="9"/>
    <x v="583"/>
    <m/>
    <s v="2024-06-29"/>
  </r>
  <r>
    <n v="1354"/>
    <x v="0"/>
    <x v="3"/>
    <x v="3"/>
    <x v="584"/>
    <m/>
    <s v="2024-06-29"/>
  </r>
  <r>
    <n v="1355"/>
    <x v="0"/>
    <x v="3"/>
    <x v="0"/>
    <x v="585"/>
    <m/>
    <s v="2024-06-29"/>
  </r>
  <r>
    <n v="1356"/>
    <x v="2"/>
    <x v="3"/>
    <x v="0"/>
    <x v="586"/>
    <m/>
    <s v="2024-06-29"/>
  </r>
  <r>
    <n v="1357"/>
    <x v="2"/>
    <x v="3"/>
    <x v="0"/>
    <x v="587"/>
    <m/>
    <s v="2024-06-28"/>
  </r>
  <r>
    <n v="1358"/>
    <x v="0"/>
    <x v="3"/>
    <x v="0"/>
    <x v="588"/>
    <m/>
    <s v="2024-06-28"/>
  </r>
  <r>
    <n v="1359"/>
    <x v="2"/>
    <x v="3"/>
    <x v="0"/>
    <x v="589"/>
    <m/>
    <s v="2024-06-28"/>
  </r>
  <r>
    <n v="1360"/>
    <x v="2"/>
    <x v="3"/>
    <x v="0"/>
    <x v="590"/>
    <m/>
    <s v="2024-06-28"/>
  </r>
  <r>
    <n v="1361"/>
    <x v="0"/>
    <x v="3"/>
    <x v="116"/>
    <x v="591"/>
    <m/>
    <s v="2024-06-28"/>
  </r>
  <r>
    <n v="1362"/>
    <x v="0"/>
    <x v="3"/>
    <x v="117"/>
    <x v="592"/>
    <m/>
    <s v="2024-06-28"/>
  </r>
  <r>
    <n v="1363"/>
    <x v="0"/>
    <x v="3"/>
    <x v="139"/>
    <x v="593"/>
    <m/>
    <s v="2024-06-28"/>
  </r>
  <r>
    <n v="1364"/>
    <x v="0"/>
    <x v="3"/>
    <x v="140"/>
    <x v="594"/>
    <m/>
    <s v="2024-06-28"/>
  </r>
  <r>
    <n v="1365"/>
    <x v="0"/>
    <x v="3"/>
    <x v="84"/>
    <x v="595"/>
    <m/>
    <s v="2024-06-28"/>
  </r>
  <r>
    <n v="1366"/>
    <x v="0"/>
    <x v="3"/>
    <x v="122"/>
    <x v="596"/>
    <m/>
    <s v="2024-06-28"/>
  </r>
  <r>
    <n v="1367"/>
    <x v="0"/>
    <x v="3"/>
    <x v="94"/>
    <x v="315"/>
    <m/>
    <s v="2024-06-28"/>
  </r>
  <r>
    <n v="1368"/>
    <x v="2"/>
    <x v="3"/>
    <x v="0"/>
    <x v="597"/>
    <m/>
    <s v="2024-06-28"/>
  </r>
  <r>
    <n v="1369"/>
    <x v="0"/>
    <x v="3"/>
    <x v="125"/>
    <x v="598"/>
    <m/>
    <s v="2024-06-28"/>
  </r>
  <r>
    <n v="1370"/>
    <x v="0"/>
    <x v="3"/>
    <x v="91"/>
    <x v="599"/>
    <m/>
    <s v="2024-06-28"/>
  </r>
  <r>
    <n v="1371"/>
    <x v="0"/>
    <x v="3"/>
    <x v="128"/>
    <x v="600"/>
    <m/>
    <s v="2024-06-28"/>
  </r>
  <r>
    <n v="1372"/>
    <x v="0"/>
    <x v="3"/>
    <x v="93"/>
    <x v="601"/>
    <m/>
    <s v="2024-06-28"/>
  </r>
  <r>
    <n v="1373"/>
    <x v="0"/>
    <x v="3"/>
    <x v="141"/>
    <x v="602"/>
    <m/>
    <s v="2024-06-28"/>
  </r>
  <r>
    <n v="1374"/>
    <x v="0"/>
    <x v="3"/>
    <x v="130"/>
    <x v="603"/>
    <m/>
    <s v="2024-06-28"/>
  </r>
  <r>
    <n v="1375"/>
    <x v="0"/>
    <x v="3"/>
    <x v="131"/>
    <x v="604"/>
    <m/>
    <s v="2024-06-28"/>
  </r>
  <r>
    <n v="1376"/>
    <x v="0"/>
    <x v="3"/>
    <x v="103"/>
    <x v="605"/>
    <m/>
    <s v="2024-06-28"/>
  </r>
  <r>
    <n v="1377"/>
    <x v="0"/>
    <x v="3"/>
    <x v="100"/>
    <x v="606"/>
    <m/>
    <s v="2024-06-28"/>
  </r>
  <r>
    <n v="1378"/>
    <x v="0"/>
    <x v="3"/>
    <x v="96"/>
    <x v="607"/>
    <m/>
    <s v="2024-06-28"/>
  </r>
  <r>
    <n v="1379"/>
    <x v="0"/>
    <x v="3"/>
    <x v="96"/>
    <x v="608"/>
    <m/>
    <s v="2024-06-28"/>
  </r>
  <r>
    <n v="1380"/>
    <x v="0"/>
    <x v="3"/>
    <x v="97"/>
    <x v="609"/>
    <m/>
    <s v="2024-06-28"/>
  </r>
  <r>
    <n v="1381"/>
    <x v="0"/>
    <x v="3"/>
    <x v="142"/>
    <x v="610"/>
    <m/>
    <s v="2024-06-28"/>
  </r>
  <r>
    <n v="1382"/>
    <x v="0"/>
    <x v="3"/>
    <x v="101"/>
    <x v="611"/>
    <m/>
    <s v="2024-06-28"/>
  </r>
  <r>
    <n v="1383"/>
    <x v="2"/>
    <x v="3"/>
    <x v="0"/>
    <x v="612"/>
    <m/>
    <s v="2024-06-28"/>
  </r>
  <r>
    <n v="1384"/>
    <x v="0"/>
    <x v="3"/>
    <x v="109"/>
    <x v="613"/>
    <m/>
    <s v="2024-06-28"/>
  </r>
  <r>
    <n v="1385"/>
    <x v="0"/>
    <x v="3"/>
    <x v="109"/>
    <x v="614"/>
    <m/>
    <s v="2024-06-28"/>
  </r>
  <r>
    <n v="1386"/>
    <x v="0"/>
    <x v="16"/>
    <x v="0"/>
    <x v="615"/>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6-28"/>
  </r>
  <r>
    <n v="1387"/>
    <x v="0"/>
    <x v="3"/>
    <x v="0"/>
    <x v="616"/>
    <m/>
    <s v="2024-06-28"/>
  </r>
  <r>
    <n v="1388"/>
    <x v="0"/>
    <x v="3"/>
    <x v="0"/>
    <x v="617"/>
    <m/>
    <s v="2024-06-28"/>
  </r>
  <r>
    <n v="1389"/>
    <x v="0"/>
    <x v="3"/>
    <x v="19"/>
    <x v="618"/>
    <m/>
    <s v="2024-06-28"/>
  </r>
  <r>
    <n v="1390"/>
    <x v="0"/>
    <x v="3"/>
    <x v="1"/>
    <x v="619"/>
    <m/>
    <s v="2024-06-28"/>
  </r>
  <r>
    <n v="1391"/>
    <x v="0"/>
    <x v="3"/>
    <x v="18"/>
    <x v="620"/>
    <m/>
    <s v="2024-06-28"/>
  </r>
  <r>
    <n v="1392"/>
    <x v="0"/>
    <x v="3"/>
    <x v="3"/>
    <x v="621"/>
    <m/>
    <s v="2024-06-28"/>
  </r>
  <r>
    <n v="1393"/>
    <x v="0"/>
    <x v="3"/>
    <x v="2"/>
    <x v="622"/>
    <m/>
    <s v="2024-06-28"/>
  </r>
  <r>
    <n v="1394"/>
    <x v="0"/>
    <x v="16"/>
    <x v="0"/>
    <x v="623"/>
    <s v="select production0_.CODE as CODE1_1663_0_, production0_.COMPANYCODE as COMPANYC2_1663_0_, production0_.COUNTERCODE as COUNTERC3_1663_0_, production0_.COUNTERCOMPANYCODE as COUNTERC4_1663_0_, production0_.ABSUNIQUEID as ABSUNIQU5_1663_0_, production0_.ABSVERSIONNUMBER as ABSVERSI6_1663_0_, production0_.ALLOWEDDIVISIONS as ALLOWEDD7_1663_0_, production0_.BASEPRIMARYQUANTITY as BASEPRIM8_1663_0_, production0_.BASEPRIMARYUOMCODE as BASEPRIM9_1663_0_, production0_.BASESECONDARYQUANTITY as BASESEC10_1663_0_, production0_.BASESECONDARYUOMCODE as BASESEC11_1663_0_, production0_.BOMNUMBERID as BOMNUMB12_1663_0_, production0_.COLLECTIONGROUPCODE as COLLECT13_1663_0_, production0_.COLLECTIONGROUPCOMPANYCODE as COLLECT14_1663_0_, production0_.CREATIONDATETIME as CREATIO15_1663_0_, production0_.CREATIONDATETIMEUTC as CREATIO16_1663_0_, production0_.CREATIONUSER as CREATIO17_1663_0_, production0_.CURRENTSTATUS as CURRENT18_1663_0_, production0_.CUSTOMERCODE as CUSTOME19_1663_0_, production0_.CUSTOMERTYPE as CUSTOME20_1663_0_, production0_.DELIVERYDELIVERYLINE as DELIVER21_1663_0_, production0_.DLVSALORDLINECMPORDERLINE as DLVSALO22_1663_0_, production0_.DLVSALESORDERLINEORDERLINE as DLVSALE23_1663_0_, production0_.DLVSALESORDERLINEORDERSUBLINE as DLVSALE24_1663_0_, production0_.DLVSALORDERLINESALESORDERCODE as DLVSALO25_1663_0_, production0_.DLVSALORDLINESALORDCNTCODE as DLVSALO26_1663_0_, production0_.DESCRIPTION as DESCRIP27_1663_0_, production0_.DESTINATIONORDER as DESTINA28_1663_0_, production0_.DIVISIONCODE as DIVISIO29_1663_0_, production0_.ENTEREDBASEPRIMARYQUANTITY as ENTERED30_1663_0_, production0_.ENTEREDBASESECONDARYQUANTITY as ENTERED31_1663_0_, production0_.ENTEREDUSERPACKAGINGQUANTITY as ENTERED32_1663_0_, production0_.ENTEREDUSERPRIMARYQUANTITY as ENTERED33_1663_0_, production0_.ENTEREDUSERSECONDARYQUANTITY as ENTERED34_1663_0_, production0_.ENTRYLOCATIONCODE as ENTRYLO35_1663_0_, production0_.ENTRYLOCATIONWAREHOUSEZONECODE as ENTRYLO36_1663_0_, production0_.ENTRYLOCWHSZONEPHYWHSCODE as ENTRYLO37_1663_0_, production0_.ENTRYLOCWHSZONEPHYWHSCMYCODE as ENTRYLO38_1663_0_, production0_.ENTRYWAREHOUSECODE as ENTRYWA39_1663_0_, production0_.ENTRYWAREHOUSECOMPANYCODE as ENTRYWA40_1663_0_, production0_.EXTERNALREFERENCE as EXTERNA41_1663_0_, production0_.EXTERNALREFERENCEDATE as EXTERNA42_1663_0_, production0_.FINALBASEPRIMARYQUANTITY as FINALBA43_1663_0_, production0_.FINALBASESECONDARYQUANTITY as FINALBA44_1663_0_, production0_.FINALEFFECTIVEDATE as FINALEF45_1663_0_, production0_.FINALPLANNEDDATE as FINALPL46_1663_0_, production0_.FINALPLANNEDSCHEDULEDDATE as FINALPL47_1663_0_, production0_.FINALSCHEDULEDDATE as FINALSC48_1663_0_, production0_.FINALUSERPACKAGINGQUANTITY as FINALUS49_1663_0_, production0_.FINALUSERPRIMARYQUANTITY as FINALUS50_1663_0_, production0_.FINALUSERSECONDARYQUANTITY as FINALUS51_1663_0_, production0_.FULLITEMIDENTIFIER as FULLITE52_1663_0_, production0_.INITIALEFFECTIVEDATE as INITIAL53_1663_0_, production0_.INITIALPLANNEDDATE as INITIAL54_1663_0_, production0_.INITIALPLANNEDSCHEDULEDDATE as INITIAL55_1663_0_, production0_.INITIALSCHEDULEDDATE as INITIAL56_1663_0_, production0_.INTDELIVERYDELIVERYLINE as INTDELI57_1663_0_, production0_.INTDLVINTORDLINEINTORDERCODE as INTDLVI58_1663_0_, production0_.INTDLVINTORDLINEINTORDCNTCODE as INTDLVI59_1663_0_, production0_.INTDLVINTORDERLINEORDERLINE as INTDLVI60_1663_0_, production0_.INTDLVINTORDLINEORDERSUBLINE as INTDLVI61_1663_0_, production0_.INTDOCINTDOCPROVISIONALCODE as INTDOCI62_1663_0_, production0_.INTDOCINTDOCPRVCOUNTERCODE as INTDOCI63_1663_0_, production0_.INTDOCUMENTORDERLINE as INTDOCU64_1663_0_, production0_.INTDOCUMENTORDERSUBLINE as INTDOCU65_1663_0_, production0_.INTERNALORDERGROUPCODE as INTERNA66_1663_0_, production0_.INTERNALREFERENCE as INTERNA67_1663_0_, production0_.INTERNALREFERENCEDATE as INTERNA68_1663_0_, production0_.ITEMTYPEAFICODE as ITEMTYP69_1663_0_, production0_.ITEMTYPEAFICOMPANYCODE as ITEMTYP70_1663_0_, production0_.LASTUPDATEDATETIME as LASTUPD71_1663_0_, production0_.LASTUPDATEDATETIMEUTC as LASTUPD72_1663_0_, production0_.LASTUPDATEUSER as LASTUPD73_1663_0_, production0_.MAINRESOURCECODE as MAINRES74_1663_0_, production0_.MANUALCLOSUREREASON as MANUALC75_1663_0_, production0_.NUMBEROFPERIODS as NUMBERO76_1663_0_, production0_.ORDERDATE as ORDERDA77_1663_0_, production0_.ORIGDELIVERYDELIVERYLINE as ORIGDEL78_1663_0_, production0_.ORIGDLVSALORDLINECMPORDERLINE as ORIGDLV79_1663_0_, production0_.ORIGDLVSALORDERLINEORDERLINE as ORIGDLV80_1663_0_, production0_.ORIGDLVSALORDLINEORDERSUBLINE as ORIGDLV81_1663_0_, production0_.ORIGDLVSALORDLINESALORDERCODE as ORIGDLV82_1663_0_, production0_.ORIGDLVSALORDLINESALORDCNTCOD as ORIGDLV83_1663_0_, production0_.PLANNERCODE as PLANNER84_1663_0_, production0_.PLANNERCOMPANYCODE as PLANNER85_1663_0_, production0_.PLANTCODE as PLANTCO86_1663_0_, production0_.PLANTCOMPANYCODE as PLANTCO87_1663_0_, production0_.PRDDEMANDSTOCKTYPECODE as PRDDEMA88_1663_0_, production0_.PRODUCTIONGROUPCODE as PRODUCT89_1663_0_, production0_.PRODUCTIONRESPONSIBLECODE as PRODUCT90_1663_0_, production0_.PRORESPONSIBLECOMPANYCODE as PRORESP91_1663_0_, production0_.PROGRESSSTATUS as PROGRES92_1663_0_, production0_.PROJECTCODE as PROJECT93_1663_0_, production0_.QUALITYCODE as QUALITY94_1663_0_, production0_.QUANTITYPERPERIOD as QUANTIT95_1663_0_, production0_.REFERENCEDATE as REFEREN96_1663_0_, production0_.RESERVATIONORDERCODE as RESERVA97_1663_0_, production0_.RESERVATIONORDERCOUNTERCODE as RESERVA98_1663_0_, production0_.RESERVATIONRESERVATIONLINE as RESERVA99_1663_0_, production0_.ROUTINGNUMBERID as ROUTIN100_1663_0_, production0_.SPLITTINGMANAGEMENT as SPLITT101_1663_0_, production0_.STATISTICALGROUPCODE as STATIS102_1663_0_, production0_.STATISTICALGROUPCOMPANYCODE as STATIS103_1663_0_, production0_.STDPRODUCTIONBATCH as STDPRO104_1663_0_, production0_.STDPRODUCTIONBATCHUOMCODE as STDPRO105_1663_0_, production0_.SUBCODE01 as SUBCOD106_1663_0_, production0_.SUBCODE02 as SUBCOD107_1663_0_, production0_.SUBCODE03 as SUBCOD108_1663_0_, production0_.SUBCODE04 as SUBCOD109_1663_0_, production0_.SUBCODE05 as SUBCOD110_1663_0_, production0_.SUBCODE06 as SUBCOD111_1663_0_, production0_.SUBCODE07 as SUBCOD112_1663_0_, production0_.SUBCODE08 as SUBCOD113_1663_0_, production0_.SUBCODE09 as SUBCOD114_1663_0_, production0_.SUBCODE10 as SUBCOD115_1663_0_, production0_.TEMPLATECODE as TEMPLA116_1663_0_, production0_.TYPE as TYPE117_1663_0_, production0_.UOMTYPE as UOMTYP118_1663_0_, production0_.UPDATEWAREHOUSEAVAILABILITY as UPDATE119_1663_0_, production0_.USERPACKAGINGQUANTITY as USERPA120_1663_0_, production0_.USERPACKAGINGUOMCODE as USERPA121_1663_0_, production0_.USERPRIMARYQUANTITY as USERPR122_1663_0_, production0_.USERPRIMARYUOMCODE as USERPR123_1663_0_, production0_.USERSECONDARYQUANTITY as USERSE124_1663_0_, production0_.USERSECONDARYUOMCODE as USERSE125_1663_0_, production0_.WIPCOSTCENTERCODE as WIPCOS126_1663_0_, production0_.WIPCOSTCENTERCOMPANYCODE as WIPCOS127_1663_0_, production0_.WAREHOUSEWIPCODE as WAREHO128_1663_0_, production0_.WAREHOUSEWIPCOMPANYCODE as WAREHO129_1663_0_ from PRODUCTIONDEMAND production0_ where production0_.CODE=? and production0_.COMPANYCODE=? and production0_.COUNTERCODE=? with rs use and keep update locks"/>
    <s v="2024-06-27"/>
  </r>
  <r>
    <n v="1395"/>
    <x v="0"/>
    <x v="16"/>
    <x v="0"/>
    <x v="624"/>
    <s v="select production0_.PRODUCTIONDEMANDCODE as PRODUCTI1_1673_0_, production0_.PRODUCTIONDEMANDCOMPANYCODE as PRODUCTI2_1673_0_, production0_.PRODUCTIONDEMANDCOUNTERCODE as PRODUCTI3_1673_0_, production0_.STEPNUMBER as STEPNUMB4_1673_0_, production0_.ABSUNIQUEID as ABSUNIQU5_1673_0_, production0_.BASEPRIMARYUOMCODE as BASEPRIM6_1673_0_, production0_.BASESECONDARYUOMCODE as BASESECO7_1673_0_, production0_.BATHVOLUME as BATHVOLU8_1673_0_, production0_.BATHVOLUMEUOMCODE as BATHVOLU9_1673_0_, production0_.CALCULATEDTIME1 as CALCULA10_1673_0_, production0_.CALCULATEDTIME2 as CALCULA11_1673_0_, production0_.CALCULATEDTIME3 as CALCULA12_1673_0_, production0_.CALCULATEDTIME4 as CALCULA13_1673_0_, production0_.CALENDARCODE as CALENDA14_1673_0_, production0_.CREATIONDATETIME as CREATIO15_1673_0_, production0_.CREATIONDATETIMEUTC as CREATIO16_1673_0_, production0_.CREATIONUSER as CREATIO17_1673_0_, production0_.CURRENTSTEPPROGRESS as CURRENT18_1673_0_, production0_.DYELOTHANDLED as DYELOTH19_1673_0_, production0_.FINALBASEPRIMARYQUANTITY as FINALBA20_1673_0_, production0_.FINALBASESECONDARYQUANTITY as FINALBA21_1673_0_, production0_.FINALPLANSCHEDDATETIME as FINALPL22_1673_0_, production0_.FINALPLANNEDDATETIME as FINALPL23_1673_0_, production0_.FINALSCHEDULEDDATETIME as FINALSC24_1673_0_, production0_.FINALUSERPACKAGINGQUANTITY as FINALUS25_1673_0_, production0_.FINALUSERPRIMARYQUANTITY as FINALUS26_1673_0_, production0_.FINALUSERSECONDARYQUANTITY as FINALUS27_1673_0_, production0_.GENERATEAUTOMATICQATEST as GENERAT28_1673_0_, production0_.GROUPSTEPNUMBER as GROUPST29_1673_0_, production0_.INITIALBASEPRIMARYQUANTITY as INITIAL30_1673_0_, production0_.INITIALBASESECONDARYQUANTITY as INITIAL31_1673_0_, production0_.INITIALPLANSCHEDDATETIME as INITIAL32_1673_0_, production0_.INITIALPLANNEDDATETIME as INITIAL33_1673_0_, production0_.INITIALSCHEDULEDDATETIME as INITIAL34_1673_0_, production0_.INITIALUSERPACKAGINGQUANTITY as INITIAL35_1673_0_, production0_.INITIALUSERPRIMARYQUANTITY as INITIAL36_1673_0_, production0_.INITIALUSERSECONDARYQUANTITY as INITIAL37_1673_0_, production0_.ITEMTYPEAFICODE as ITEMTYP38_1673_0_, production0_.ITEMTYPEAFICOMPANYCODE as ITEMTYP39_1673_0_, production0_.LASTUPDATEDATETIME as LASTUPD40_1673_0_, production0_.LASTUPDATEDATETIMEUTC as LASTUPD41_1673_0_, production0_.LASTUPDATEUSER as LASTUPD42_1673_0_, production0_.LOCATIONWIPENTRYCODE as LOCATIO43_1673_0_, production0_.LOCWIPENTRYWAREHOUSEZONECODE as LOCWIPE44_1673_0_, production0_.LOCWIPENTRYWHSZONEPHYWHSCODE as LOCWIPE45_1673_0_, production0_.LOCWIPENTRYWHSZONEPHYWHSCMYCOD as LOCWIPE46_1673_0_, production0_.LOCATIONWIPISSUECODE as LOCATIO47_1673_0_, production0_.LOCWIPISSUEWAREHOUSEZONECODE as LOCWIPI48_1673_0_, production0_.LOCWIPISSUEWHSZONEPHYWHSCODE as LOCWIPI49_1673_0_, production0_.LOCWIPISSUEWHSZONEPHYWHSCMYCOD as LOCWIPI50_1673_0_, production0_.LONGDESCRIPTION as LONGDES51_1673_0_, production0_.LOSSINCREASE1 as LOSSINC52_1673_0_, production0_.LOSSINCREASE2 as LOSSINC53_1673_0_, production0_.LOSSINCREASE3 as LOSSINC54_1673_0_, production0_.LOSSINCREASE4 as LOSSINC55_1673_0_, production0_.LOSSINCREASE5 as LOSSINC56_1673_0_, production0_.LOSSINCREASE6 as LOSSINC57_1673_0_, production0_.LOSSINCREASE7 as LOSSINC58_1673_0_, production0_.LOSSINCREASE8 as LOSSINC59_1673_0_, production0_.LOSSINCREASEREFUOM1CODE as LOSSINC60_1673_0_, production0_.LOSSINCREASEREFUOM2CODE as LOSSINC61_1673_0_, production0_.LOSSINCREASEREFUOM3CODE as LOSSINC62_1673_0_, production0_.LOSSINCREASEREFUOM4CODE as LOSSINC63_1673_0_, production0_.LOSSINCREASEREFUOM5CODE as LOSSINC64_1673_0_, production0_.LOSSINCREASEREFUOM6CODE as LOSSINC65_1673_0_, production0_.LOSSINCREASEREFUOM7CODE as LOSSINC66_1673_0_, production0_.LOSSINCREASEREFUOM8CODE as LOSSINC67_1673_0_, production0_.LOSSINCREASETYPE1CODE as LOSSINC68_1673_0_, production0_.LOSSINCREASETYPE2CODE as LOSSINC69_1673_0_, production0_.LOSSINCREASETYPE3CODE as LOSSINC70_1673_0_, production0_.LOSSINCREASETYPE4CODE as LOSSINC71_1673_0_, production0_.LOSSINCREASETYPE5CODE as LOSSINC72_1673_0_, production0_.LOSSINCREASETYPE6CODE as LOSSINC73_1673_0_, production0_.LOSSINCREASETYPE7CODE as LOSSINC74_1673_0_, production0_.LOSSINCREASETYPE8CODE as LOSSINC75_1673_0_, production0_.LOSSINCREASETYPEPOLICY as LOSSINC76_1673_0_, production0_.MANUALMODIFIEDSTEP as MANUALM77_1673_0_, production0_.MANUALSTEPFROMDEMAND as MANUALS78_1673_0_, production0_.MAXBEGINOPERATION as MAXBEGI79_1673_0_, production0_.MAXBEGINOPERATIONTIME as MAXBEGI80_1673_0_, production0_.MAXBEGINPOSTSETUP as MAXBEGI81_1673_0_, production0_.MAXBEGINPOSTSETUPTIME as MAXBEGI82_1673_0_, production0_.MAXBEGINPRESETUP as MAXBEGI83_1673_0_, production0_.MAXBEGINPRESETUPTIME as MAXBEGI84_1673_0_, production0_.MAXBEGINQUEUE as MAXBEGI85_1673_0_, production0_.MAXBEGINQUEUETIME as MAXBEGI86_1673_0_, production0_.MAXENDSTEP as MAXENDS87_1673_0_, production0_.MAXENDSTEPTIME as MAXENDS88_1673_0_, production0_.MAXNUMBEROFRESOURCESALLOWED as MAXNUMB89_1673_0_, production0_.MINBEGINOPERATION as MINBEGI90_1673_0_, production0_.MINBEGINOPERATIONTIME as MINBEGI91_1673_0_, production0_.MINBEGINPOSTSETUP as MINBEGI92_1673_0_, production0_.MINBEGINPOSTSETUPTIME as MINBEGI93_1673_0_, production0_.MINBEGINPRESETUP as MINBEGI94_1673_0_, production0_.MINBEGINPRESETUPTIME as MINBEGI95_1673_0_, production0_.MINBEGINQUEUE as MINBEGI96_1673_0_, production0_.MINBEGINQUEUETIME as MINBEGI97_1673_0_, production0_.MINENDSTEP as MINENDS98_1673_0_, production0_.MINENDSTEPTIME as MINENDS99_1673_0_, production0_.NROFMACHINE as NROFMA100_1673_0_, production0_.OPSTEPGROUPCODE as OPSTEP101_1673_0_, production0_.OPERATIONCODE as OPERAT102_1673_0_, production0_.OVERLAPPINGMANAGEMENT as OVERLA103_1673_0_, production0_.OVERLAPPINGQUANTITY as OVERLA104_1673_0_, production0_.OVERLAPPINGUOMCATEGORY as OVERLA105_1673_0_, production0_.PARALLELPDNUMBER as PARALL106_1673_0_, production0_.PARTIALSTEP as PARTIA107_1673_0_, production0_.PLANNEDOPERATIONCODE as PLANNE108_1673_0_, production0_.PLANNEDWORKCENTERCODE as PLANNE109_1673_0_, production0_.PLANNINGLEADTIME as PLANNI110_1673_0_, production0_.PREVIOUSSTEPPROGRESS as PREVIO111_1673_0_, production0_.PRODRESERVATIONLINKGROUPCODE as PRODRE112_1673_0_, production0_.PRODUCTIONORDERCODE as PRODUC113_1673_0_, production0_.PROGRESSSTATUS as PROGRE114_1673_0_, production0_.REPETITIONNUMBER as REPETI115_1673_0_, production0_.ROUTINGNUMBERID as ROUTIN116_1673_0_, production0_.SCHEDULEDSTEP as SCHEDU117_1673_0_, production0_.SEARCHDESCRIPTION as SEARCH118_1673_0_, production0_.SHORTDESCRIPTION as SHORTD119_1673_0_, production0_.STANDARDSTEPQUANTITY as STANDA120_1673_0_, production0_.STANDARDSTEPQUANTITYUOMCODE as STANDA121_1673_0_, production0_.STDBEGINOPERATION as STDBEG122_1673_0_, production0_.STDBEGINOPERATIONTIME as STDBEG123_1673_0_, production0_.STDBEGINPOSTSETUP as STDBEG124_1673_0_, production0_.STDBEGINPOSTSETUPTIME as STDBEG125_1673_0_, production0_.STDBEGINPRESETUP as STDBEG126_1673_0_, production0_.STDBEGINPRESETUPTIME as STDBEG127_1673_0_, production0_.STDBEGINQUEUE as STDBEG128_1673_0_, production0_.STDBEGINQUEUETIME as STDBEG129_1673_0_, production0_.STDENDSTEP as STDEND130_1673_0_, production0_.STDENDSTEPTIME as STDEND131_1673_0_, production0_.STDROUTINGSTEPNUMBERID as STDROU132_1673_0_, production0_.STDROUTINGSTEPSEQUENCE as STDROU133_1673_0_, production0_.STDROUTINGSTEPSUBSEQUENCE as STDROU134_1673_0_, production0_.STEPEFFICIENCY as STEPEF135_1673_0_, production0_.STEPEFFICIENCYAPPLY as STEPEF136_1673_0_, production0_.STEPNUMBERLINK as STEPNU137_1673_0_, production0_.STEPTYPE as STEPTY138_1673_0_, production0_.STOCKTYPECODE as STOCKT139_1673_0_, production0_.TIME1 as TIME140_1673_0_, production0_.TIME2 as TIME141_1673_0_, production0_.TIME3 as TIME142_1673_0_, production0_.TIME4 as TIME143_1673_0_, production0_.TIME5 as TIME144_1673_0_, production0_.TIMEREFQTY1 as TIMERE145_1673_0_, production0_.TIMEREFQTY2 as TIMERE146_1673_0_, production0_.TIMEREFQTY3 as TIMERE147_1673_0_, production0_.TIMEREFQTY4 as TIMERE148_1673_0_, production0_.TIMEREFQTY5 as TIMERE149_1673_0_, production0_.TIMEREFUOM1CODE as TIMERE150_1673_0_, production0_.TIMEREFUOM2CODE as TIMERE151_1673_0_, production0_.TIMEREFUOM3CODE as TIMERE152_1673_0_, production0_.TIMEREFUOM4CODE as TIMERE153_1673_0_, production0_.TIMEREFUOM5CODE as TIMERE154_1673_0_, production0_.TIMETYPE1CODE as TIMETY155_1673_0_, production0_.TIMETYPE2CODE as TIMETY156_1673_0_, production0_.TIMETYPE3CODE as TIMETY157_1673_0_, production0_.TIMETYPE4CODE as TIMETY158_1673_0_, production0_.TIMETYPE5CODE as TIMETY159_1673_0_, production0_.TIMEUNIT1 as TIMEUN160_1673_0_, production0_.TIMEUNIT2 as TIMEUN161_1673_0_, production0_.TIMEUNIT3 as TIMEUN162_1673_0_, production0_.TIMEUNIT4 as TIMEUN163_1673_0_, production0_.TIMEUNIT5 as TIMEUN164_1673_0_, production0_.USERPACKAGINGUOMCODE as USERPA165_1673_0_, production0_.USERPRIMARYUOMCODE as USERPR166_1673_0_, production0_.USERSECONDARYUOMCODE as USERSE167_1673_0_, production0_.WAREHOUSEWIPCODE as WAREHO168_1673_0_, production0_.WAREHOUSEWIPCOMPANYCODE as WAREHO169_1673_0_, production0_.WEEKMAXBEGINOPERATION as WEEKMA170_1673_0_, production0_.WEEKMAXBEGINPOSTSETUP as WEEKMA171_1673_0_, production0_.WEEKMAXBEGINPRESETUP as WEEKMA172_1673_0_, production0_.WEEKMAXBEGINQUEUE as WEEKMA173_1673_0_, production0_.WEEKMAXENDSTEP as WEEKMA174_1673_0_, production0_.WEEKMINBEGINOPERATION as WEEKMI175_1673_0_, production0_.WEEKMINBEGINPOSTSETUP as WEEKMI176_1673_0_, production0_.WEEKMINBEGINPRESETUP as WEEKMI177_1673_0_, production0_.WEEKMINBEGINQUEUE as WEEKMI178_1673_0_, production0_.WEEKMINENDSTEP as WEEKMI179_1673_0_, production0_.WEEKSTDBEGINOPERATION as WEEKST180_1673_0_, production0_.WEEKSTDBEGINPOSTSETUP as WEEKST181_1673_0_, production0_.WEEKSTDBEGINPRESETUP as WEEKST182_1673_0_, production0_.WEEKSTDBEGINQUEUE as WEEKST183_1673_0_, production0_.WEEKSTDENDSTEP as WEEKST184_1673_0_, production0_.WORKCENTERANDOPERATTRIBUTESCOD as WORKCE185_1673_0_, production0_.WORKCENTERCODE as WORKCE186_1673_0_, production0_.YEARMAXBEGINOPERATION as YEARMA187_1673_0_, production0_.YEARMAXBEGINPOSTSETUP as YEARMA188_1673_0_, production0_.YEARMAXBEGINPRESETUP as YEARMA189_1673_0_, production0_.YEARMAXBEGINQUEUE as YEARMA190_1673_0_, production0_.YEARMAXENDSTEP as YEARMA191_1673_0_, production0_.YEARMINBEGINOPERATION as YEARMI192_1673_0_, production0_.YEARMINBEGINPOSTSETUP as YEARMI193_1673_0_, production0_.YEARMINBEGINPRESETUP as YEARMI194_1673_0_, production0_.YEARMINBEGINQUEUE as YEARMI195_1673_0_, production0_.YEARMINENDSTEP as YEARMI196_1673_0_, production0_.YEARSTDBEGINOPERATION as YEARST197_1673_0_, production0_.YEARSTDBEGINPOSTSETUP as YEARST198_1673_0_, production0_.YEARSTDBEGINPRESETUP as YEARST199_1673_0_, production0_.YEARSTDBEGINQUEUE as YEARST200_1673_0_, production0_.YEARSTDENDSTEP as YEARST201_1673_0_ from PRODUCTIONDEMANDSTEP production0_ where production0_.PRODUCTIONDEMANDCODE=? and production0_.PRODUCTIONDEMANDCOMPANYCODE=? and production0_.PRODUCTIONDEMANDCOUNTERCODE=? and production0_.STEPNUMBER=? with rs use and keep update locks"/>
    <s v="2024-06-27"/>
  </r>
  <r>
    <n v="1396"/>
    <x v="2"/>
    <x v="3"/>
    <x v="2"/>
    <x v="625"/>
    <m/>
    <s v="2024-06-27"/>
  </r>
  <r>
    <n v="1397"/>
    <x v="2"/>
    <x v="3"/>
    <x v="2"/>
    <x v="626"/>
    <m/>
    <s v="2024-06-27"/>
  </r>
  <r>
    <n v="1398"/>
    <x v="2"/>
    <x v="3"/>
    <x v="3"/>
    <x v="627"/>
    <m/>
    <s v="2024-06-27"/>
  </r>
  <r>
    <n v="1399"/>
    <x v="2"/>
    <x v="3"/>
    <x v="2"/>
    <x v="628"/>
    <m/>
    <s v="2024-06-27"/>
  </r>
  <r>
    <n v="1400"/>
    <x v="0"/>
    <x v="3"/>
    <x v="0"/>
    <x v="629"/>
    <m/>
    <s v="2024-06-27"/>
  </r>
  <r>
    <n v="1401"/>
    <x v="2"/>
    <x v="3"/>
    <x v="3"/>
    <x v="630"/>
    <m/>
    <s v="2024-06-27"/>
  </r>
  <r>
    <n v="1402"/>
    <x v="2"/>
    <x v="3"/>
    <x v="2"/>
    <x v="630"/>
    <m/>
    <s v="2024-06-27"/>
  </r>
  <r>
    <n v="1403"/>
    <x v="0"/>
    <x v="3"/>
    <x v="0"/>
    <x v="631"/>
    <m/>
    <s v="2024-06-27"/>
  </r>
  <r>
    <n v="1404"/>
    <x v="0"/>
    <x v="3"/>
    <x v="0"/>
    <x v="632"/>
    <m/>
    <s v="2024-06-27"/>
  </r>
  <r>
    <n v="1405"/>
    <x v="2"/>
    <x v="3"/>
    <x v="0"/>
    <x v="633"/>
    <m/>
    <s v="2024-06-27"/>
  </r>
  <r>
    <n v="1406"/>
    <x v="0"/>
    <x v="2"/>
    <x v="0"/>
    <x v="634"/>
    <s v="delete from STOCKTRANSACTION where COMPANYCODE=? and TRANSACTIONDETAILNUMBER=? and TRANSACTIONNUMBER=?"/>
    <s v="2024-06-27"/>
  </r>
  <r>
    <n v="1407"/>
    <x v="0"/>
    <x v="2"/>
    <x v="0"/>
    <x v="635"/>
    <s v="delete from STOCKTRANSACTION where COMPANYCODE=? and TRANSACTIONDETAILNUMBER=? and TRANSACTIONNUMBER=?"/>
    <s v="2024-06-27"/>
  </r>
  <r>
    <n v="1408"/>
    <x v="0"/>
    <x v="16"/>
    <x v="0"/>
    <x v="636"/>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6-27"/>
  </r>
  <r>
    <n v="1409"/>
    <x v="0"/>
    <x v="2"/>
    <x v="0"/>
    <x v="637"/>
    <s v="delete from STOCKTRANSACTION where COMPANYCODE=? and TRANSACTIONDETAILNUMBER=? and TRANSACTIONNUMBER=?"/>
    <s v="2024-06-27"/>
  </r>
  <r>
    <n v="1410"/>
    <x v="0"/>
    <x v="2"/>
    <x v="0"/>
    <x v="638"/>
    <s v="delete from STOCKTRANSACTION where COMPANYCODE=? and TRANSACTIONDETAILNUMBER=? and TRANSACTIONNUMBER=?"/>
    <s v="2024-06-27"/>
  </r>
  <r>
    <n v="1411"/>
    <x v="0"/>
    <x v="3"/>
    <x v="0"/>
    <x v="639"/>
    <m/>
    <s v="2024-06-27"/>
  </r>
  <r>
    <n v="1412"/>
    <x v="2"/>
    <x v="3"/>
    <x v="0"/>
    <x v="640"/>
    <m/>
    <s v="2024-06-26"/>
  </r>
  <r>
    <n v="1413"/>
    <x v="2"/>
    <x v="3"/>
    <x v="0"/>
    <x v="641"/>
    <m/>
    <s v="2024-06-26"/>
  </r>
  <r>
    <n v="1414"/>
    <x v="2"/>
    <x v="3"/>
    <x v="2"/>
    <x v="642"/>
    <m/>
    <s v="2024-06-26"/>
  </r>
  <r>
    <n v="1415"/>
    <x v="0"/>
    <x v="3"/>
    <x v="0"/>
    <x v="643"/>
    <m/>
    <s v="2024-06-26"/>
  </r>
  <r>
    <n v="1416"/>
    <x v="0"/>
    <x v="3"/>
    <x v="0"/>
    <x v="644"/>
    <m/>
    <s v="2024-06-26"/>
  </r>
  <r>
    <n v="1417"/>
    <x v="0"/>
    <x v="3"/>
    <x v="0"/>
    <x v="645"/>
    <m/>
    <s v="2024-06-26"/>
  </r>
  <r>
    <n v="1418"/>
    <x v="0"/>
    <x v="3"/>
    <x v="4"/>
    <x v="646"/>
    <m/>
    <s v="2024-06-26"/>
  </r>
  <r>
    <n v="1419"/>
    <x v="2"/>
    <x v="3"/>
    <x v="2"/>
    <x v="647"/>
    <m/>
    <s v="2024-06-26"/>
  </r>
  <r>
    <n v="1420"/>
    <x v="0"/>
    <x v="3"/>
    <x v="0"/>
    <x v="648"/>
    <m/>
    <s v="2024-06-26"/>
  </r>
  <r>
    <n v="1421"/>
    <x v="0"/>
    <x v="16"/>
    <x v="0"/>
    <x v="649"/>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6-26"/>
  </r>
  <r>
    <n v="1422"/>
    <x v="0"/>
    <x v="16"/>
    <x v="0"/>
    <x v="650"/>
    <s v="select production0_.COMPANYCODE as COMPANYC1_1684_, production0_.ORDERCODE as ORDERCOD2_1684_, production0_.ORDERCOUNTERCODE as ORDERCOU3_1684_, production0_.RESERVATIONLINE as RESERVAT4_1684_, production0_.ORDERCOUNTERCOMPANYCODE as ORDERCOU5_1684_, production0_.ABSUNIQUEID as ABSUNIQU6_1684_, production0_.ALLOWEDDIVISIONS as ALLOWEDD7_1684_, production0_.ASSEMBLYFIXLEADTIMEADJ as ASSEMBLY8_1684_, production0_.ASSEMBLYUOMCODE as ASSEMBLY9_1684_, production0_.BASEPRIMARYQUANTITY as BASEPRI10_1684_, production0_.BASEPRIMARYUOMCODE as BASEPRI11_1684_, production0_.BASESECONDARYQUANTITY as BASESEC12_1684_, production0_.BASESECONDARYUOMCODE as BASESEC13_1684_, production0_.BOMCOMPBILLOFMATERIALNUMBERID as BOMCOMP14_1684_, production0_.BOMCOMPSEQUENCE as BOMCOMP15_1684_, production0_.BOMCOMPSUBSEQUENCE as BOMCOMP16_1684_, production0_.BOMQUANTITY as BOMQUAN17_1684_, production0_.BOMUOMCODE as BOMUOMC18_1684_, production0_.BOMUOMTYPE as BOMUOMT19_1684_, production0_.CALCULATEQTYCODE as CALCULA20_1684_, production0_.CALCULATIONSEQUENCE as CALCULA21_1684_, production0_.COMPONENTUOMCODE as COMPONE22_1684_, production0_.COSTCENTERCODE as COSTCEN23_1684_, production0_.COSTCENTERCOMPANYCODE as COSTCEN24_1684_, production0_.CREATIONDATETIME as CREATIO25_1684_, production0_.CREATIONDATETIMEUTC as CREATIO26_1684_, production0_.CREATIONUSER as CREATIO27_1684_, production0_.CURRENTSTATUS as CURRENT28_1684_, production0_.CUSTOMERSUPPLIERCODE as CUSTOME29_1684_, production0_.CUSTOMERSUPPLIERTYPE as CUSTOME30_1684_, production0_.DIVISIONCODE as DIVISIO31_1684_, production0_.DYELOTWEIGHT as DYELOTW32_1684_, production0_.DYELOTWEIGHTUMCODE as DYELOTW33_1684_, production0_.EXTENTRYRESSTOCKTYPECODE as EXTENTR34_1684_, production0_.EXTISSUERESSTOCKTYPECODE as EXTISSU35_1684_, production0_.FULLITEMIDENTIFIER as FULLITE36_1684_, production0_.GROUPLINE as GROUPLI37_1684_, production0_.GROUPSTEPNUMBER as GROUPST38_1684_, production0_.HEADERLINELINK as HEADERL39_1684_, production0_.ISSUEDATE as ISSUEDA40_1684_, production0_.ITEMNATURE as ITEMNAT41_1684_, production0_.ITEMTYPEAFICODE as ITEMTYP42_1684_, production0_.ITEMTYPEAFICOMPANYCODE as ITEMTYP43_1684_, production0_.LASTUPDATEDATETIME as LASTUPD44_1684_, production0_.LASTUPDATEDATETIMEUTC as LASTUPD45_1684_, production0_.LASTUPDATEUSER as LASTUPD46_1684_, production0_.MANUALMODIFIEDQUANTITY as MANUALM47_1684_, production0_.MANUALMODIFIEDRESERVATION as MANUALM48_1684_, production0_.MANUALRESERVATION as MANUALR49_1684_, production0_.NOTEDITABLERESERVATION as NOTEDIT50_1684_, production0_.OBSOLETEDISCARDEDITEM as OBSOLET51_1684_, production0_.ORDERLINE as ORDERLI52_1684_, production0_.ORDERSUBLINE as ORDERSU53_1684_, production0_.ORIGINTYPE as ORIGINT54_1684_, production0_.PACKAGINGQTYFROMSTEP as PACKAGI55_1684_, production0_.PACKAGINGQUANTITY as PACKAGI56_1684_, production0_.PICKUPQUANTITY as PICKUPQ57_1684_, production0_.PLANSCHEDULEDISSUEDATE as PLANSCH58_1684_, production0_.POLICYCHANGENATURE as POLICYC59_1684_, production0_.PRODRESERVATIONLINKGROUPCODE as PRODRES60_1684_, production0_.PRODUCTIONORDERCODE as PRODUCT61_1684_, production0_.PROGRESSSTATUS as PROGRES62_1684_, production0_.PROJECTCODE as PROJECT63_1684_, production0_.QUALITYCODE as QUALITY64_1684_, production0_.QUANTITYPER as QUANTIT65_1684_, production0_.RCPGROUPNOPATLEVEL as RCPGROU66_1684_, production0_.RCPGROUPPATREFERENCE as RCPGROU67_1684_, production0_.REFERENCEITEM as REFEREN68_1684_, production0_.REFERENCEQUANTITY as REFEREN69_1684_, production0_.RELATEDCMPBILLOFMATITEMTYPECOD as RELATED70_1684_, production0_.RELATEDCMPBILLOFMATSUBCODE01 as RELATED71_1684_, production0_.RELATEDCMPBILLOFMATSUBCODE02 as RELATED72_1684_, production0_.RELATEDCMPBILLOFMATSUBCODE03 as RELATED73_1684_, production0_.RELATEDCMPBILLOFMATSUBCODE04 as RELATED74_1684_, production0_.RELATEDCMPBILLOFMATSUBCODE05 as RELATED75_1684_, production0_.RELATEDCMPBILLOFMATSUBCODE06 as RELATED76_1684_, production0_.RELATEDCMPBILLOFMATSUBCODE07 as RELATED77_1684_, production0_.RELATEDCMPBILLOFMATSUBCODE08 as RELATED78_1684_, production0_.RELATEDCMPBILLOFMATSUBCODE09 as RELATED79_1684_, production0_.RELATEDCMPBILLOFMATSUBCODE10 as RELATED80_1684_, production0_.RELATEDCMPBILLOFMATSUFFIXCODE as RELATED81_1684_, production0_.RELATEDCOMPONENTSEQUENCE as RELATED82_1684_, production0_.RELATEDGROUPLINE as RELATED83_1684_, production0_.RELATEDRESERVATIONLINE as RELATED84_1684_, production0_.RESERVATIONGROUPCODE as RESERVA85_1684_, production0_.RESERVATIONGROUPCOMPONENTTYPE as RESERVA86_1684_, production0_.RESERVATIONNATURE as RESERVA87_1684_, production0_.ROUNDED as ROUNDED88_1684_, production0_.RUNMANUALREOPEN as RUNMANU89_1684_, production0_.SBCUSEDBASEPRIMARYQUANTITY as SBCUSED90_1684_, production0_.SBCUSEDBASESECONDARYQUANTITY as SBCUSED91_1684_, production0_.SBCUSEDUSERPACKAGINGQUANTITY as SBCUSED92_1684_, production0_.SBCUSEDUSERPRIMARYQUANTITY as SBCUSED93_1684_, production0_.SBCUSEDUSERSECONDARYQUANTITY as SBCUSED94_1684_, production0_.SCHEDULEDISSUEDATE as SCHEDUL95_1684_, production0_.SPLITTINGMANAGEMENT as SPLITTI96_1684_, production0_.STATISTICALGROUPCODE as STATIST97_1684_, production0_.STATISTICALGROUPCOMPANYCODE as STATIST98_1684_, production0_.STEPNUMBER as STEPNUM99_1684_, production0_.STOCKTYPECODE as STOCKT100_1684_, production0_.SUBRECIPERESERVATION as SUBREC101_1684_, production0_.SUBCODE01 as SUBCOD102_1684_, production0_.SUBCODE02 as SUBCOD103_1684_, production0_.SUBCODE03 as SUBCOD104_1684_, production0_.SUBCODE04 as SUBCOD105_1684_, production0_.SUBCODE05 as SUBCOD106_1684_, production0_.SUBCODE06 as SUBCOD107_1684_, production0_.SUBCODE07 as SUBCOD108_1684_, production0_.SUBCODE08 as SUBCOD109_1684_, production0_.SUBCODE09 as SUBCOD110_1684_, production0_.SUBCODE10 as SUBCOD111_1684_, production0_.SUBCONTRACTORSUPPLYTYPE as SUBCON112_1684_, production0_.SUBCONTRACTORWAREHOUSECODE as SUBCON113_1684_, production0_.SBCWAREHOUSECOMPANYCODE as SBCWAR114_1684_, production0_.SUFFIXCODE as SUFFIX115_1684_, production0_.TEMPLATECODE as TEMPLA116_1684_, production0_.UPDATESBCENTRYWHSAVAILABILITY as UPDATE117_1684_, production0_.UPDATESBCISSUEWHSAVAILABILITY as UPDATE118_1684_, production0_.UPDATEWAREHOUSEAVAILABILITY as UPDATE119_1684_, production0_.USEDBASEPRIMARYQUANTITY as USEDBA120_1684_, production0_.USEDBASESECONDARYQUANTITY as USEDBA121_1684_, production0_.USEDUSERPACKAGINGQUANTITY as USEDUS122_1684_, production0_.USEDUSERPRIMARYQUANTITY as USEDUS123_1684_, production0_.USEDUSERSECONDARYQUANTITY as USEDUS124_1684_, production0_.USERPACKAGINGQUANTITY as USERPA125_1684_, production0_.USERPACKAGINGUOMCODE as USERPA126_1684_, production0_.USERPRIMARYQUANTITY as USERPR127_1684_, production0_.USERPRIMARYUOMCODE as USERPR128_1684_, production0_.USERSECONDARYQUANTITY as USERSE129_1684_, production0_.USERSECONDARYUOMCODE as USERSE130_1684_, production0_.VARIANTCODE as VARIAN131_1684_, production0_.WAREHOUSECODE as WAREHO132_1684_, production0_.WAREHOUSECOMPANYCODE as WAREHO133_1684_, production0_.WASTE1 as WASTE134_1684_, production0_.WASTE2 as WASTE135_1684_, production0_.WASTETYPE1 as WASTET136_1684_, production0_.WASTETYPE2 as WASTET137_1684_ from PRODUCTIONORDERRESERVATION production0_ where production0_.COMPANYCODE=? and production0_.RESERVATIONLINE=? and production0_.PRODUCTIONORDERCODE=? fetch first 1 rows only with rs use and keep update locks"/>
    <s v="2024-06-26"/>
  </r>
  <r>
    <n v="1423"/>
    <x v="0"/>
    <x v="16"/>
    <x v="3"/>
    <x v="651"/>
    <s v="select production0_.CODE as CODE1_1663_, production0_.COMPANYCODE as COMPANYC2_1663_, production0_.COUNTERCODE as COUNTERC3_1663_, production0_.COUNTERCOMPANYCODE as COUNTERC4_1663_, production0_.ABSUNIQUEID as ABSUNIQU5_1663_, production0_.ABSVERSIONNUMBER as ABSVERSI6_1663_, production0_.ALLOWEDDIVISIONS as ALLOWEDD7_1663_, production0_.BASEPRIMARYQUANTITY as BASEPRIM8_1663_, production0_.BASEPRIMARYUOMCODE as BASEPRIM9_1663_, production0_.BASESECONDARYQUANTITY as BASESEC10_1663_, production0_.BASESECONDARYUOMCODE as BASESEC11_1663_, production0_.BOMNUMBERID as BOMNUMB12_1663_, production0_.COLLECTIONGROUPCODE as COLLECT13_1663_, production0_.COLLECTIONGROUPCOMPANYCODE as COLLECT14_1663_, production0_.CREATIONDATETIME as CREATIO15_1663_, production0_.CREATIONDATETIMEUTC as CREATIO16_1663_, production0_.CREATIONUSER as CREATIO17_1663_, production0_.CURRENTSTATUS as CURRENT18_1663_, production0_.CUSTOMERCODE as CUSTOME19_1663_, production0_.CUSTOMERTYPE as CUSTOME20_1663_, production0_.DELIVERYDELIVERYLINE as DELIVER21_1663_, production0_.DLVSALORDLINECMPORDERLINE as DLVSALO22_1663_, production0_.DLVSALESORDERLINEORDERLINE as DLVSALE23_1663_, production0_.DLVSALESORDERLINEORDERSUBLINE as DLVSALE24_1663_, production0_.DLVSALORDERLINESALESORDERCODE as DLVSALO25_1663_, production0_.DLVSALORDLINESALORDCNTCODE as DLVSALO26_1663_, production0_.DESCRIPTION as DESCRIP27_1663_, production0_.DESTINATIONORDER as DESTINA28_1663_, production0_.DIVISIONCODE as DIVISIO29_1663_, production0_.ENTEREDBASEPRIMARYQUANTITY as ENTERED30_1663_, production0_.ENTEREDBASESECONDARYQUANTITY as ENTERED31_1663_, production0_.ENTEREDUSERPACKAGINGQUANTITY as ENTERED32_1663_, production0_.ENTEREDUSERPRIMARYQUANTITY as ENTERED33_1663_, production0_.ENTEREDUSERSECONDARYQUANTITY as ENTERED34_1663_, production0_.ENTRYLOCATIONCODE as ENTRYLO35_1663_, production0_.ENTRYLOCATIONWAREHOUSEZONECODE as ENTRYLO36_1663_, production0_.ENTRYLOCWHSZONEPHYWHSCODE as ENTRYLO37_1663_, production0_.ENTRYLOCWHSZONEPHYWHSCMYCODE as ENTRYLO38_1663_, production0_.ENTRYWAREHOUSECODE as ENTRYWA39_1663_, production0_.ENTRYWAREHOUSECOMPANYCODE as ENTRYWA40_1663_, production0_.EXTERNALREFERENCE as EXTERNA41_1663_, production0_.EXTERNALREFERENCEDATE as EXTERNA42_1663_, production0_.FINALBASEPRIMARYQUANTITY as FINALBA43_1663_, production0_.FINALBASESECONDARYQUANTITY as FINALBA44_1663_, production0_.FINALEFFECTIVEDATE as FINALEF45_1663_, production0_.FINALPLANNEDDATE as FINALPL46_1663_, production0_.FINALPLANNEDSCHEDULEDDATE as FINALPL47_1663_, production0_.FINALSCHEDULEDDATE as FINALSC48_1663_, production0_.FINALUSERPACKAGINGQUANTITY as FINALUS49_1663_, production0_.FINALUSERPRIMARYQUANTITY as FINALUS50_1663_, production0_.FINALUSERSECONDARYQUANTITY as FINALUS51_1663_, production0_.FULLITEMIDENTIFIER as FULLITE52_1663_, production0_.INITIALEFFECTIVEDATE as INITIAL53_1663_, production0_.INITIALPLANNEDDATE as INITIAL54_1663_, production0_.INITIALPLANNEDSCHEDULEDDATE as INITIAL55_1663_, production0_.INITIALSCHEDULEDDATE as INITIAL56_1663_, production0_.INTDELIVERYDELIVERYLINE as INTDELI57_1663_, production0_.INTDLVINTORDLINEINTORDERCODE as INTDLVI58_1663_, production0_.INTDLVINTORDLINEINTORDCNTCODE as INTDLVI59_1663_, production0_.INTDLVINTORDERLINEORDERLINE as INTDLVI60_1663_, production0_.INTDLVINTORDLINEORDERSUBLINE as INTDLVI61_1663_, production0_.INTDOCINTDOCPROVISIONALCODE as INTDOCI62_1663_, production0_.INTDOCINTDOCPRVCOUNTERCODE as INTDOCI63_1663_, production0_.INTDOCUMENTORDERLINE as INTDOCU64_1663_, production0_.INTDOCUMENTORDERSUBLINE as INTDOCU65_1663_, production0_.INTERNALORDERGROUPCODE as INTERNA66_1663_, production0_.INTERNALREFERENCE as INTERNA67_1663_, production0_.INTERNALREFERENCEDATE as INTERNA68_1663_, production0_.ITEMTYPEAFICODE as ITEMTYP69_1663_, production0_.ITEMTYPEAFICOMPANYCODE as ITEMTYP70_1663_, production0_.LASTUPDATEDATETIME as LASTUPD71_1663_, production0_.LASTUPDATEDATETIMEUTC as LASTUPD72_1663_, production0_.LASTUPDATEUSER as LASTUPD73_1663_, production0_.MAINRESOURCECODE as MAINRES74_1663_, production0_.MANUALCLOSUREREASON as MANUALC75_1663_, production0_.NUMBEROFPERIODS as NUMBERO76_1663_, production0_.ORDERDATE as ORDERDA77_1663_, production0_.ORIGDELIVERYDELIVERYLINE as ORIGDEL78_1663_, production0_.ORIGDLVSALORDLINECMPORDERLINE as ORIGDLV79_1663_, production0_.ORIGDLVSALORDERLINEORDERLINE as ORIGDLV80_1663_, production0_.ORIGDLVSALORDLINEORDERSUBLINE as ORIGDLV81_1663_, production0_.ORIGDLVSALORDLINESALORDERCODE as ORIGDLV82_1663_, production0_.ORIGDLVSALORDLINESALORDCNTCOD as ORIGDLV83_1663_, production0_.PLANNERCODE as PLANNER84_1663_, production0_.PLANNERCOMPANYCODE as PLANNER85_1663_, production0_.PLANTCODE as PLANTCO86_1663_, production0_.PLANTCOMPANYCODE as PLANTCO87_1663_, production0_.PRDDEMANDSTOCKTYPECODE as PRDDEMA88_1663_, production0_.PRODUCTIONGROUPCODE as PRODUCT89_1663_, production0_.PRODUCTIONRESPONSIBLECODE as PRODUCT90_1663_, production0_.PRORESPONSIBLECOMPANYCODE as PRORESP91_1663_, production0_.PROGRESSSTATUS as PROGRES92_1663_, production0_.PROJECTCODE as PROJECT93_1663_, production0_.QUALITYCODE as QUALITY94_1663_, production0_.QUANTITYPERPERIOD as QUANTIT95_1663_, production0_.REFERENCEDATE as REFEREN96_1663_, production0_.RESERVATIONORDERCODE as RESERVA97_1663_, production0_.RESERVATIONORDERCOUNTERCODE as RESERVA98_1663_, production0_.RESERVATIONRESERVATIONLINE as RESERVA99_1663_, production0_.ROUTINGNUMBERID as ROUTIN100_1663_, production0_.SPLITTINGMANAGEMENT as SPLITT101_1663_, production0_.STATISTICALGROUPCODE as STATIS102_1663_, production0_.STATISTICALGROUPCOMPANYCODE as STATIS103_1663_, production0_.STDPRODUCTIONBATCH as STDPRO104_1663_, production0_.STDPRODUCTIONBATCHUOMCODE as STDPRO105_1663_, production0_.SUBCODE01 as SUBCOD106_1663_, production0_.SUBCODE02 as SUBCOD107_1663_, production0_.SUBCODE03 as SUBCOD108_1663_, production0_.SUBCODE04 as SUBCOD109_1663_, production0_.SUBCODE05 as SUBCOD110_1663_, production0_.SUBCODE06 as SUBCOD111_1663_, production0_.SUBCODE07 as SUBCOD112_1663_, production0_.SUBCODE08 as SUBCOD113_1663_, production0_.SUBCODE09 as SUBCOD114_1663_, production0_.SUBCODE10 as SUBCOD115_1663_, production0_.TEMPLATECODE as TEMPLA116_1663_, production0_.TYPE as TYPE117_1663_, production0_.UOMTYPE as UOMTYP118_1663_, production0_.UPDATEWAREHOUSEAVAILABILITY as UPDATE119_1663_, production0_.USERPACKAGINGQUANTITY as USERPA120_1663_, production0_.USERPACKAGINGUOMCODE as USERPA121_1663_, production0_.USERPRIMARYQUANTITY as USERPR122_1663_, production0_.USERPRIMARYUOMCODE as USERPR123_1663_, production0_.USERSECONDARYQUANTITY as USERSE124_1663_, production0_.USERSECONDARYUOMCODE as USERSE125_1663_, production0_.WIPCOSTCENTERCODE as WIPCOS126_1663_, production0_.WIPCOSTCENTERCOMPANYCODE as WIPCOS127_1663_, production0_.WAREHOUSEWIPCODE as WAREHO128_1663_, production0_.WAREHOUSEWIPCOMPANYCODE as WAREHO129_1663_ from PRODUCTIONDEMAND production0_ where production0_.COMPANYCODE=? and production0_.FULLITEMIDENTIFIER=? and production0_.ENTRYWAREHOUSECODE=? and production0_.PROJECTCODE=? and (production0_.USERPACKAGINGUOMCODE is null) with rs use and keep update locks"/>
    <s v="2024-06-26"/>
  </r>
  <r>
    <n v="1456"/>
    <x v="0"/>
    <x v="0"/>
    <x v="0"/>
    <x v="652"/>
    <s v=""/>
    <s v="2024-07-23"/>
  </r>
  <r>
    <n v="1457"/>
    <x v="2"/>
    <x v="3"/>
    <x v="0"/>
    <x v="653"/>
    <s v=""/>
    <s v="2024-07-23"/>
  </r>
  <r>
    <n v="1458"/>
    <x v="2"/>
    <x v="3"/>
    <x v="0"/>
    <x v="654"/>
    <s v=""/>
    <s v="2024-07-23"/>
  </r>
  <r>
    <n v="1459"/>
    <x v="0"/>
    <x v="4"/>
    <x v="0"/>
    <x v="655"/>
    <s v=""/>
    <s v="2024-07-23"/>
  </r>
  <r>
    <n v="1460"/>
    <x v="0"/>
    <x v="12"/>
    <x v="0"/>
    <x v="656"/>
    <s v="select production0_.CODE as CODE1_1663_0_, production0_.COMPANY..."/>
    <s v="2024-07-23"/>
  </r>
  <r>
    <n v="1461"/>
    <x v="0"/>
    <x v="0"/>
    <x v="0"/>
    <x v="656"/>
    <s v="select production0_.PRODUCTIONDEMANDCODE as PRODUCTI1_1673_0_, ..."/>
    <s v="2024-07-23"/>
  </r>
  <r>
    <n v="1462"/>
    <x v="2"/>
    <x v="3"/>
    <x v="0"/>
    <x v="657"/>
    <s v=""/>
    <s v="2024-07-23"/>
  </r>
  <r>
    <n v="1463"/>
    <x v="0"/>
    <x v="1"/>
    <x v="0"/>
    <x v="658"/>
    <s v=""/>
    <s v="2024-07-23"/>
  </r>
  <r>
    <n v="1464"/>
    <x v="2"/>
    <x v="3"/>
    <x v="0"/>
    <x v="659"/>
    <s v=""/>
    <s v="2024-07-23"/>
  </r>
  <r>
    <n v="1490"/>
    <x v="0"/>
    <x v="7"/>
    <x v="0"/>
    <x v="660"/>
    <s v=""/>
    <s v="2024-07-24"/>
  </r>
  <r>
    <n v="1491"/>
    <x v="0"/>
    <x v="6"/>
    <x v="0"/>
    <x v="661"/>
    <s v=""/>
    <s v="2024-07-24"/>
  </r>
  <r>
    <n v="1492"/>
    <x v="0"/>
    <x v="6"/>
    <x v="0"/>
    <x v="662"/>
    <s v=""/>
    <s v="2024-07-24"/>
  </r>
  <r>
    <n v="1493"/>
    <x v="0"/>
    <x v="0"/>
    <x v="0"/>
    <x v="662"/>
    <s v=""/>
    <s v="2024-07-24"/>
  </r>
  <r>
    <n v="1494"/>
    <x v="0"/>
    <x v="12"/>
    <x v="0"/>
    <x v="663"/>
    <s v=""/>
    <s v="2024-07-24"/>
  </r>
  <r>
    <n v="1495"/>
    <x v="0"/>
    <x v="0"/>
    <x v="0"/>
    <x v="664"/>
    <s v=""/>
    <s v="2024-07-24"/>
  </r>
  <r>
    <n v="1496"/>
    <x v="0"/>
    <x v="6"/>
    <x v="0"/>
    <x v="665"/>
    <s v=""/>
    <s v="2024-07-24"/>
  </r>
  <r>
    <n v="1497"/>
    <x v="4"/>
    <x v="32"/>
    <x v="0"/>
    <x v="666"/>
    <s v="/* IBM_DSSNAP */ _x000a__x000a_CREATE INDEX &quot;DB2ADMIN&quot;.&quot;IDX2408210627060_5&quot;..."/>
    <s v="2024-07-24"/>
  </r>
  <r>
    <n v="1498"/>
    <x v="0"/>
    <x v="32"/>
    <x v="0"/>
    <x v="666"/>
    <s v=""/>
    <s v="2024-07-24"/>
  </r>
  <r>
    <n v="1499"/>
    <x v="2"/>
    <x v="3"/>
    <x v="0"/>
    <x v="667"/>
    <s v=""/>
    <s v="2024-07-24"/>
  </r>
  <r>
    <n v="1500"/>
    <x v="2"/>
    <x v="3"/>
    <x v="0"/>
    <x v="668"/>
    <s v=""/>
    <s v="2024-07-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PivotTable7"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20" firstHeaderRow="1" firstDataRow="1" firstDataCol="1" rowPageCount="1" colPageCount="1"/>
  <pivotFields count="8">
    <pivotField showAll="0"/>
    <pivotField axis="axisRow" showAll="0">
      <items count="6">
        <item sd="0" x="0"/>
        <item sd="0" x="1"/>
        <item x="3"/>
        <item sd="0" x="2"/>
        <item x="4"/>
        <item t="default"/>
      </items>
    </pivotField>
    <pivotField axis="axisRow" multipleItemSelectionAllowed="1" showAll="0">
      <items count="34">
        <item h="1" sd="0" x="24"/>
        <item h="1" sd="0" x="19"/>
        <item h="1" sd="0" x="23"/>
        <item h="1" sd="0" x="30"/>
        <item sd="0" x="8"/>
        <item sd="0" x="5"/>
        <item sd="0" x="4"/>
        <item sd="0" x="31"/>
        <item sd="0" x="29"/>
        <item sd="0" x="26"/>
        <item sd="0" x="22"/>
        <item sd="0" x="27"/>
        <item sd="0" x="9"/>
        <item sd="0" x="16"/>
        <item sd="0" x="14"/>
        <item sd="0" x="0"/>
        <item sd="0" x="12"/>
        <item sd="0" x="11"/>
        <item sd="0" x="1"/>
        <item sd="0" x="17"/>
        <item sd="0" x="15"/>
        <item sd="0" x="21"/>
        <item sd="0" x="28"/>
        <item sd="0" x="6"/>
        <item sd="0" x="13"/>
        <item sd="0" x="18"/>
        <item sd="0" x="20"/>
        <item sd="0" x="7"/>
        <item sd="0" x="2"/>
        <item sd="0" x="25"/>
        <item sd="0" x="10"/>
        <item sd="0" x="3"/>
        <item h="1" sd="0" x="32"/>
        <item t="default" sd="0"/>
      </items>
    </pivotField>
    <pivotField axis="axisPage" dataField="1" multipleItemSelectionAllowed="1" showAll="0">
      <items count="144">
        <item h="1" x="0"/>
        <item x="2"/>
        <item x="3"/>
        <item x="4"/>
        <item x="9"/>
        <item x="18"/>
        <item x="1"/>
        <item x="8"/>
        <item x="6"/>
        <item x="19"/>
        <item x="7"/>
        <item x="5"/>
        <item x="110"/>
        <item x="20"/>
        <item x="108"/>
        <item x="137"/>
        <item x="109"/>
        <item x="105"/>
        <item x="136"/>
        <item x="104"/>
        <item x="135"/>
        <item x="138"/>
        <item x="10"/>
        <item x="101"/>
        <item x="107"/>
        <item x="99"/>
        <item x="142"/>
        <item x="97"/>
        <item x="106"/>
        <item x="96"/>
        <item x="102"/>
        <item x="100"/>
        <item x="132"/>
        <item x="133"/>
        <item x="103"/>
        <item x="98"/>
        <item x="131"/>
        <item x="95"/>
        <item x="130"/>
        <item x="141"/>
        <item x="134"/>
        <item x="93"/>
        <item x="128"/>
        <item x="92"/>
        <item x="127"/>
        <item x="91"/>
        <item x="126"/>
        <item x="125"/>
        <item x="124"/>
        <item x="123"/>
        <item x="121"/>
        <item x="94"/>
        <item x="122"/>
        <item x="120"/>
        <item x="89"/>
        <item x="88"/>
        <item x="119"/>
        <item x="129"/>
        <item x="118"/>
        <item x="84"/>
        <item x="82"/>
        <item x="140"/>
        <item x="139"/>
        <item x="117"/>
        <item x="114"/>
        <item x="116"/>
        <item x="115"/>
        <item x="90"/>
        <item x="87"/>
        <item x="86"/>
        <item x="113"/>
        <item x="112"/>
        <item x="81"/>
        <item x="85"/>
        <item x="83"/>
        <item x="80"/>
        <item x="79"/>
        <item x="111"/>
        <item x="78"/>
        <item x="77"/>
        <item x="76"/>
        <item x="75"/>
        <item x="74"/>
        <item x="73"/>
        <item x="71"/>
        <item x="72"/>
        <item x="70"/>
        <item x="69"/>
        <item x="68"/>
        <item x="67"/>
        <item x="66"/>
        <item x="65"/>
        <item x="64"/>
        <item x="15"/>
        <item x="16"/>
        <item x="14"/>
        <item x="63"/>
        <item x="62"/>
        <item x="11"/>
        <item x="61"/>
        <item x="60"/>
        <item x="13"/>
        <item x="58"/>
        <item x="57"/>
        <item x="59"/>
        <item x="17"/>
        <item x="56"/>
        <item x="55"/>
        <item x="53"/>
        <item x="52"/>
        <item x="54"/>
        <item x="51"/>
        <item x="50"/>
        <item x="49"/>
        <item x="48"/>
        <item x="46"/>
        <item x="47"/>
        <item x="44"/>
        <item x="45"/>
        <item x="43"/>
        <item x="42"/>
        <item x="41"/>
        <item x="37"/>
        <item x="40"/>
        <item x="36"/>
        <item x="39"/>
        <item x="38"/>
        <item x="35"/>
        <item x="34"/>
        <item x="33"/>
        <item x="32"/>
        <item x="30"/>
        <item x="29"/>
        <item x="31"/>
        <item x="28"/>
        <item x="26"/>
        <item x="25"/>
        <item x="24"/>
        <item x="27"/>
        <item x="22"/>
        <item x="21"/>
        <item x="12"/>
        <item x="23"/>
        <item t="default"/>
      </items>
    </pivotField>
    <pivotField numFmtId="22"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defaultSubtotal="0">
      <items count="14">
        <item x="0"/>
        <item x="1"/>
        <item x="2"/>
        <item x="3"/>
        <item x="4"/>
        <item x="5"/>
        <item x="6"/>
        <item x="7"/>
        <item x="8"/>
        <item x="9"/>
        <item x="10"/>
        <item x="11"/>
        <item x="12"/>
        <item x="13"/>
      </items>
    </pivotField>
  </pivotFields>
  <rowFields count="2">
    <field x="2"/>
    <field x="1"/>
  </rowFields>
  <rowItems count="17">
    <i>
      <x v="7"/>
    </i>
    <i>
      <x v="9"/>
    </i>
    <i>
      <x v="10"/>
    </i>
    <i>
      <x v="11"/>
    </i>
    <i>
      <x v="13"/>
    </i>
    <i>
      <x v="15"/>
    </i>
    <i>
      <x v="17"/>
    </i>
    <i>
      <x v="18"/>
    </i>
    <i>
      <x v="20"/>
    </i>
    <i>
      <x v="21"/>
    </i>
    <i>
      <x v="22"/>
    </i>
    <i>
      <x v="23"/>
    </i>
    <i>
      <x v="27"/>
    </i>
    <i>
      <x v="28"/>
    </i>
    <i>
      <x v="30"/>
    </i>
    <i>
      <x v="31"/>
    </i>
    <i t="grand">
      <x/>
    </i>
  </rowItems>
  <colItems count="1">
    <i/>
  </colItems>
  <pageFields count="1">
    <pageField fld="3" hier="-1"/>
  </pageFields>
  <dataFields count="1">
    <dataField name="Sum of Lock_wait" fld="3"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C14" firstHeaderRow="0" firstDataRow="1" firstDataCol="1"/>
  <pivotFields count="15">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dataField="1" numFmtId="1" showAll="0"/>
    <pivotField showAll="0"/>
    <pivotField showAll="0"/>
    <pivotField showAll="0"/>
    <pivotField showAll="0"/>
    <pivotField showAll="0"/>
    <pivotField dataField="1" showAll="0"/>
    <pivotField numFmtId="1" showAll="0" defaultSubtota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4"/>
    <field x="1"/>
  </rowFields>
  <rowItems count="13">
    <i>
      <x v="1"/>
    </i>
    <i>
      <x v="2"/>
    </i>
    <i>
      <x v="3"/>
    </i>
    <i>
      <x v="4"/>
    </i>
    <i>
      <x v="5"/>
    </i>
    <i>
      <x v="6"/>
    </i>
    <i>
      <x v="7"/>
    </i>
    <i>
      <x v="8"/>
    </i>
    <i>
      <x v="9"/>
    </i>
    <i>
      <x v="10"/>
    </i>
    <i>
      <x v="11"/>
    </i>
    <i>
      <x v="12"/>
    </i>
    <i t="grand">
      <x/>
    </i>
  </rowItems>
  <colFields count="1">
    <field x="-2"/>
  </colFields>
  <colItems count="2">
    <i>
      <x/>
    </i>
    <i i="1">
      <x v="1"/>
    </i>
  </colItems>
  <dataFields count="2">
    <dataField name="Sum of Count_Restart" fld="3" baseField="0" baseItem="0"/>
    <dataField name="Max of Target Count" fld="9" subtotal="max" baseField="13" baseItem="1"/>
  </dataFields>
  <chartFormats count="2">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2:B15" firstHeaderRow="1" firstDataRow="1" firstDataCol="1"/>
  <pivotFields count="15">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numFmtId="1" showAll="0"/>
    <pivotField showAll="0"/>
    <pivotField showAll="0"/>
    <pivotField showAll="0"/>
    <pivotField showAll="0"/>
    <pivotField dataField="1" showAll="0"/>
    <pivotField showAll="0"/>
    <pivotField numFmtId="1" showAll="0" defaultSubtota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4"/>
    <field x="1"/>
  </rowFields>
  <rowItems count="13">
    <i>
      <x v="1"/>
    </i>
    <i>
      <x v="2"/>
    </i>
    <i>
      <x v="3"/>
    </i>
    <i>
      <x v="4"/>
    </i>
    <i>
      <x v="5"/>
    </i>
    <i>
      <x v="6"/>
    </i>
    <i>
      <x v="7"/>
    </i>
    <i>
      <x v="8"/>
    </i>
    <i>
      <x v="9"/>
    </i>
    <i>
      <x v="10"/>
    </i>
    <i>
      <x v="11"/>
    </i>
    <i>
      <x v="12"/>
    </i>
    <i t="grand">
      <x/>
    </i>
  </rowItems>
  <colItems count="1">
    <i/>
  </colItems>
  <dataFields count="1">
    <dataField name="Sum of Validation_loss" fld="8" baseField="13" baseItem="1"/>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9" firstHeaderRow="1" firstDataRow="1" firstDataCol="1"/>
  <pivotFields count="15">
    <pivotField showAll="0"/>
    <pivotField numFmtId="14" showAll="0"/>
    <pivotField showAll="0"/>
    <pivotField dataField="1" numFmtId="1" showAll="0"/>
    <pivotField showAll="0"/>
    <pivotField axis="axisRow" showAll="0">
      <items count="16">
        <item x="10"/>
        <item x="12"/>
        <item x="13"/>
        <item x="14"/>
        <item x="0"/>
        <item x="4"/>
        <item x="8"/>
        <item x="5"/>
        <item x="9"/>
        <item x="7"/>
        <item x="6"/>
        <item x="2"/>
        <item x="1"/>
        <item x="3"/>
        <item x="11"/>
        <item t="default"/>
      </items>
    </pivotField>
    <pivotField showAll="0"/>
    <pivotField showAll="0"/>
    <pivotField showAll="0"/>
    <pivotField showAll="0"/>
    <pivotField numFmtId="1" showAll="0" defaultSubtotal="0"/>
    <pivotField showAll="0"/>
    <pivotField showAll="0"/>
    <pivotField showAll="0"/>
    <pivotField showAll="0" defaultSubtotal="0"/>
  </pivotFields>
  <rowFields count="1">
    <field x="5"/>
  </rowFields>
  <rowItems count="16">
    <i>
      <x/>
    </i>
    <i>
      <x v="1"/>
    </i>
    <i>
      <x v="2"/>
    </i>
    <i>
      <x v="3"/>
    </i>
    <i>
      <x v="4"/>
    </i>
    <i>
      <x v="5"/>
    </i>
    <i>
      <x v="6"/>
    </i>
    <i>
      <x v="7"/>
    </i>
    <i>
      <x v="8"/>
    </i>
    <i>
      <x v="9"/>
    </i>
    <i>
      <x v="10"/>
    </i>
    <i>
      <x v="11"/>
    </i>
    <i>
      <x v="12"/>
    </i>
    <i>
      <x v="13"/>
    </i>
    <i>
      <x v="14"/>
    </i>
    <i t="grand">
      <x/>
    </i>
  </rowItems>
  <colItems count="1">
    <i/>
  </colItems>
  <dataFields count="1">
    <dataField name="Sum of Count_Restart" fld="3"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C7" firstHeaderRow="0" firstDataRow="1" firstDataCol="1" rowPageCount="2" colPageCount="1"/>
  <pivotFields count="19">
    <pivotField axis="axisPage" multipleItemSelectionAllowed="1" showAll="0">
      <items count="3">
        <item x="0"/>
        <item x="1"/>
        <item t="default"/>
      </items>
    </pivotField>
    <pivotField showAll="0"/>
    <pivotField axis="axisRow" showAll="0">
      <items count="4">
        <item sd="0" x="0"/>
        <item h="1" sd="0" x="2"/>
        <item sd="0" x="1"/>
        <item t="default" sd="0"/>
      </items>
    </pivotField>
    <pivotField showAll="0"/>
    <pivotField numFmtId="1" showAll="0"/>
    <pivotField numFmtId="1" showAll="0"/>
    <pivotField axis="axisRow" numFmtId="165" showAll="0">
      <items count="369">
        <item h="1"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numFmtId="1" showAll="0"/>
    <pivotField dataField="1" showAll="0"/>
    <pivotField showAll="0"/>
    <pivotField showAll="0"/>
    <pivotField dataField="1" showAll="0"/>
    <pivotField showAll="0"/>
    <pivotField axis="axisPage" multipleItemSelectionAllowed="1" showAll="0">
      <items count="9">
        <item h="1" x="2"/>
        <item h="1" x="4"/>
        <item h="1" x="1"/>
        <item h="1" x="6"/>
        <item x="3"/>
        <item h="1" x="7"/>
        <item x="5"/>
        <item x="0"/>
        <item t="default"/>
      </items>
    </pivotField>
    <pivotField showAll="0"/>
    <pivotField showAll="0"/>
    <pivotField showAll="0"/>
    <pivotField showAll="0"/>
    <pivotField axis="axisRow" showAll="0" defaultSubtotal="0">
      <items count="14">
        <item h="1" sd="0" x="0"/>
        <item sd="0" x="1"/>
        <item sd="0" x="2"/>
        <item sd="0" x="3"/>
        <item sd="0" x="4"/>
        <item sd="0" x="5"/>
        <item sd="0" x="6"/>
        <item sd="0" x="7"/>
        <item sd="0" x="8"/>
        <item sd="0" x="9"/>
        <item sd="0" x="10"/>
        <item sd="0" x="11"/>
        <item sd="0" x="12"/>
        <item sd="0" x="13"/>
      </items>
    </pivotField>
  </pivotFields>
  <rowFields count="3">
    <field x="2"/>
    <field x="18"/>
    <field x="6"/>
  </rowFields>
  <rowItems count="3">
    <i>
      <x/>
    </i>
    <i>
      <x v="2"/>
    </i>
    <i t="grand">
      <x/>
    </i>
  </rowItems>
  <colFields count="1">
    <field x="-2"/>
  </colFields>
  <colItems count="2">
    <i>
      <x/>
    </i>
    <i i="1">
      <x v="1"/>
    </i>
  </colItems>
  <pageFields count="2">
    <pageField fld="0" hier="-1"/>
    <pageField fld="13" hier="-1"/>
  </pageFields>
  <dataFields count="2">
    <dataField name="Sum of lock_wait_time_Minute" fld="8" baseField="0" baseItem="0"/>
    <dataField name="Sum of num_locks_held" fld="11" baseField="0" baseItem="0"/>
  </dataFields>
  <chartFormats count="2">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N6:O9" firstHeaderRow="1" firstDataRow="1" firstDataCol="1" rowPageCount="1" colPageCount="1"/>
  <pivotFields count="12">
    <pivotField showAll="0"/>
    <pivotField axis="axisPage" multipleItemSelectionAllowed="1" showAll="0">
      <items count="44">
        <item h="1" x="12"/>
        <item x="0"/>
        <item x="1"/>
        <item x="2"/>
        <item x="3"/>
        <item x="4"/>
        <item x="5"/>
        <item x="6"/>
        <item x="7"/>
        <item x="8"/>
        <item x="9"/>
        <item x="10"/>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11"/>
        <item t="default"/>
      </items>
    </pivotField>
    <pivotField showAll="0"/>
    <pivotField showAll="0"/>
    <pivotField showAll="0"/>
    <pivotField showAll="0"/>
    <pivotField axis="axisRow" showAll="0">
      <items count="8">
        <item h="1" x="6"/>
        <item h="1" x="2"/>
        <item x="0"/>
        <item h="1" x="4"/>
        <item x="1"/>
        <item h="1" x="3"/>
        <item h="1" x="5"/>
        <item t="default"/>
      </items>
    </pivotField>
    <pivotField showAll="0"/>
    <pivotField showAll="0"/>
    <pivotField showAll="0"/>
    <pivotField dataField="1" showAll="0"/>
    <pivotField showAll="0" defaultSubtotal="0"/>
  </pivotFields>
  <rowFields count="1">
    <field x="6"/>
  </rowFields>
  <rowItems count="3">
    <i>
      <x v="2"/>
    </i>
    <i>
      <x v="4"/>
    </i>
    <i t="grand">
      <x/>
    </i>
  </rowItems>
  <colItems count="1">
    <i/>
  </colItems>
  <pageFields count="1">
    <pageField fld="1" hier="-1"/>
  </pageFields>
  <dataFields count="1">
    <dataField name="Count of Ket " fld="10" subtotal="count" baseField="0" baseItem="0"/>
  </dataFields>
  <chartFormats count="1">
    <chartFormat chart="0" format="5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U72:V76" firstHeaderRow="1" firstDataRow="1" firstDataCol="1" rowPageCount="1" colPageCount="1"/>
  <pivotFields count="12">
    <pivotField showAll="0"/>
    <pivotField axis="axisPage" numFmtId="14" showAll="0">
      <items count="9">
        <item x="0"/>
        <item x="1"/>
        <item x="2"/>
        <item x="3"/>
        <item x="4"/>
        <item x="5"/>
        <item x="6"/>
        <item x="7"/>
        <item t="default"/>
      </items>
    </pivotField>
    <pivotField showAll="0"/>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pageFields count="1">
    <pageField fld="1" hier="-1"/>
  </pageFields>
  <dataFields count="1">
    <dataField name="Count of Ket " fld="10" subtotal="count" baseField="0" baseItem="0"/>
  </dataFields>
  <formats count="7">
    <format dxfId="85">
      <pivotArea type="all" dataOnly="0" outline="0" fieldPosition="0"/>
    </format>
    <format dxfId="84">
      <pivotArea outline="0" collapsedLevelsAreSubtotals="1" fieldPosition="0"/>
    </format>
    <format dxfId="83">
      <pivotArea field="6" type="button" dataOnly="0" labelOnly="1" outline="0" axis="axisRow" fieldPosition="0"/>
    </format>
    <format dxfId="82">
      <pivotArea dataOnly="0" labelOnly="1" outline="0" axis="axisValues" fieldPosition="0"/>
    </format>
    <format dxfId="81">
      <pivotArea dataOnly="0" labelOnly="1" fieldPosition="0">
        <references count="1">
          <reference field="6" count="0"/>
        </references>
      </pivotArea>
    </format>
    <format dxfId="80">
      <pivotArea dataOnly="0" labelOnly="1" grandRow="1" outline="0" fieldPosition="0"/>
    </format>
    <format dxfId="7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7"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D37:AE40" firstHeaderRow="1" firstDataRow="1" firstDataCol="1" rowPageCount="1" colPageCount="1"/>
  <pivotFields count="12">
    <pivotField showAll="0"/>
    <pivotField axis="axisPage" numFmtId="14" showAll="0">
      <items count="5">
        <item x="0"/>
        <item x="1"/>
        <item x="2"/>
        <item x="3"/>
        <item t="default"/>
      </items>
    </pivotField>
    <pivotField showAll="0"/>
    <pivotField showAll="0"/>
    <pivotField showAll="0"/>
    <pivotField showAll="0"/>
    <pivotField axis="axisRow" showAll="0">
      <items count="3">
        <item x="1"/>
        <item x="0"/>
        <item t="default"/>
      </items>
    </pivotField>
    <pivotField showAll="0"/>
    <pivotField showAll="0"/>
    <pivotField showAll="0"/>
    <pivotField dataField="1" showAll="0"/>
    <pivotField showAll="0"/>
  </pivotFields>
  <rowFields count="1">
    <field x="6"/>
  </rowFields>
  <rowItems count="3">
    <i>
      <x/>
    </i>
    <i>
      <x v="1"/>
    </i>
    <i t="grand">
      <x/>
    </i>
  </rowItems>
  <colItems count="1">
    <i/>
  </colItems>
  <pageFields count="1">
    <pageField fld="1" hier="-1"/>
  </pageFields>
  <dataFields count="1">
    <dataField name="Count of Ket " fld="10" subtotal="count" baseField="0" baseItem="0"/>
  </dataFields>
  <formats count="7">
    <format dxfId="92">
      <pivotArea type="all" dataOnly="0" outline="0" fieldPosition="0"/>
    </format>
    <format dxfId="91">
      <pivotArea outline="0" collapsedLevelsAreSubtotals="1" fieldPosition="0"/>
    </format>
    <format dxfId="90">
      <pivotArea field="6" type="button" dataOnly="0" labelOnly="1" outline="0" axis="axisRow" fieldPosition="0"/>
    </format>
    <format dxfId="89">
      <pivotArea dataOnly="0" labelOnly="1" outline="0" axis="axisValues" fieldPosition="0"/>
    </format>
    <format dxfId="88">
      <pivotArea dataOnly="0" labelOnly="1" fieldPosition="0">
        <references count="1">
          <reference field="6" count="0"/>
        </references>
      </pivotArea>
    </format>
    <format dxfId="87">
      <pivotArea dataOnly="0" labelOnly="1" grandRow="1" outline="0" fieldPosition="0"/>
    </format>
    <format dxfId="8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6"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S37:T41" firstHeaderRow="1" firstDataRow="1" firstDataCol="1" rowPageCount="1" colPageCount="1"/>
  <pivotFields count="12">
    <pivotField showAll="0"/>
    <pivotField axis="axisPage" numFmtId="14" showAll="0">
      <items count="9">
        <item x="0"/>
        <item x="1"/>
        <item x="2"/>
        <item x="3"/>
        <item x="4"/>
        <item x="5"/>
        <item x="6"/>
        <item x="7"/>
        <item t="default"/>
      </items>
    </pivotField>
    <pivotField showAll="0"/>
    <pivotField showAll="0"/>
    <pivotField showAll="0"/>
    <pivotField showAll="0"/>
    <pivotField axis="axisRow" showAll="0">
      <items count="4">
        <item x="1"/>
        <item x="2"/>
        <item x="0"/>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pageFields count="1">
    <pageField fld="1" hier="-1"/>
  </pageFields>
  <dataFields count="1">
    <dataField name="Count of Ket " fld="10" subtotal="count" baseField="0" baseItem="0"/>
  </dataFields>
  <formats count="7">
    <format dxfId="99">
      <pivotArea type="all" dataOnly="0" outline="0" fieldPosition="0"/>
    </format>
    <format dxfId="98">
      <pivotArea outline="0" collapsedLevelsAreSubtotals="1" fieldPosition="0"/>
    </format>
    <format dxfId="97">
      <pivotArea field="6" type="button" dataOnly="0" labelOnly="1" outline="0" axis="axisRow" fieldPosition="0"/>
    </format>
    <format dxfId="96">
      <pivotArea dataOnly="0" labelOnly="1" outline="0" axis="axisValues" fieldPosition="0"/>
    </format>
    <format dxfId="95">
      <pivotArea dataOnly="0" labelOnly="1" fieldPosition="0">
        <references count="1">
          <reference field="6" count="0"/>
        </references>
      </pivotArea>
    </format>
    <format dxfId="94">
      <pivotArea dataOnly="0" labelOnly="1" grandRow="1" outline="0" fieldPosition="0"/>
    </format>
    <format dxfId="9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A8:AB11" firstHeaderRow="1" firstDataRow="1" firstDataCol="1" rowPageCount="1" colPageCount="1"/>
  <pivotFields count="12">
    <pivotField showAll="0"/>
    <pivotField axis="axisPage" numFmtId="14" multipleItemSelectionAllowed="1" showAll="0">
      <items count="11">
        <item x="0"/>
        <item x="1"/>
        <item x="2"/>
        <item x="3"/>
        <item x="4"/>
        <item x="5"/>
        <item x="6"/>
        <item x="7"/>
        <item x="8"/>
        <item x="9"/>
        <item t="default"/>
      </items>
    </pivotField>
    <pivotField showAll="0"/>
    <pivotField showAll="0"/>
    <pivotField showAll="0"/>
    <pivotField showAll="0"/>
    <pivotField axis="axisRow" showAll="0">
      <items count="3">
        <item x="1"/>
        <item x="0"/>
        <item t="default"/>
      </items>
    </pivotField>
    <pivotField showAll="0"/>
    <pivotField showAll="0"/>
    <pivotField showAll="0"/>
    <pivotField dataField="1" showAll="0"/>
    <pivotField showAll="0"/>
  </pivotFields>
  <rowFields count="1">
    <field x="6"/>
  </rowFields>
  <rowItems count="3">
    <i>
      <x/>
    </i>
    <i>
      <x v="1"/>
    </i>
    <i t="grand">
      <x/>
    </i>
  </rowItems>
  <colItems count="1">
    <i/>
  </colItems>
  <pageFields count="1">
    <pageField fld="1" hier="-1"/>
  </pageFields>
  <dataFields count="1">
    <dataField name="Count of Ket " fld="10" subtotal="count" baseField="0" baseItem="0"/>
  </dataFields>
  <formats count="7">
    <format dxfId="106">
      <pivotArea type="all" dataOnly="0" outline="0" fieldPosition="0"/>
    </format>
    <format dxfId="105">
      <pivotArea outline="0" collapsedLevelsAreSubtotals="1" fieldPosition="0"/>
    </format>
    <format dxfId="104">
      <pivotArea field="6" type="button" dataOnly="0" labelOnly="1" outline="0" axis="axisRow" fieldPosition="0"/>
    </format>
    <format dxfId="103">
      <pivotArea dataOnly="0" labelOnly="1" outline="0" axis="axisValues" fieldPosition="0"/>
    </format>
    <format dxfId="102">
      <pivotArea dataOnly="0" labelOnly="1" fieldPosition="0">
        <references count="1">
          <reference field="6" count="0"/>
        </references>
      </pivotArea>
    </format>
    <format dxfId="101">
      <pivotArea dataOnly="0" labelOnly="1" grandRow="1" outline="0" fieldPosition="0"/>
    </format>
    <format dxfId="100">
      <pivotArea dataOnly="0" labelOnly="1" outline="0" axis="axisValues"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10.0.0.221 DB_DataAnaliysy IBM_Deadlock" connectionId="1" autoFormatId="16" applyNumberFormats="0" applyBorderFormats="0" applyFontFormats="0" applyPatternFormats="0" applyAlignmentFormats="0" applyWidthHeightFormats="0">
  <queryTableRefresh nextId="8">
    <queryTableFields count="7">
      <queryTableField id="1" name="ID" tableColumnId="1"/>
      <queryTableField id="2" name="Application_Name" tableColumnId="2"/>
      <queryTableField id="3" name="Table_name" tableColumnId="3"/>
      <queryTableField id="4" name="Lock_wait" tableColumnId="4"/>
      <queryTableField id="5" name="Createdatetime" tableColumnId="5"/>
      <queryTableField id="6" name="query" tableColumnId="6"/>
      <queryTableField id="7" name="dat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_10.0.0.221_DB_DataAnaliysy_IBM_Deadlock" displayName="Table__10.0.0.221_DB_DataAnaliysy_IBM_Deadlock" ref="A1:G922" tableType="queryTable" totalsRowShown="0">
  <autoFilter ref="A1:G922"/>
  <tableColumns count="7">
    <tableColumn id="1" uniqueName="1" name="ID" queryTableFieldId="1"/>
    <tableColumn id="2" uniqueName="2" name="Application_Name" queryTableFieldId="2"/>
    <tableColumn id="3" uniqueName="3" name="Table_name" queryTableFieldId="3"/>
    <tableColumn id="4" uniqueName="4" name="Lock_wait" queryTableFieldId="4"/>
    <tableColumn id="5" uniqueName="5" name="Createdatetime" queryTableFieldId="5" dataDxfId="107"/>
    <tableColumn id="6" uniqueName="6" name="query" queryTableFieldId="6"/>
    <tableColumn id="7" uniqueName="7" name="date" queryTableFieldId="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6:K22" totalsRowShown="0" headerRowDxfId="78" dataDxfId="76" headerRowBorderDxfId="77" tableBorderDxfId="75" totalsRowBorderDxfId="74">
  <autoFilter ref="A6:K22"/>
  <tableColumns count="11">
    <tableColumn id="1" name="No " dataDxfId="73"/>
    <tableColumn id="2" name="Tgl Email" dataDxfId="72"/>
    <tableColumn id="3" name="waktu masuk " dataDxfId="71"/>
    <tableColumn id="4" name="Waktu selesai " dataDxfId="70"/>
    <tableColumn id="5" name="No Internal Memo " dataDxfId="69"/>
    <tableColumn id="6" name="Email tanpa IM" dataDxfId="68"/>
    <tableColumn id="7" name="Dept Pemohon " dataDxfId="67"/>
    <tableColumn id="8" name="Penanggung Jawab " dataDxfId="66"/>
    <tableColumn id="9" name="No Invoice " dataDxfId="65"/>
    <tableColumn id="10" name="Keterangan Masalah " dataDxfId="64"/>
    <tableColumn id="11" name="Ket " dataDxfId="63"/>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4:K34" totalsRowShown="0" headerRowDxfId="62" dataDxfId="60" headerRowBorderDxfId="61" tableBorderDxfId="59" totalsRowBorderDxfId="58">
  <autoFilter ref="A24:K34"/>
  <tableColumns count="11">
    <tableColumn id="1" name="No " dataDxfId="57"/>
    <tableColumn id="2" name="Tgl Email" dataDxfId="56"/>
    <tableColumn id="3" name="waktu masuk " dataDxfId="55"/>
    <tableColumn id="4" name="Waktu selesai " dataDxfId="54"/>
    <tableColumn id="5" name="No Internal Memo " dataDxfId="53"/>
    <tableColumn id="6" name="Email tanpa IM" dataDxfId="52"/>
    <tableColumn id="7" name="Dept Pemohon " dataDxfId="51"/>
    <tableColumn id="8" name="Penanggung Jawab " dataDxfId="50"/>
    <tableColumn id="9" name="No Invoice " dataDxfId="49"/>
    <tableColumn id="10" name="Keterangan Masalah " dataDxfId="48"/>
    <tableColumn id="11" name="Ket " dataDxfId="47"/>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36:K45" totalsRowShown="0" headerRowDxfId="46" dataDxfId="44" headerRowBorderDxfId="45" tableBorderDxfId="43">
  <autoFilter ref="A36:K45"/>
  <tableColumns count="11">
    <tableColumn id="1" name="No " dataDxfId="42"/>
    <tableColumn id="2" name="Tgl Email" dataDxfId="41"/>
    <tableColumn id="3" name="waktu masuk " dataDxfId="40"/>
    <tableColumn id="4" name="Waktu selesai " dataDxfId="39"/>
    <tableColumn id="5" name="No Internal Memo " dataDxfId="38"/>
    <tableColumn id="6" name="Email tanpa IM" dataDxfId="37"/>
    <tableColumn id="7" name="Dept Pemohon " dataDxfId="36"/>
    <tableColumn id="8" name="Penanggung Jawab " dataDxfId="35"/>
    <tableColumn id="9" name="No Invoice " dataDxfId="34"/>
    <tableColumn id="10" name="Keterangan Masalah " dataDxfId="33"/>
    <tableColumn id="11" name="Ket " dataDxfId="32"/>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47:K52" totalsRowShown="0" headerRowDxfId="31" dataDxfId="29" headerRowBorderDxfId="30" tableBorderDxfId="28" totalsRowBorderDxfId="27">
  <autoFilter ref="A47:K52"/>
  <tableColumns count="11">
    <tableColumn id="1" name="No " dataDxfId="26"/>
    <tableColumn id="2" name="Tgl Email" dataDxfId="25"/>
    <tableColumn id="3" name="waktu masuk " dataDxfId="24"/>
    <tableColumn id="4" name="Waktu selesai " dataDxfId="23"/>
    <tableColumn id="5" name="No Internal Memo " dataDxfId="22"/>
    <tableColumn id="6" name="Email tanpa IM" dataDxfId="21"/>
    <tableColumn id="7" name="Dept Pemohon " dataDxfId="20"/>
    <tableColumn id="8" name="Penanggung Jawab " dataDxfId="19"/>
    <tableColumn id="9" name="No Invoice " dataDxfId="18"/>
    <tableColumn id="10" name="Keterangan Masalah " dataDxfId="17"/>
    <tableColumn id="11" name="Ket " dataDxfId="16"/>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54:K65" totalsRowShown="0" headerRowDxfId="15" dataDxfId="13" headerRowBorderDxfId="14" tableBorderDxfId="12" totalsRowBorderDxfId="11">
  <autoFilter ref="A54:K65"/>
  <tableColumns count="11">
    <tableColumn id="1" name="No " dataDxfId="10"/>
    <tableColumn id="2" name="Tgl Email" dataDxfId="9"/>
    <tableColumn id="3" name="waktu masuk " dataDxfId="8"/>
    <tableColumn id="4" name="Waktu selesai " dataDxfId="7"/>
    <tableColumn id="5" name="No Internal Memo " dataDxfId="6"/>
    <tableColumn id="6" name="Email tanpa IM" dataDxfId="5"/>
    <tableColumn id="7" name="Dept Pemohon " dataDxfId="4"/>
    <tableColumn id="8" name="Penanggung Jawab " dataDxfId="3"/>
    <tableColumn id="9" name="No Invoice " dataDxfId="2"/>
    <tableColumn id="10" name="Keterangan Masalah " dataDxfId="1"/>
    <tableColumn id="11" name="Ket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ivotTable" Target="../pivotTables/pivotTable8.xml"/><Relationship Id="rId7" Type="http://schemas.openxmlformats.org/officeDocument/2006/relationships/drawing" Target="../drawings/drawing3.xml"/><Relationship Id="rId12" Type="http://schemas.openxmlformats.org/officeDocument/2006/relationships/table" Target="../tables/table6.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rinterSettings" Target="../printerSettings/printerSettings8.bin"/><Relationship Id="rId11" Type="http://schemas.openxmlformats.org/officeDocument/2006/relationships/table" Target="../tables/table5.xml"/><Relationship Id="rId5" Type="http://schemas.openxmlformats.org/officeDocument/2006/relationships/pivotTable" Target="../pivotTables/pivotTable10.xml"/><Relationship Id="rId10" Type="http://schemas.openxmlformats.org/officeDocument/2006/relationships/table" Target="../tables/table4.xml"/><Relationship Id="rId4" Type="http://schemas.openxmlformats.org/officeDocument/2006/relationships/pivotTable" Target="../pivotTables/pivotTable9.xml"/><Relationship Id="rId9"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2"/>
  <sheetViews>
    <sheetView topLeftCell="A50" zoomScale="70" zoomScaleNormal="70" workbookViewId="0"/>
  </sheetViews>
  <sheetFormatPr defaultRowHeight="14.4" x14ac:dyDescent="0.3"/>
  <cols>
    <col min="1" max="1" width="3.88671875" style="5" bestFit="1" customWidth="1"/>
    <col min="2" max="2" width="25.77734375" style="30" bestFit="1" customWidth="1"/>
    <col min="3" max="3" width="18.44140625" style="5" bestFit="1" customWidth="1"/>
    <col min="4" max="4" width="18.44140625" style="5" customWidth="1"/>
    <col min="5" max="6" width="16.44140625" style="27" customWidth="1"/>
    <col min="7" max="7" width="12.44140625" style="27" bestFit="1" customWidth="1"/>
    <col min="8" max="11" width="33.6640625" style="27" customWidth="1"/>
    <col min="12" max="12" width="62.88671875" bestFit="1" customWidth="1"/>
    <col min="13" max="13" width="80.109375" style="43" bestFit="1" customWidth="1"/>
    <col min="14" max="14" width="27.88671875" style="5" bestFit="1" customWidth="1"/>
    <col min="15" max="15" width="22.44140625" bestFit="1" customWidth="1"/>
    <col min="16" max="16" width="19.44140625" bestFit="1" customWidth="1"/>
    <col min="17" max="17" width="28.77734375" customWidth="1"/>
  </cols>
  <sheetData>
    <row r="1" spans="1:16" s="27" customFormat="1" ht="23.55" customHeight="1" x14ac:dyDescent="0.3">
      <c r="A1" s="34" t="s">
        <v>3</v>
      </c>
      <c r="B1" s="36" t="s">
        <v>9</v>
      </c>
      <c r="C1" s="34" t="s">
        <v>127</v>
      </c>
      <c r="D1" s="34" t="s">
        <v>330</v>
      </c>
      <c r="E1" s="34" t="s">
        <v>15</v>
      </c>
      <c r="F1" s="34" t="s">
        <v>1095</v>
      </c>
      <c r="G1" s="34" t="s">
        <v>140</v>
      </c>
      <c r="H1" s="34" t="s">
        <v>331</v>
      </c>
      <c r="I1" s="34" t="s">
        <v>332</v>
      </c>
      <c r="J1" s="34" t="s">
        <v>1096</v>
      </c>
      <c r="K1" s="34" t="s">
        <v>1101</v>
      </c>
      <c r="L1" s="34" t="s">
        <v>16</v>
      </c>
      <c r="M1" s="34" t="s">
        <v>14</v>
      </c>
      <c r="N1" s="34" t="s">
        <v>14</v>
      </c>
      <c r="O1" s="29"/>
      <c r="P1" s="29"/>
    </row>
    <row r="2" spans="1:16" s="3" customFormat="1" ht="20.100000000000001" customHeight="1" x14ac:dyDescent="0.3">
      <c r="A2" s="25">
        <v>1</v>
      </c>
      <c r="B2" s="31">
        <v>45295</v>
      </c>
      <c r="C2" s="23" t="s">
        <v>128</v>
      </c>
      <c r="D2" s="62">
        <f>IF($C2="Restart",1,0)</f>
        <v>1</v>
      </c>
      <c r="E2" s="58">
        <v>0.35416666666666669</v>
      </c>
      <c r="F2" s="60">
        <f>HOUR($E2)</f>
        <v>8</v>
      </c>
      <c r="G2" s="58">
        <v>0.3659722222222222</v>
      </c>
      <c r="H2" s="60">
        <f>(G2-E2) * 1440</f>
        <v>16.99999999999994</v>
      </c>
      <c r="I2" s="60">
        <f>IF($H2&gt;0, IF(D2=1,H2,0),0)</f>
        <v>16.99999999999994</v>
      </c>
      <c r="J2" s="60">
        <v>6</v>
      </c>
      <c r="K2" s="74">
        <v>80</v>
      </c>
      <c r="L2" s="63" t="s">
        <v>19</v>
      </c>
      <c r="M2" s="11" t="s">
        <v>20</v>
      </c>
      <c r="N2" s="22"/>
    </row>
    <row r="3" spans="1:16" ht="20.100000000000001" customHeight="1" x14ac:dyDescent="0.3">
      <c r="A3" s="16">
        <v>2</v>
      </c>
      <c r="B3" s="31">
        <v>45296</v>
      </c>
      <c r="C3" s="23" t="s">
        <v>128</v>
      </c>
      <c r="D3" s="62">
        <f t="shared" ref="D3:D66" si="0">IF($C3="Restart",1,0)</f>
        <v>1</v>
      </c>
      <c r="E3" s="58">
        <v>0.35416666666666669</v>
      </c>
      <c r="F3" s="60">
        <f t="shared" ref="F3:F66" si="1">HOUR($E3)</f>
        <v>8</v>
      </c>
      <c r="G3" s="58">
        <v>0.36388888888888887</v>
      </c>
      <c r="H3" s="60">
        <f t="shared" ref="H3:H66" si="2">(G3-E3) * 1440</f>
        <v>13.99999999999995</v>
      </c>
      <c r="I3" s="60">
        <f t="shared" ref="I3:I66" si="3">IF($H3&gt;0, IF(D3=1,H3,0),0)</f>
        <v>13.99999999999995</v>
      </c>
      <c r="J3" s="60">
        <v>6</v>
      </c>
      <c r="K3" s="74">
        <v>80</v>
      </c>
      <c r="L3" s="63" t="s">
        <v>19</v>
      </c>
      <c r="M3" s="11" t="s">
        <v>21</v>
      </c>
      <c r="N3" s="21"/>
    </row>
    <row r="4" spans="1:16" ht="20.100000000000001" customHeight="1" x14ac:dyDescent="0.3">
      <c r="A4" s="25">
        <v>3</v>
      </c>
      <c r="B4" s="31">
        <v>45301</v>
      </c>
      <c r="C4" s="23" t="s">
        <v>128</v>
      </c>
      <c r="D4" s="62">
        <f t="shared" si="0"/>
        <v>1</v>
      </c>
      <c r="E4" s="58">
        <v>0.69791666666666663</v>
      </c>
      <c r="F4" s="60">
        <f t="shared" si="1"/>
        <v>16</v>
      </c>
      <c r="G4" s="58">
        <v>0.70694444444444438</v>
      </c>
      <c r="H4" s="60">
        <f t="shared" si="2"/>
        <v>12.999999999999954</v>
      </c>
      <c r="I4" s="60">
        <f t="shared" si="3"/>
        <v>12.999999999999954</v>
      </c>
      <c r="J4" s="60">
        <v>6</v>
      </c>
      <c r="K4" s="74">
        <v>80</v>
      </c>
      <c r="L4" s="63" t="s">
        <v>19</v>
      </c>
      <c r="M4" s="11" t="s">
        <v>22</v>
      </c>
      <c r="N4" s="21"/>
    </row>
    <row r="5" spans="1:16" ht="20.100000000000001" customHeight="1" x14ac:dyDescent="0.3">
      <c r="A5" s="16">
        <v>4</v>
      </c>
      <c r="B5" s="31">
        <v>45307</v>
      </c>
      <c r="C5" s="23" t="s">
        <v>128</v>
      </c>
      <c r="D5" s="62">
        <f t="shared" si="0"/>
        <v>1</v>
      </c>
      <c r="E5" s="58">
        <v>0.625</v>
      </c>
      <c r="F5" s="60">
        <f t="shared" si="1"/>
        <v>15</v>
      </c>
      <c r="G5" s="58">
        <v>0.63402777777777775</v>
      </c>
      <c r="H5" s="60">
        <f t="shared" si="2"/>
        <v>12.999999999999954</v>
      </c>
      <c r="I5" s="60">
        <f t="shared" si="3"/>
        <v>12.999999999999954</v>
      </c>
      <c r="J5" s="60">
        <v>6</v>
      </c>
      <c r="K5" s="74">
        <v>80</v>
      </c>
      <c r="L5" s="63" t="s">
        <v>19</v>
      </c>
      <c r="M5" s="11" t="s">
        <v>52</v>
      </c>
      <c r="N5" s="21"/>
    </row>
    <row r="6" spans="1:16" ht="20.100000000000001" customHeight="1" x14ac:dyDescent="0.3">
      <c r="A6" s="16">
        <v>5</v>
      </c>
      <c r="B6" s="31">
        <v>45310</v>
      </c>
      <c r="C6" s="23" t="s">
        <v>128</v>
      </c>
      <c r="D6" s="62">
        <f t="shared" si="0"/>
        <v>1</v>
      </c>
      <c r="E6" s="58">
        <v>0.79166666666666663</v>
      </c>
      <c r="F6" s="60">
        <f t="shared" si="1"/>
        <v>19</v>
      </c>
      <c r="G6" s="58">
        <v>0.80138888888888893</v>
      </c>
      <c r="H6" s="60">
        <f t="shared" si="2"/>
        <v>14.00000000000011</v>
      </c>
      <c r="I6" s="60">
        <f t="shared" si="3"/>
        <v>14.00000000000011</v>
      </c>
      <c r="J6" s="60">
        <v>6</v>
      </c>
      <c r="K6" s="74">
        <v>80</v>
      </c>
      <c r="L6" s="64" t="s">
        <v>53</v>
      </c>
      <c r="M6" s="11" t="s">
        <v>54</v>
      </c>
      <c r="N6" s="21"/>
    </row>
    <row r="7" spans="1:16" ht="20.100000000000001" customHeight="1" x14ac:dyDescent="0.3">
      <c r="A7" s="16">
        <f t="shared" ref="A7:A13" si="4">A6+1</f>
        <v>6</v>
      </c>
      <c r="B7" s="31">
        <v>45321</v>
      </c>
      <c r="C7" s="23" t="s">
        <v>128</v>
      </c>
      <c r="D7" s="62">
        <f t="shared" si="0"/>
        <v>1</v>
      </c>
      <c r="E7" s="59">
        <v>0.38541666666666669</v>
      </c>
      <c r="F7" s="60">
        <f t="shared" si="1"/>
        <v>9</v>
      </c>
      <c r="G7" s="59">
        <v>0.39444444444444443</v>
      </c>
      <c r="H7" s="60">
        <f t="shared" si="2"/>
        <v>12.999999999999954</v>
      </c>
      <c r="I7" s="60">
        <f t="shared" si="3"/>
        <v>12.999999999999954</v>
      </c>
      <c r="J7" s="60">
        <v>6</v>
      </c>
      <c r="K7" s="74">
        <v>80</v>
      </c>
      <c r="L7" s="64" t="s">
        <v>19</v>
      </c>
      <c r="M7" s="11" t="s">
        <v>55</v>
      </c>
      <c r="N7" s="21"/>
    </row>
    <row r="8" spans="1:16" ht="20.100000000000001" customHeight="1" x14ac:dyDescent="0.3">
      <c r="A8" s="16">
        <f t="shared" si="4"/>
        <v>7</v>
      </c>
      <c r="B8" s="31">
        <v>45327</v>
      </c>
      <c r="C8" s="23" t="s">
        <v>128</v>
      </c>
      <c r="D8" s="62">
        <f t="shared" si="0"/>
        <v>1</v>
      </c>
      <c r="E8" s="58">
        <v>0.45833333333333331</v>
      </c>
      <c r="F8" s="60">
        <f t="shared" si="1"/>
        <v>11</v>
      </c>
      <c r="G8" s="58">
        <v>0.46736111111111112</v>
      </c>
      <c r="H8" s="60">
        <f t="shared" si="2"/>
        <v>13.000000000000034</v>
      </c>
      <c r="I8" s="60">
        <f t="shared" si="3"/>
        <v>13.000000000000034</v>
      </c>
      <c r="J8" s="60">
        <v>6</v>
      </c>
      <c r="K8" s="74">
        <v>80</v>
      </c>
      <c r="L8" s="64" t="s">
        <v>19</v>
      </c>
      <c r="M8" s="11" t="s">
        <v>84</v>
      </c>
      <c r="N8" s="21"/>
    </row>
    <row r="9" spans="1:16" ht="20.100000000000001" customHeight="1" x14ac:dyDescent="0.3">
      <c r="A9" s="16">
        <f t="shared" si="4"/>
        <v>8</v>
      </c>
      <c r="B9" s="31">
        <v>45331</v>
      </c>
      <c r="C9" s="23" t="s">
        <v>128</v>
      </c>
      <c r="D9" s="62">
        <f t="shared" si="0"/>
        <v>1</v>
      </c>
      <c r="E9" s="58">
        <v>0.3611111111111111</v>
      </c>
      <c r="F9" s="60">
        <f t="shared" si="1"/>
        <v>8</v>
      </c>
      <c r="G9" s="58">
        <v>0.37777777777777777</v>
      </c>
      <c r="H9" s="60">
        <f t="shared" si="2"/>
        <v>23.999999999999993</v>
      </c>
      <c r="I9" s="60">
        <f t="shared" si="3"/>
        <v>23.999999999999993</v>
      </c>
      <c r="J9" s="60">
        <v>6</v>
      </c>
      <c r="K9" s="74">
        <v>80</v>
      </c>
      <c r="L9" s="64" t="s">
        <v>19</v>
      </c>
      <c r="M9" s="11" t="s">
        <v>84</v>
      </c>
      <c r="N9" s="21"/>
    </row>
    <row r="10" spans="1:16" ht="20.100000000000001" customHeight="1" x14ac:dyDescent="0.3">
      <c r="A10" s="16">
        <f t="shared" si="4"/>
        <v>9</v>
      </c>
      <c r="B10" s="31">
        <v>45337</v>
      </c>
      <c r="C10" s="23" t="s">
        <v>128</v>
      </c>
      <c r="D10" s="62">
        <f t="shared" si="0"/>
        <v>1</v>
      </c>
      <c r="E10" s="58">
        <v>0.47569444444444442</v>
      </c>
      <c r="F10" s="60">
        <f t="shared" si="1"/>
        <v>11</v>
      </c>
      <c r="G10" s="58">
        <v>0.48749999999999999</v>
      </c>
      <c r="H10" s="60">
        <f t="shared" si="2"/>
        <v>17.000000000000021</v>
      </c>
      <c r="I10" s="60">
        <f t="shared" si="3"/>
        <v>17.000000000000021</v>
      </c>
      <c r="J10" s="60">
        <v>6</v>
      </c>
      <c r="K10" s="74">
        <v>80</v>
      </c>
      <c r="L10" s="64" t="s">
        <v>19</v>
      </c>
      <c r="M10" s="84" t="s">
        <v>99</v>
      </c>
      <c r="N10" s="81"/>
    </row>
    <row r="11" spans="1:16" ht="20.100000000000001" customHeight="1" x14ac:dyDescent="0.3">
      <c r="A11" s="16">
        <v>10</v>
      </c>
      <c r="B11" s="31">
        <v>45337</v>
      </c>
      <c r="C11" s="23" t="s">
        <v>128</v>
      </c>
      <c r="D11" s="62">
        <f t="shared" si="0"/>
        <v>1</v>
      </c>
      <c r="E11" s="58">
        <v>0.60069444444444442</v>
      </c>
      <c r="F11" s="60">
        <f t="shared" si="1"/>
        <v>14</v>
      </c>
      <c r="G11" s="58">
        <v>0.61319444444444449</v>
      </c>
      <c r="H11" s="60">
        <f t="shared" si="2"/>
        <v>18.000000000000096</v>
      </c>
      <c r="I11" s="60">
        <f t="shared" si="3"/>
        <v>18.000000000000096</v>
      </c>
      <c r="J11" s="60">
        <v>6</v>
      </c>
      <c r="K11" s="74">
        <v>80</v>
      </c>
      <c r="L11" s="64" t="s">
        <v>19</v>
      </c>
      <c r="M11" s="85"/>
      <c r="N11" s="82"/>
    </row>
    <row r="12" spans="1:16" ht="20.100000000000001" customHeight="1" x14ac:dyDescent="0.3">
      <c r="A12" s="16">
        <f t="shared" si="4"/>
        <v>11</v>
      </c>
      <c r="B12" s="31">
        <v>45337</v>
      </c>
      <c r="C12" s="23" t="s">
        <v>128</v>
      </c>
      <c r="D12" s="62">
        <f t="shared" si="0"/>
        <v>1</v>
      </c>
      <c r="E12" s="58">
        <v>0.6694444444444444</v>
      </c>
      <c r="F12" s="60">
        <f t="shared" si="1"/>
        <v>16</v>
      </c>
      <c r="G12" s="58">
        <v>0.68541666666666667</v>
      </c>
      <c r="H12" s="60">
        <f t="shared" si="2"/>
        <v>23.000000000000078</v>
      </c>
      <c r="I12" s="60">
        <f t="shared" si="3"/>
        <v>23.000000000000078</v>
      </c>
      <c r="J12" s="60">
        <v>6</v>
      </c>
      <c r="K12" s="74">
        <v>80</v>
      </c>
      <c r="L12" s="64" t="s">
        <v>19</v>
      </c>
      <c r="M12" s="86"/>
      <c r="N12" s="83"/>
    </row>
    <row r="13" spans="1:16" ht="20.100000000000001" customHeight="1" x14ac:dyDescent="0.3">
      <c r="A13" s="16">
        <f t="shared" si="4"/>
        <v>12</v>
      </c>
      <c r="B13" s="31">
        <v>45341</v>
      </c>
      <c r="C13" s="23" t="s">
        <v>128</v>
      </c>
      <c r="D13" s="62">
        <f t="shared" si="0"/>
        <v>1</v>
      </c>
      <c r="E13" s="58">
        <v>0.69097222222222221</v>
      </c>
      <c r="F13" s="60">
        <f t="shared" si="1"/>
        <v>16</v>
      </c>
      <c r="G13" s="58">
        <v>0.69930555555555562</v>
      </c>
      <c r="H13" s="60">
        <f t="shared" si="2"/>
        <v>12.000000000000117</v>
      </c>
      <c r="I13" s="60">
        <f t="shared" si="3"/>
        <v>12.000000000000117</v>
      </c>
      <c r="J13" s="60">
        <v>6</v>
      </c>
      <c r="K13" s="74">
        <v>80</v>
      </c>
      <c r="L13" s="64" t="s">
        <v>19</v>
      </c>
      <c r="M13" s="11" t="s">
        <v>100</v>
      </c>
      <c r="N13" s="21"/>
    </row>
    <row r="14" spans="1:16" ht="20.100000000000001" customHeight="1" x14ac:dyDescent="0.3">
      <c r="A14" s="16">
        <v>13</v>
      </c>
      <c r="B14" s="31">
        <v>45343</v>
      </c>
      <c r="C14" s="23" t="s">
        <v>128</v>
      </c>
      <c r="D14" s="62">
        <f t="shared" si="0"/>
        <v>1</v>
      </c>
      <c r="E14" s="58">
        <v>0.35416666666666669</v>
      </c>
      <c r="F14" s="60">
        <f t="shared" si="1"/>
        <v>8</v>
      </c>
      <c r="G14" s="58">
        <v>0.3659722222222222</v>
      </c>
      <c r="H14" s="60">
        <f t="shared" si="2"/>
        <v>16.99999999999994</v>
      </c>
      <c r="I14" s="60">
        <f t="shared" si="3"/>
        <v>16.99999999999994</v>
      </c>
      <c r="J14" s="60">
        <v>6</v>
      </c>
      <c r="K14" s="74">
        <v>80</v>
      </c>
      <c r="L14" s="64" t="s">
        <v>19</v>
      </c>
      <c r="M14" s="11" t="s">
        <v>84</v>
      </c>
      <c r="N14" s="21"/>
    </row>
    <row r="15" spans="1:16" ht="20.100000000000001" customHeight="1" x14ac:dyDescent="0.3">
      <c r="A15" s="16">
        <v>14</v>
      </c>
      <c r="B15" s="31">
        <v>45348</v>
      </c>
      <c r="C15" s="23" t="s">
        <v>129</v>
      </c>
      <c r="D15" s="62">
        <f t="shared" si="0"/>
        <v>0</v>
      </c>
      <c r="E15" s="58">
        <v>0.57777777777777783</v>
      </c>
      <c r="F15" s="60">
        <f t="shared" si="1"/>
        <v>13</v>
      </c>
      <c r="G15" s="58">
        <v>0.65486111111111112</v>
      </c>
      <c r="H15" s="60">
        <f t="shared" si="2"/>
        <v>110.99999999999993</v>
      </c>
      <c r="I15" s="60">
        <f t="shared" si="3"/>
        <v>0</v>
      </c>
      <c r="J15" s="60">
        <v>6</v>
      </c>
      <c r="K15" s="74">
        <v>80</v>
      </c>
      <c r="L15" s="64" t="s">
        <v>19</v>
      </c>
      <c r="M15" s="11" t="s">
        <v>131</v>
      </c>
      <c r="N15" s="21"/>
    </row>
    <row r="16" spans="1:16" ht="20.100000000000001" customHeight="1" x14ac:dyDescent="0.3">
      <c r="A16" s="16">
        <v>15</v>
      </c>
      <c r="B16" s="31">
        <v>45349</v>
      </c>
      <c r="C16" s="23" t="s">
        <v>128</v>
      </c>
      <c r="D16" s="62">
        <f t="shared" si="0"/>
        <v>1</v>
      </c>
      <c r="E16" s="58">
        <v>0.6069444444444444</v>
      </c>
      <c r="F16" s="60">
        <f t="shared" si="1"/>
        <v>14</v>
      </c>
      <c r="G16" s="58">
        <v>0.61805555555555558</v>
      </c>
      <c r="H16" s="60">
        <f t="shared" si="2"/>
        <v>16.000000000000103</v>
      </c>
      <c r="I16" s="60">
        <f t="shared" si="3"/>
        <v>16.000000000000103</v>
      </c>
      <c r="J16" s="60">
        <v>6</v>
      </c>
      <c r="K16" s="74">
        <v>80</v>
      </c>
      <c r="L16" s="64" t="s">
        <v>19</v>
      </c>
      <c r="M16" s="11" t="s">
        <v>101</v>
      </c>
      <c r="N16" s="21"/>
    </row>
    <row r="17" spans="1:14" ht="20.100000000000001" customHeight="1" x14ac:dyDescent="0.3">
      <c r="A17" s="16">
        <v>16</v>
      </c>
      <c r="B17" s="31">
        <v>45352</v>
      </c>
      <c r="C17" s="23" t="s">
        <v>128</v>
      </c>
      <c r="D17" s="62">
        <f t="shared" si="0"/>
        <v>1</v>
      </c>
      <c r="E17" s="58">
        <v>0.60416666666666663</v>
      </c>
      <c r="F17" s="60">
        <f t="shared" si="1"/>
        <v>14</v>
      </c>
      <c r="G17" s="58">
        <v>0.4458333333333333</v>
      </c>
      <c r="H17" s="60">
        <f t="shared" si="2"/>
        <v>-228</v>
      </c>
      <c r="I17" s="60">
        <f t="shared" si="3"/>
        <v>0</v>
      </c>
      <c r="J17" s="60">
        <v>6</v>
      </c>
      <c r="K17" s="74">
        <v>80</v>
      </c>
      <c r="L17" s="64" t="s">
        <v>19</v>
      </c>
      <c r="M17" s="11" t="s">
        <v>134</v>
      </c>
      <c r="N17" s="21"/>
    </row>
    <row r="18" spans="1:14" ht="20.100000000000001" customHeight="1" x14ac:dyDescent="0.3">
      <c r="A18" s="16">
        <v>17</v>
      </c>
      <c r="B18" s="31">
        <v>45355</v>
      </c>
      <c r="C18" s="23" t="s">
        <v>128</v>
      </c>
      <c r="D18" s="62">
        <f t="shared" si="0"/>
        <v>1</v>
      </c>
      <c r="E18" s="58">
        <v>0.43263888888888885</v>
      </c>
      <c r="F18" s="60">
        <f t="shared" si="1"/>
        <v>10</v>
      </c>
      <c r="G18" s="58">
        <v>0.44305555555555554</v>
      </c>
      <c r="H18" s="60">
        <f t="shared" si="2"/>
        <v>15.000000000000027</v>
      </c>
      <c r="I18" s="60">
        <f t="shared" si="3"/>
        <v>15.000000000000027</v>
      </c>
      <c r="J18" s="60">
        <v>6</v>
      </c>
      <c r="K18" s="74">
        <v>80</v>
      </c>
      <c r="L18" s="64" t="s">
        <v>19</v>
      </c>
      <c r="M18" s="11" t="s">
        <v>126</v>
      </c>
      <c r="N18" s="21"/>
    </row>
    <row r="19" spans="1:14" ht="20.100000000000001" hidden="1" customHeight="1" x14ac:dyDescent="0.3">
      <c r="A19" s="16">
        <v>18</v>
      </c>
      <c r="B19" s="31">
        <v>45356</v>
      </c>
      <c r="C19" s="23" t="s">
        <v>129</v>
      </c>
      <c r="D19" s="62">
        <f t="shared" si="0"/>
        <v>0</v>
      </c>
      <c r="E19" s="58">
        <v>0.66666666666666663</v>
      </c>
      <c r="F19" s="60">
        <f t="shared" si="1"/>
        <v>16</v>
      </c>
      <c r="G19" s="58">
        <v>0.68402777777777779</v>
      </c>
      <c r="H19" s="60">
        <f t="shared" si="2"/>
        <v>25.000000000000071</v>
      </c>
      <c r="I19" s="60">
        <f t="shared" si="3"/>
        <v>0</v>
      </c>
      <c r="J19" s="60">
        <v>6</v>
      </c>
      <c r="K19" s="74">
        <v>80</v>
      </c>
      <c r="L19" s="64" t="s">
        <v>19</v>
      </c>
      <c r="M19" s="20" t="s">
        <v>130</v>
      </c>
      <c r="N19" s="23"/>
    </row>
    <row r="20" spans="1:14" ht="20.100000000000001" customHeight="1" x14ac:dyDescent="0.3">
      <c r="A20" s="16">
        <v>19</v>
      </c>
      <c r="B20" s="31">
        <v>45359</v>
      </c>
      <c r="C20" s="23" t="s">
        <v>128</v>
      </c>
      <c r="D20" s="62">
        <f t="shared" si="0"/>
        <v>1</v>
      </c>
      <c r="E20" s="58">
        <v>0.35416666666666669</v>
      </c>
      <c r="F20" s="60">
        <f t="shared" si="1"/>
        <v>8</v>
      </c>
      <c r="G20" s="58">
        <v>0.36180555555555555</v>
      </c>
      <c r="H20" s="60">
        <f t="shared" si="2"/>
        <v>10.999999999999961</v>
      </c>
      <c r="I20" s="60" t="s">
        <v>1094</v>
      </c>
      <c r="J20" s="60">
        <v>6</v>
      </c>
      <c r="K20" s="74">
        <v>80</v>
      </c>
      <c r="L20" s="64" t="s">
        <v>19</v>
      </c>
      <c r="M20" s="20" t="s">
        <v>130</v>
      </c>
      <c r="N20" s="23"/>
    </row>
    <row r="21" spans="1:14" ht="20.100000000000001" customHeight="1" x14ac:dyDescent="0.3">
      <c r="A21" s="16">
        <v>20</v>
      </c>
      <c r="B21" s="31">
        <v>45363</v>
      </c>
      <c r="C21" s="23" t="s">
        <v>128</v>
      </c>
      <c r="D21" s="62">
        <f t="shared" si="0"/>
        <v>1</v>
      </c>
      <c r="E21" s="58">
        <v>0.37152777777777773</v>
      </c>
      <c r="F21" s="60">
        <f t="shared" si="1"/>
        <v>8</v>
      </c>
      <c r="G21" s="58">
        <v>0.38125000000000003</v>
      </c>
      <c r="H21" s="60">
        <f t="shared" si="2"/>
        <v>14.00000000000011</v>
      </c>
      <c r="I21" s="60">
        <f t="shared" si="3"/>
        <v>14.00000000000011</v>
      </c>
      <c r="J21" s="60">
        <v>6</v>
      </c>
      <c r="K21" s="74">
        <v>80</v>
      </c>
      <c r="L21" s="64" t="s">
        <v>19</v>
      </c>
      <c r="M21" s="20" t="s">
        <v>132</v>
      </c>
      <c r="N21" s="23"/>
    </row>
    <row r="22" spans="1:14" ht="20.100000000000001" customHeight="1" x14ac:dyDescent="0.3">
      <c r="A22" s="16">
        <v>21</v>
      </c>
      <c r="B22" s="31">
        <v>45363</v>
      </c>
      <c r="C22" s="23" t="s">
        <v>128</v>
      </c>
      <c r="D22" s="62">
        <f t="shared" si="0"/>
        <v>1</v>
      </c>
      <c r="E22" s="58">
        <v>0.62152777777777779</v>
      </c>
      <c r="F22" s="60">
        <f t="shared" si="1"/>
        <v>14</v>
      </c>
      <c r="G22" s="58">
        <v>0.63124999999999998</v>
      </c>
      <c r="H22" s="60">
        <f t="shared" si="2"/>
        <v>13.99999999999995</v>
      </c>
      <c r="I22" s="60">
        <f t="shared" si="3"/>
        <v>13.99999999999995</v>
      </c>
      <c r="J22" s="60">
        <v>6</v>
      </c>
      <c r="K22" s="74">
        <v>80</v>
      </c>
      <c r="L22" s="64" t="s">
        <v>19</v>
      </c>
      <c r="M22" s="20" t="s">
        <v>133</v>
      </c>
      <c r="N22" s="23"/>
    </row>
    <row r="23" spans="1:14" ht="20.100000000000001" customHeight="1" x14ac:dyDescent="0.3">
      <c r="A23" s="16">
        <v>22</v>
      </c>
      <c r="B23" s="31">
        <v>45363</v>
      </c>
      <c r="C23" s="23" t="s">
        <v>128</v>
      </c>
      <c r="D23" s="62">
        <f t="shared" si="0"/>
        <v>1</v>
      </c>
      <c r="E23" s="58">
        <v>0.64722222222222225</v>
      </c>
      <c r="F23" s="60">
        <f t="shared" si="1"/>
        <v>15</v>
      </c>
      <c r="G23" s="58">
        <v>0.65486111111111112</v>
      </c>
      <c r="H23" s="60">
        <f t="shared" si="2"/>
        <v>10.999999999999961</v>
      </c>
      <c r="I23" s="60">
        <f t="shared" si="3"/>
        <v>10.999999999999961</v>
      </c>
      <c r="J23" s="60">
        <v>6</v>
      </c>
      <c r="K23" s="74">
        <v>80</v>
      </c>
      <c r="L23" s="64" t="s">
        <v>19</v>
      </c>
      <c r="M23" s="20" t="s">
        <v>133</v>
      </c>
      <c r="N23" s="23"/>
    </row>
    <row r="24" spans="1:14" ht="20.100000000000001" customHeight="1" x14ac:dyDescent="0.3">
      <c r="A24" s="16">
        <v>23</v>
      </c>
      <c r="B24" s="31">
        <v>45364</v>
      </c>
      <c r="C24" s="23" t="s">
        <v>129</v>
      </c>
      <c r="D24" s="62">
        <f t="shared" si="0"/>
        <v>0</v>
      </c>
      <c r="E24" s="58">
        <v>0.43888888888888888</v>
      </c>
      <c r="F24" s="60">
        <f t="shared" si="1"/>
        <v>10</v>
      </c>
      <c r="G24" s="58">
        <v>0.59166666666666667</v>
      </c>
      <c r="H24" s="60">
        <f t="shared" si="2"/>
        <v>220.00000000000003</v>
      </c>
      <c r="I24" s="60">
        <f t="shared" si="3"/>
        <v>0</v>
      </c>
      <c r="J24" s="60">
        <v>6</v>
      </c>
      <c r="K24" s="74">
        <v>80</v>
      </c>
      <c r="L24" s="64" t="s">
        <v>19</v>
      </c>
      <c r="M24" s="11" t="s">
        <v>134</v>
      </c>
      <c r="N24" s="21"/>
    </row>
    <row r="25" spans="1:14" ht="20.100000000000001" customHeight="1" x14ac:dyDescent="0.3">
      <c r="A25" s="16">
        <v>24</v>
      </c>
      <c r="B25" s="31">
        <v>45365</v>
      </c>
      <c r="C25" s="23" t="s">
        <v>129</v>
      </c>
      <c r="D25" s="62">
        <f t="shared" si="0"/>
        <v>0</v>
      </c>
      <c r="E25" s="58">
        <v>0.3520833333333333</v>
      </c>
      <c r="F25" s="60">
        <f t="shared" si="1"/>
        <v>8</v>
      </c>
      <c r="G25" s="58">
        <v>0.61388888888888882</v>
      </c>
      <c r="H25" s="60">
        <f t="shared" si="2"/>
        <v>376.99999999999994</v>
      </c>
      <c r="I25" s="60">
        <f t="shared" si="3"/>
        <v>0</v>
      </c>
      <c r="J25" s="60">
        <v>6</v>
      </c>
      <c r="K25" s="74">
        <v>80</v>
      </c>
      <c r="L25" s="64" t="s">
        <v>19</v>
      </c>
      <c r="M25" s="20" t="s">
        <v>135</v>
      </c>
      <c r="N25" s="23"/>
    </row>
    <row r="26" spans="1:14" ht="20.100000000000001" customHeight="1" x14ac:dyDescent="0.3">
      <c r="A26" s="16">
        <v>25</v>
      </c>
      <c r="B26" s="31">
        <v>45366</v>
      </c>
      <c r="C26" s="23" t="s">
        <v>128</v>
      </c>
      <c r="D26" s="62">
        <f t="shared" si="0"/>
        <v>1</v>
      </c>
      <c r="E26" s="58">
        <v>0.35555555555555557</v>
      </c>
      <c r="F26" s="60">
        <f t="shared" si="1"/>
        <v>8</v>
      </c>
      <c r="G26" s="58">
        <v>0.3659722222222222</v>
      </c>
      <c r="H26" s="60">
        <f t="shared" si="2"/>
        <v>14.999999999999947</v>
      </c>
      <c r="I26" s="60">
        <f t="shared" si="3"/>
        <v>14.999999999999947</v>
      </c>
      <c r="J26" s="60">
        <v>6</v>
      </c>
      <c r="K26" s="74">
        <v>80</v>
      </c>
      <c r="L26" s="64" t="s">
        <v>19</v>
      </c>
      <c r="M26" s="20" t="s">
        <v>99</v>
      </c>
      <c r="N26" s="23"/>
    </row>
    <row r="27" spans="1:14" ht="20.100000000000001" customHeight="1" x14ac:dyDescent="0.3">
      <c r="A27" s="16">
        <v>26</v>
      </c>
      <c r="B27" s="31">
        <v>45366</v>
      </c>
      <c r="C27" s="23" t="s">
        <v>129</v>
      </c>
      <c r="D27" s="62">
        <f t="shared" si="0"/>
        <v>0</v>
      </c>
      <c r="E27" s="58">
        <v>0.375</v>
      </c>
      <c r="F27" s="60">
        <f t="shared" si="1"/>
        <v>9</v>
      </c>
      <c r="G27" s="58">
        <v>0.3888888888888889</v>
      </c>
      <c r="H27" s="60">
        <f t="shared" si="2"/>
        <v>20.000000000000007</v>
      </c>
      <c r="I27" s="60">
        <f t="shared" si="3"/>
        <v>0</v>
      </c>
      <c r="J27" s="60">
        <v>6</v>
      </c>
      <c r="K27" s="74">
        <v>80</v>
      </c>
      <c r="L27" s="64" t="s">
        <v>136</v>
      </c>
      <c r="M27" s="20" t="s">
        <v>137</v>
      </c>
      <c r="N27" s="23"/>
    </row>
    <row r="28" spans="1:14" ht="20.100000000000001" customHeight="1" x14ac:dyDescent="0.3">
      <c r="A28" s="16">
        <v>27</v>
      </c>
      <c r="B28" s="31">
        <v>45367</v>
      </c>
      <c r="C28" s="23" t="s">
        <v>129</v>
      </c>
      <c r="D28" s="62">
        <f t="shared" si="0"/>
        <v>0</v>
      </c>
      <c r="E28" s="58">
        <v>0.35902777777777778</v>
      </c>
      <c r="F28" s="60">
        <f t="shared" si="1"/>
        <v>8</v>
      </c>
      <c r="G28" s="58">
        <v>0.57638888888888895</v>
      </c>
      <c r="H28" s="60">
        <f t="shared" si="2"/>
        <v>313.00000000000011</v>
      </c>
      <c r="I28" s="60">
        <f t="shared" si="3"/>
        <v>0</v>
      </c>
      <c r="J28" s="60">
        <v>6</v>
      </c>
      <c r="K28" s="74">
        <v>80</v>
      </c>
      <c r="L28" s="64" t="s">
        <v>19</v>
      </c>
      <c r="M28" s="20" t="s">
        <v>138</v>
      </c>
      <c r="N28" s="23"/>
    </row>
    <row r="29" spans="1:14" ht="20.100000000000001" customHeight="1" x14ac:dyDescent="0.3">
      <c r="A29" s="16">
        <v>28</v>
      </c>
      <c r="B29" s="31">
        <v>45368</v>
      </c>
      <c r="C29" s="23" t="s">
        <v>129</v>
      </c>
      <c r="D29" s="62">
        <f t="shared" si="0"/>
        <v>0</v>
      </c>
      <c r="E29" s="58">
        <v>0.54097222222222219</v>
      </c>
      <c r="F29" s="60">
        <f t="shared" si="1"/>
        <v>12</v>
      </c>
      <c r="G29" s="58">
        <v>0.58333333333333337</v>
      </c>
      <c r="H29" s="60">
        <f t="shared" si="2"/>
        <v>61.000000000000099</v>
      </c>
      <c r="I29" s="60">
        <f t="shared" si="3"/>
        <v>0</v>
      </c>
      <c r="J29" s="60">
        <v>6</v>
      </c>
      <c r="K29" s="74">
        <v>80</v>
      </c>
      <c r="L29" s="64" t="s">
        <v>19</v>
      </c>
      <c r="M29" s="20" t="s">
        <v>139</v>
      </c>
      <c r="N29" s="23"/>
    </row>
    <row r="30" spans="1:14" ht="20.100000000000001" customHeight="1" x14ac:dyDescent="0.3">
      <c r="A30" s="16">
        <v>29</v>
      </c>
      <c r="B30" s="31">
        <v>45369</v>
      </c>
      <c r="C30" s="23" t="s">
        <v>128</v>
      </c>
      <c r="D30" s="62">
        <f t="shared" si="0"/>
        <v>1</v>
      </c>
      <c r="E30" s="58">
        <v>0.4145833333333333</v>
      </c>
      <c r="F30" s="60">
        <f t="shared" si="1"/>
        <v>9</v>
      </c>
      <c r="G30" s="58">
        <v>0.4236111111111111</v>
      </c>
      <c r="H30" s="60">
        <f t="shared" si="2"/>
        <v>13.000000000000034</v>
      </c>
      <c r="I30" s="60">
        <f t="shared" si="3"/>
        <v>13.000000000000034</v>
      </c>
      <c r="J30" s="60">
        <v>6</v>
      </c>
      <c r="K30" s="74">
        <v>80</v>
      </c>
      <c r="L30" s="64" t="s">
        <v>19</v>
      </c>
      <c r="M30" s="20" t="s">
        <v>141</v>
      </c>
      <c r="N30" s="23"/>
    </row>
    <row r="31" spans="1:14" ht="20.100000000000001" customHeight="1" x14ac:dyDescent="0.3">
      <c r="A31" s="16">
        <v>30</v>
      </c>
      <c r="B31" s="31">
        <v>45369</v>
      </c>
      <c r="C31" s="23" t="s">
        <v>128</v>
      </c>
      <c r="D31" s="62">
        <f t="shared" si="0"/>
        <v>1</v>
      </c>
      <c r="E31" s="58">
        <v>0.59097222222222223</v>
      </c>
      <c r="F31" s="60">
        <f t="shared" si="1"/>
        <v>14</v>
      </c>
      <c r="G31" s="58">
        <v>0.60069444444444442</v>
      </c>
      <c r="H31" s="60">
        <f t="shared" si="2"/>
        <v>13.99999999999995</v>
      </c>
      <c r="I31" s="60">
        <f t="shared" si="3"/>
        <v>13.99999999999995</v>
      </c>
      <c r="J31" s="60">
        <v>6</v>
      </c>
      <c r="K31" s="74">
        <v>80</v>
      </c>
      <c r="L31" s="64" t="s">
        <v>19</v>
      </c>
      <c r="M31" s="20" t="s">
        <v>141</v>
      </c>
      <c r="N31" s="23"/>
    </row>
    <row r="32" spans="1:14" ht="20.100000000000001" customHeight="1" x14ac:dyDescent="0.3">
      <c r="A32" s="16">
        <v>31</v>
      </c>
      <c r="B32" s="31">
        <v>45369</v>
      </c>
      <c r="C32" s="23" t="s">
        <v>128</v>
      </c>
      <c r="D32" s="62">
        <f>IF($C32="Restart",1,0)</f>
        <v>1</v>
      </c>
      <c r="E32" s="58">
        <v>0.63888888888888895</v>
      </c>
      <c r="F32" s="60">
        <f t="shared" si="1"/>
        <v>15</v>
      </c>
      <c r="G32" s="58">
        <v>0.6479166666666667</v>
      </c>
      <c r="H32" s="60">
        <f t="shared" si="2"/>
        <v>12.999999999999954</v>
      </c>
      <c r="I32" s="60">
        <f t="shared" si="3"/>
        <v>12.999999999999954</v>
      </c>
      <c r="J32" s="60">
        <v>6</v>
      </c>
      <c r="K32" s="74">
        <v>80</v>
      </c>
      <c r="L32" s="64" t="s">
        <v>19</v>
      </c>
      <c r="M32" s="20" t="s">
        <v>141</v>
      </c>
      <c r="N32" s="23"/>
    </row>
    <row r="33" spans="1:14" ht="20.100000000000001" customHeight="1" x14ac:dyDescent="0.3">
      <c r="A33" s="16">
        <v>32</v>
      </c>
      <c r="B33" s="31">
        <v>45370</v>
      </c>
      <c r="C33" s="23" t="s">
        <v>129</v>
      </c>
      <c r="D33" s="62">
        <f t="shared" si="0"/>
        <v>0</v>
      </c>
      <c r="E33" s="58">
        <v>0.43402777777777773</v>
      </c>
      <c r="F33" s="60">
        <f t="shared" si="1"/>
        <v>10</v>
      </c>
      <c r="G33" s="58">
        <v>0.5</v>
      </c>
      <c r="H33" s="60">
        <f t="shared" si="2"/>
        <v>95.000000000000057</v>
      </c>
      <c r="I33" s="60">
        <f t="shared" si="3"/>
        <v>0</v>
      </c>
      <c r="J33" s="60">
        <v>6</v>
      </c>
      <c r="K33" s="74">
        <v>80</v>
      </c>
      <c r="L33" s="64" t="s">
        <v>19</v>
      </c>
      <c r="M33" s="20" t="s">
        <v>141</v>
      </c>
      <c r="N33" s="23"/>
    </row>
    <row r="34" spans="1:14" ht="20.100000000000001" customHeight="1" x14ac:dyDescent="0.3">
      <c r="A34" s="16">
        <v>33</v>
      </c>
      <c r="B34" s="31">
        <v>45371</v>
      </c>
      <c r="C34" s="23" t="s">
        <v>128</v>
      </c>
      <c r="D34" s="62">
        <f t="shared" si="0"/>
        <v>1</v>
      </c>
      <c r="E34" s="58">
        <v>0.36388888888888887</v>
      </c>
      <c r="F34" s="60">
        <f t="shared" si="1"/>
        <v>8</v>
      </c>
      <c r="G34" s="58">
        <v>0.3743055555555555</v>
      </c>
      <c r="H34" s="60">
        <f t="shared" si="2"/>
        <v>14.999999999999947</v>
      </c>
      <c r="I34" s="60">
        <f t="shared" si="3"/>
        <v>14.999999999999947</v>
      </c>
      <c r="J34" s="60">
        <v>6</v>
      </c>
      <c r="K34" s="74">
        <v>80</v>
      </c>
      <c r="L34" s="64" t="s">
        <v>19</v>
      </c>
      <c r="M34" s="20" t="s">
        <v>141</v>
      </c>
      <c r="N34" s="23"/>
    </row>
    <row r="35" spans="1:14" ht="20.100000000000001" customHeight="1" x14ac:dyDescent="0.3">
      <c r="A35" s="16">
        <v>34</v>
      </c>
      <c r="B35" s="31">
        <v>45371</v>
      </c>
      <c r="C35" s="23" t="s">
        <v>128</v>
      </c>
      <c r="D35" s="62">
        <f t="shared" si="0"/>
        <v>1</v>
      </c>
      <c r="E35" s="58">
        <v>0.57152777777777775</v>
      </c>
      <c r="F35" s="60">
        <f t="shared" si="1"/>
        <v>13</v>
      </c>
      <c r="G35" s="58">
        <v>0.58194444444444449</v>
      </c>
      <c r="H35" s="60">
        <f t="shared" si="2"/>
        <v>15.000000000000107</v>
      </c>
      <c r="I35" s="60">
        <f t="shared" si="3"/>
        <v>15.000000000000107</v>
      </c>
      <c r="J35" s="60">
        <v>6</v>
      </c>
      <c r="K35" s="74">
        <v>80</v>
      </c>
      <c r="L35" s="64" t="s">
        <v>19</v>
      </c>
      <c r="M35" s="20" t="s">
        <v>141</v>
      </c>
      <c r="N35" s="23"/>
    </row>
    <row r="36" spans="1:14" ht="20.100000000000001" customHeight="1" x14ac:dyDescent="0.3">
      <c r="A36" s="16">
        <v>35</v>
      </c>
      <c r="B36" s="31">
        <v>45376</v>
      </c>
      <c r="C36" s="23" t="s">
        <v>128</v>
      </c>
      <c r="D36" s="62">
        <f t="shared" si="0"/>
        <v>1</v>
      </c>
      <c r="E36" s="58">
        <v>0.63055555555555554</v>
      </c>
      <c r="F36" s="60">
        <f t="shared" si="1"/>
        <v>15</v>
      </c>
      <c r="G36" s="58">
        <v>0.63888888888888895</v>
      </c>
      <c r="H36" s="60">
        <f t="shared" si="2"/>
        <v>12.000000000000117</v>
      </c>
      <c r="I36" s="60">
        <f t="shared" si="3"/>
        <v>12.000000000000117</v>
      </c>
      <c r="J36" s="60">
        <v>6</v>
      </c>
      <c r="K36" s="74">
        <v>80</v>
      </c>
      <c r="L36" s="64" t="s">
        <v>19</v>
      </c>
      <c r="M36" s="20" t="s">
        <v>141</v>
      </c>
      <c r="N36" s="23"/>
    </row>
    <row r="37" spans="1:14" ht="20.100000000000001" customHeight="1" x14ac:dyDescent="0.3">
      <c r="A37" s="16">
        <v>36</v>
      </c>
      <c r="B37" s="31">
        <v>45377</v>
      </c>
      <c r="C37" s="23" t="s">
        <v>128</v>
      </c>
      <c r="D37" s="62">
        <f t="shared" si="0"/>
        <v>1</v>
      </c>
      <c r="E37" s="58">
        <v>0.36805555555555558</v>
      </c>
      <c r="F37" s="60">
        <f t="shared" si="1"/>
        <v>8</v>
      </c>
      <c r="G37" s="58">
        <v>0.39513888888888887</v>
      </c>
      <c r="H37" s="60">
        <f t="shared" si="2"/>
        <v>38.999999999999943</v>
      </c>
      <c r="I37" s="60">
        <f t="shared" si="3"/>
        <v>38.999999999999943</v>
      </c>
      <c r="J37" s="60">
        <v>6</v>
      </c>
      <c r="K37" s="74">
        <v>80</v>
      </c>
      <c r="L37" s="64" t="s">
        <v>19</v>
      </c>
      <c r="M37" s="20" t="s">
        <v>141</v>
      </c>
      <c r="N37" s="23"/>
    </row>
    <row r="38" spans="1:14" ht="20.100000000000001" customHeight="1" x14ac:dyDescent="0.3">
      <c r="A38" s="16">
        <v>37</v>
      </c>
      <c r="B38" s="31">
        <v>45377</v>
      </c>
      <c r="C38" s="23" t="s">
        <v>128</v>
      </c>
      <c r="D38" s="62">
        <f t="shared" si="0"/>
        <v>1</v>
      </c>
      <c r="E38" s="58">
        <v>0.69791666666666663</v>
      </c>
      <c r="F38" s="60">
        <f t="shared" si="1"/>
        <v>16</v>
      </c>
      <c r="G38" s="58">
        <v>0.70694444444444438</v>
      </c>
      <c r="H38" s="60">
        <f t="shared" si="2"/>
        <v>12.999999999999954</v>
      </c>
      <c r="I38" s="60">
        <f t="shared" si="3"/>
        <v>12.999999999999954</v>
      </c>
      <c r="J38" s="60">
        <v>6</v>
      </c>
      <c r="K38" s="74">
        <v>80</v>
      </c>
      <c r="L38" s="64" t="s">
        <v>19</v>
      </c>
      <c r="M38" s="11" t="s">
        <v>134</v>
      </c>
      <c r="N38" s="21"/>
    </row>
    <row r="39" spans="1:14" ht="20.100000000000001" customHeight="1" x14ac:dyDescent="0.3">
      <c r="A39" s="16">
        <v>38</v>
      </c>
      <c r="B39" s="31">
        <v>45383</v>
      </c>
      <c r="C39" s="23" t="s">
        <v>128</v>
      </c>
      <c r="D39" s="62">
        <f t="shared" si="0"/>
        <v>1</v>
      </c>
      <c r="E39" s="58">
        <v>0.61458333333333337</v>
      </c>
      <c r="F39" s="60">
        <f t="shared" si="1"/>
        <v>14</v>
      </c>
      <c r="G39" s="58">
        <v>0.62569444444444444</v>
      </c>
      <c r="H39" s="60">
        <f t="shared" si="2"/>
        <v>15.999999999999943</v>
      </c>
      <c r="I39" s="60">
        <f t="shared" si="3"/>
        <v>15.999999999999943</v>
      </c>
      <c r="J39" s="60">
        <v>6</v>
      </c>
      <c r="K39" s="74">
        <v>80</v>
      </c>
      <c r="L39" s="64" t="s">
        <v>19</v>
      </c>
      <c r="M39" s="11" t="s">
        <v>134</v>
      </c>
      <c r="N39" s="21"/>
    </row>
    <row r="40" spans="1:14" ht="20.100000000000001" customHeight="1" x14ac:dyDescent="0.3">
      <c r="A40" s="16">
        <v>39</v>
      </c>
      <c r="B40" s="31">
        <v>45384</v>
      </c>
      <c r="C40" s="23" t="s">
        <v>128</v>
      </c>
      <c r="D40" s="62">
        <f t="shared" si="0"/>
        <v>1</v>
      </c>
      <c r="E40" s="58">
        <v>0.35833333333333334</v>
      </c>
      <c r="F40" s="60">
        <f t="shared" si="1"/>
        <v>8</v>
      </c>
      <c r="G40" s="58">
        <v>0.36874999999999997</v>
      </c>
      <c r="H40" s="60">
        <f t="shared" si="2"/>
        <v>14.999999999999947</v>
      </c>
      <c r="I40" s="60">
        <f t="shared" si="3"/>
        <v>14.999999999999947</v>
      </c>
      <c r="J40" s="60">
        <v>6</v>
      </c>
      <c r="K40" s="74">
        <v>80</v>
      </c>
      <c r="L40" s="64" t="s">
        <v>19</v>
      </c>
      <c r="M40" s="20" t="s">
        <v>141</v>
      </c>
      <c r="N40" s="23"/>
    </row>
    <row r="41" spans="1:14" ht="20.100000000000001" customHeight="1" x14ac:dyDescent="0.3">
      <c r="A41" s="16">
        <v>40</v>
      </c>
      <c r="B41" s="31">
        <v>45385</v>
      </c>
      <c r="C41" s="23" t="s">
        <v>128</v>
      </c>
      <c r="D41" s="62">
        <f t="shared" si="0"/>
        <v>1</v>
      </c>
      <c r="E41" s="58">
        <v>0.59375</v>
      </c>
      <c r="F41" s="60">
        <f t="shared" si="1"/>
        <v>14</v>
      </c>
      <c r="G41" s="58">
        <v>0.60486111111111118</v>
      </c>
      <c r="H41" s="60">
        <f t="shared" si="2"/>
        <v>16.000000000000103</v>
      </c>
      <c r="I41" s="60">
        <f t="shared" si="3"/>
        <v>16.000000000000103</v>
      </c>
      <c r="J41" s="60">
        <v>6</v>
      </c>
      <c r="K41" s="74">
        <v>80</v>
      </c>
      <c r="L41" s="64" t="s">
        <v>19</v>
      </c>
      <c r="M41" s="20" t="s">
        <v>204</v>
      </c>
      <c r="N41" s="23"/>
    </row>
    <row r="42" spans="1:14" ht="20.100000000000001" customHeight="1" x14ac:dyDescent="0.3">
      <c r="A42" s="16">
        <v>41</v>
      </c>
      <c r="B42" s="31">
        <v>45399</v>
      </c>
      <c r="C42" s="23" t="s">
        <v>128</v>
      </c>
      <c r="D42" s="62">
        <f t="shared" si="0"/>
        <v>1</v>
      </c>
      <c r="E42" s="58">
        <v>0.34722222222222227</v>
      </c>
      <c r="F42" s="60">
        <f t="shared" si="1"/>
        <v>8</v>
      </c>
      <c r="G42" s="58">
        <v>0.35625000000000001</v>
      </c>
      <c r="H42" s="60">
        <f t="shared" si="2"/>
        <v>12.999999999999954</v>
      </c>
      <c r="I42" s="60">
        <f t="shared" si="3"/>
        <v>12.999999999999954</v>
      </c>
      <c r="J42" s="60">
        <v>6</v>
      </c>
      <c r="K42" s="74">
        <v>80</v>
      </c>
      <c r="L42" s="64" t="s">
        <v>209</v>
      </c>
      <c r="M42" s="11" t="s">
        <v>210</v>
      </c>
      <c r="N42" s="68"/>
    </row>
    <row r="43" spans="1:14" ht="20.100000000000001" customHeight="1" x14ac:dyDescent="0.3">
      <c r="A43" s="16">
        <v>42</v>
      </c>
      <c r="B43" s="31">
        <v>45400</v>
      </c>
      <c r="C43" s="23" t="s">
        <v>128</v>
      </c>
      <c r="D43" s="62">
        <f t="shared" si="0"/>
        <v>1</v>
      </c>
      <c r="E43" s="58">
        <v>0.63888888888888895</v>
      </c>
      <c r="F43" s="60">
        <f t="shared" si="1"/>
        <v>15</v>
      </c>
      <c r="G43" s="58">
        <v>0.64930555555555558</v>
      </c>
      <c r="H43" s="60">
        <f t="shared" si="2"/>
        <v>14.999999999999947</v>
      </c>
      <c r="I43" s="60">
        <f t="shared" si="3"/>
        <v>14.999999999999947</v>
      </c>
      <c r="J43" s="60">
        <v>6</v>
      </c>
      <c r="K43" s="74">
        <v>80</v>
      </c>
      <c r="L43" s="64" t="s">
        <v>19</v>
      </c>
      <c r="M43" s="20" t="s">
        <v>254</v>
      </c>
      <c r="N43" s="23"/>
    </row>
    <row r="44" spans="1:14" ht="20.100000000000001" customHeight="1" x14ac:dyDescent="0.3">
      <c r="A44" s="16">
        <v>43</v>
      </c>
      <c r="B44" s="31">
        <v>45404</v>
      </c>
      <c r="C44" s="23" t="s">
        <v>252</v>
      </c>
      <c r="D44" s="62">
        <f>IF($C44="Restart",1,0)</f>
        <v>0</v>
      </c>
      <c r="E44" s="58">
        <v>0.4055555555555555</v>
      </c>
      <c r="F44" s="60">
        <f t="shared" si="1"/>
        <v>9</v>
      </c>
      <c r="G44" s="58">
        <v>0.43194444444444446</v>
      </c>
      <c r="H44" s="60">
        <f t="shared" si="2"/>
        <v>38.000000000000107</v>
      </c>
      <c r="I44" s="60">
        <f t="shared" si="3"/>
        <v>0</v>
      </c>
      <c r="J44" s="60">
        <v>6</v>
      </c>
      <c r="K44" s="74">
        <v>80</v>
      </c>
      <c r="L44" s="64" t="s">
        <v>19</v>
      </c>
      <c r="M44" s="20" t="s">
        <v>254</v>
      </c>
      <c r="N44" s="23"/>
    </row>
    <row r="45" spans="1:14" ht="20.100000000000001" customHeight="1" x14ac:dyDescent="0.3">
      <c r="A45" s="16">
        <v>44</v>
      </c>
      <c r="B45" s="31">
        <v>45405</v>
      </c>
      <c r="C45" s="23" t="s">
        <v>128</v>
      </c>
      <c r="D45" s="62">
        <f t="shared" si="0"/>
        <v>1</v>
      </c>
      <c r="E45" s="58">
        <v>0.60416666666666663</v>
      </c>
      <c r="F45" s="60">
        <f t="shared" si="1"/>
        <v>14</v>
      </c>
      <c r="G45" s="58">
        <v>0.61319444444444449</v>
      </c>
      <c r="H45" s="60">
        <f t="shared" si="2"/>
        <v>13.000000000000114</v>
      </c>
      <c r="I45" s="60">
        <f t="shared" si="3"/>
        <v>13.000000000000114</v>
      </c>
      <c r="J45" s="60">
        <v>6</v>
      </c>
      <c r="K45" s="74">
        <v>80</v>
      </c>
      <c r="L45" s="64" t="s">
        <v>19</v>
      </c>
      <c r="M45" s="20" t="s">
        <v>253</v>
      </c>
      <c r="N45" s="23" t="s">
        <v>280</v>
      </c>
    </row>
    <row r="46" spans="1:14" ht="20.100000000000001" customHeight="1" x14ac:dyDescent="0.3">
      <c r="A46" s="16">
        <v>45</v>
      </c>
      <c r="B46" s="31">
        <v>45406</v>
      </c>
      <c r="C46" s="23" t="s">
        <v>260</v>
      </c>
      <c r="D46" s="62">
        <f t="shared" si="0"/>
        <v>0</v>
      </c>
      <c r="E46" s="58" t="s">
        <v>261</v>
      </c>
      <c r="F46" s="60">
        <v>0</v>
      </c>
      <c r="G46" s="58"/>
      <c r="H46" s="60">
        <v>0</v>
      </c>
      <c r="I46" s="60">
        <f t="shared" si="3"/>
        <v>0</v>
      </c>
      <c r="J46" s="60">
        <v>6</v>
      </c>
      <c r="K46" s="74">
        <v>80</v>
      </c>
      <c r="L46" s="64" t="s">
        <v>19</v>
      </c>
      <c r="M46" s="20" t="s">
        <v>262</v>
      </c>
      <c r="N46" s="23" t="s">
        <v>280</v>
      </c>
    </row>
    <row r="47" spans="1:14" ht="20.100000000000001" customHeight="1" x14ac:dyDescent="0.3">
      <c r="A47" s="16">
        <v>46</v>
      </c>
      <c r="B47" s="31">
        <v>45411</v>
      </c>
      <c r="C47" s="23" t="s">
        <v>260</v>
      </c>
      <c r="D47" s="62">
        <f t="shared" si="0"/>
        <v>0</v>
      </c>
      <c r="E47" s="58">
        <v>0.4465277777777778</v>
      </c>
      <c r="F47" s="60">
        <f t="shared" si="1"/>
        <v>10</v>
      </c>
      <c r="G47" s="58">
        <v>0.45208333333333334</v>
      </c>
      <c r="H47" s="60">
        <f t="shared" si="2"/>
        <v>7.9999999999999716</v>
      </c>
      <c r="I47" s="60">
        <f t="shared" si="3"/>
        <v>0</v>
      </c>
      <c r="J47" s="60">
        <v>6</v>
      </c>
      <c r="K47" s="74">
        <v>80</v>
      </c>
      <c r="L47" s="64" t="s">
        <v>19</v>
      </c>
      <c r="M47" s="20" t="s">
        <v>263</v>
      </c>
      <c r="N47" s="23" t="s">
        <v>280</v>
      </c>
    </row>
    <row r="48" spans="1:14" ht="20.100000000000001" customHeight="1" x14ac:dyDescent="0.3">
      <c r="A48" s="16">
        <v>47</v>
      </c>
      <c r="B48" s="31">
        <v>45414</v>
      </c>
      <c r="C48" s="23" t="s">
        <v>265</v>
      </c>
      <c r="D48" s="62">
        <f t="shared" si="0"/>
        <v>0</v>
      </c>
      <c r="E48" s="58">
        <v>0.36527777777777781</v>
      </c>
      <c r="F48" s="60">
        <f t="shared" si="1"/>
        <v>8</v>
      </c>
      <c r="G48" s="58">
        <v>0.37847222222222227</v>
      </c>
      <c r="H48" s="60">
        <f t="shared" si="2"/>
        <v>19.000000000000014</v>
      </c>
      <c r="I48" s="60">
        <f t="shared" si="3"/>
        <v>0</v>
      </c>
      <c r="J48" s="60">
        <v>6</v>
      </c>
      <c r="K48" s="74">
        <v>80</v>
      </c>
      <c r="L48" s="64" t="s">
        <v>19</v>
      </c>
      <c r="M48" s="20" t="s">
        <v>266</v>
      </c>
      <c r="N48" s="23" t="s">
        <v>280</v>
      </c>
    </row>
    <row r="49" spans="1:14" ht="20.100000000000001" customHeight="1" x14ac:dyDescent="0.3">
      <c r="A49" s="16">
        <v>48</v>
      </c>
      <c r="B49" s="31">
        <v>45415</v>
      </c>
      <c r="C49" s="23" t="s">
        <v>128</v>
      </c>
      <c r="D49" s="62">
        <f t="shared" si="0"/>
        <v>1</v>
      </c>
      <c r="E49" s="58">
        <v>0.375</v>
      </c>
      <c r="F49" s="60">
        <f t="shared" si="1"/>
        <v>9</v>
      </c>
      <c r="G49" s="58">
        <v>0.38750000000000001</v>
      </c>
      <c r="H49" s="60">
        <f t="shared" si="2"/>
        <v>18.000000000000014</v>
      </c>
      <c r="I49" s="60">
        <f t="shared" si="3"/>
        <v>18.000000000000014</v>
      </c>
      <c r="J49" s="60">
        <v>6</v>
      </c>
      <c r="K49" s="74">
        <v>80</v>
      </c>
      <c r="L49" s="64" t="s">
        <v>19</v>
      </c>
      <c r="M49" s="20" t="s">
        <v>264</v>
      </c>
      <c r="N49" s="23" t="s">
        <v>280</v>
      </c>
    </row>
    <row r="50" spans="1:14" ht="20.100000000000001" customHeight="1" x14ac:dyDescent="0.3">
      <c r="A50" s="16">
        <v>49</v>
      </c>
      <c r="B50" s="31">
        <v>45418</v>
      </c>
      <c r="C50" s="23" t="s">
        <v>128</v>
      </c>
      <c r="D50" s="62">
        <f t="shared" si="0"/>
        <v>1</v>
      </c>
      <c r="E50" s="58">
        <v>0.58333333333333337</v>
      </c>
      <c r="F50" s="60">
        <f t="shared" si="1"/>
        <v>14</v>
      </c>
      <c r="G50" s="58">
        <v>0.59375</v>
      </c>
      <c r="H50" s="60">
        <f t="shared" si="2"/>
        <v>14.999999999999947</v>
      </c>
      <c r="I50" s="60">
        <f t="shared" si="3"/>
        <v>14.999999999999947</v>
      </c>
      <c r="J50" s="60">
        <v>6</v>
      </c>
      <c r="K50" s="74">
        <v>80</v>
      </c>
      <c r="L50" s="64" t="s">
        <v>19</v>
      </c>
      <c r="M50" s="20" t="s">
        <v>264</v>
      </c>
      <c r="N50" s="23" t="s">
        <v>280</v>
      </c>
    </row>
    <row r="51" spans="1:14" ht="20.100000000000001" customHeight="1" x14ac:dyDescent="0.3">
      <c r="A51" s="16">
        <v>50</v>
      </c>
      <c r="B51" s="31">
        <v>45420</v>
      </c>
      <c r="C51" s="23" t="s">
        <v>128</v>
      </c>
      <c r="D51" s="62">
        <f t="shared" si="0"/>
        <v>1</v>
      </c>
      <c r="E51" s="58">
        <v>0.91319444444444453</v>
      </c>
      <c r="F51" s="60">
        <f t="shared" si="1"/>
        <v>21</v>
      </c>
      <c r="G51" s="58">
        <v>0.91666666666666663</v>
      </c>
      <c r="H51" s="60">
        <f t="shared" si="2"/>
        <v>4.9999999999998224</v>
      </c>
      <c r="I51" s="60">
        <f t="shared" si="3"/>
        <v>4.9999999999998224</v>
      </c>
      <c r="J51" s="60">
        <v>6</v>
      </c>
      <c r="K51" s="74">
        <v>80</v>
      </c>
      <c r="L51" s="64" t="s">
        <v>276</v>
      </c>
      <c r="M51" s="20" t="s">
        <v>264</v>
      </c>
      <c r="N51" s="23" t="s">
        <v>280</v>
      </c>
    </row>
    <row r="52" spans="1:14" ht="20.100000000000001" customHeight="1" x14ac:dyDescent="0.3">
      <c r="A52" s="16">
        <v>51</v>
      </c>
      <c r="B52" s="31">
        <v>45420</v>
      </c>
      <c r="C52" s="23" t="s">
        <v>128</v>
      </c>
      <c r="D52" s="62">
        <f t="shared" si="0"/>
        <v>1</v>
      </c>
      <c r="E52" s="58">
        <v>0.38194444444444442</v>
      </c>
      <c r="F52" s="60">
        <f t="shared" si="1"/>
        <v>9</v>
      </c>
      <c r="G52" s="58">
        <v>0.39027777777777778</v>
      </c>
      <c r="H52" s="60">
        <f t="shared" si="2"/>
        <v>12.000000000000037</v>
      </c>
      <c r="I52" s="60">
        <f t="shared" si="3"/>
        <v>12.000000000000037</v>
      </c>
      <c r="J52" s="60">
        <v>6</v>
      </c>
      <c r="K52" s="74">
        <v>80</v>
      </c>
      <c r="L52" s="64" t="s">
        <v>19</v>
      </c>
      <c r="M52" s="20" t="s">
        <v>264</v>
      </c>
      <c r="N52" s="23" t="s">
        <v>280</v>
      </c>
    </row>
    <row r="53" spans="1:14" ht="20.100000000000001" customHeight="1" x14ac:dyDescent="0.3">
      <c r="A53" s="16">
        <v>52</v>
      </c>
      <c r="B53" s="31">
        <v>45422</v>
      </c>
      <c r="C53" s="23" t="s">
        <v>128</v>
      </c>
      <c r="D53" s="62">
        <f t="shared" si="0"/>
        <v>1</v>
      </c>
      <c r="E53" s="58">
        <v>0.36458333333333331</v>
      </c>
      <c r="F53" s="60">
        <f t="shared" si="1"/>
        <v>8</v>
      </c>
      <c r="G53" s="58">
        <v>0.37013888888888885</v>
      </c>
      <c r="H53" s="60">
        <f t="shared" si="2"/>
        <v>7.9999999999999716</v>
      </c>
      <c r="I53" s="60">
        <f t="shared" si="3"/>
        <v>7.9999999999999716</v>
      </c>
      <c r="J53" s="60">
        <v>6</v>
      </c>
      <c r="K53" s="74">
        <v>80</v>
      </c>
      <c r="L53" s="64" t="s">
        <v>19</v>
      </c>
      <c r="M53" s="20" t="s">
        <v>277</v>
      </c>
      <c r="N53" s="23" t="s">
        <v>280</v>
      </c>
    </row>
    <row r="54" spans="1:14" ht="20.100000000000001" customHeight="1" x14ac:dyDescent="0.3">
      <c r="A54" s="16">
        <v>53</v>
      </c>
      <c r="B54" s="31">
        <v>45422</v>
      </c>
      <c r="C54" s="23" t="s">
        <v>128</v>
      </c>
      <c r="D54" s="62">
        <f t="shared" si="0"/>
        <v>1</v>
      </c>
      <c r="E54" s="58">
        <v>0.38541666666666669</v>
      </c>
      <c r="F54" s="60">
        <f t="shared" si="1"/>
        <v>9</v>
      </c>
      <c r="G54" s="58">
        <v>0.3923611111111111</v>
      </c>
      <c r="H54" s="60">
        <f t="shared" si="2"/>
        <v>9.9999999999999645</v>
      </c>
      <c r="I54" s="60">
        <f t="shared" si="3"/>
        <v>9.9999999999999645</v>
      </c>
      <c r="J54" s="60">
        <v>6</v>
      </c>
      <c r="K54" s="74">
        <v>80</v>
      </c>
      <c r="L54" s="64" t="s">
        <v>19</v>
      </c>
      <c r="M54" s="20" t="s">
        <v>278</v>
      </c>
      <c r="N54" s="23" t="s">
        <v>280</v>
      </c>
    </row>
    <row r="55" spans="1:14" ht="20.100000000000001" customHeight="1" x14ac:dyDescent="0.3">
      <c r="A55" s="16">
        <v>54</v>
      </c>
      <c r="B55" s="31">
        <v>45422</v>
      </c>
      <c r="C55" s="23" t="s">
        <v>128</v>
      </c>
      <c r="D55" s="62">
        <f t="shared" si="0"/>
        <v>1</v>
      </c>
      <c r="E55" s="58">
        <v>0.4375</v>
      </c>
      <c r="F55" s="60">
        <f t="shared" si="1"/>
        <v>10</v>
      </c>
      <c r="G55" s="58">
        <v>0.44444444444444442</v>
      </c>
      <c r="H55" s="60">
        <f t="shared" si="2"/>
        <v>9.9999999999999645</v>
      </c>
      <c r="I55" s="60">
        <f t="shared" si="3"/>
        <v>9.9999999999999645</v>
      </c>
      <c r="J55" s="60">
        <v>6</v>
      </c>
      <c r="K55" s="74">
        <v>80</v>
      </c>
      <c r="L55" s="64" t="s">
        <v>19</v>
      </c>
      <c r="M55" s="20" t="s">
        <v>277</v>
      </c>
      <c r="N55" s="23" t="s">
        <v>280</v>
      </c>
    </row>
    <row r="56" spans="1:14" ht="20.100000000000001" customHeight="1" x14ac:dyDescent="0.3">
      <c r="A56" s="16">
        <v>55</v>
      </c>
      <c r="B56" s="31">
        <v>45422</v>
      </c>
      <c r="C56" s="23" t="s">
        <v>128</v>
      </c>
      <c r="D56" s="62">
        <f t="shared" si="0"/>
        <v>1</v>
      </c>
      <c r="E56" s="58">
        <v>0.4694444444444445</v>
      </c>
      <c r="F56" s="60">
        <f t="shared" si="1"/>
        <v>11</v>
      </c>
      <c r="G56" s="58">
        <v>0.47638888888888892</v>
      </c>
      <c r="H56" s="60">
        <f t="shared" si="2"/>
        <v>9.9999999999999645</v>
      </c>
      <c r="I56" s="60">
        <f t="shared" si="3"/>
        <v>9.9999999999999645</v>
      </c>
      <c r="J56" s="60">
        <v>6</v>
      </c>
      <c r="K56" s="74">
        <v>80</v>
      </c>
      <c r="L56" s="64" t="s">
        <v>19</v>
      </c>
      <c r="M56" s="20" t="s">
        <v>277</v>
      </c>
      <c r="N56" s="23" t="s">
        <v>280</v>
      </c>
    </row>
    <row r="57" spans="1:14" ht="20.100000000000001" customHeight="1" x14ac:dyDescent="0.3">
      <c r="A57" s="16">
        <v>56</v>
      </c>
      <c r="B57" s="31">
        <v>45425</v>
      </c>
      <c r="C57" s="23" t="s">
        <v>128</v>
      </c>
      <c r="D57" s="62">
        <f t="shared" si="0"/>
        <v>1</v>
      </c>
      <c r="E57" s="58">
        <v>0.4069444444444445</v>
      </c>
      <c r="F57" s="60">
        <f t="shared" si="1"/>
        <v>9</v>
      </c>
      <c r="G57" s="58">
        <v>0.4152777777777778</v>
      </c>
      <c r="H57" s="60">
        <f t="shared" si="2"/>
        <v>11.999999999999957</v>
      </c>
      <c r="I57" s="60">
        <f t="shared" si="3"/>
        <v>11.999999999999957</v>
      </c>
      <c r="J57" s="60">
        <v>6</v>
      </c>
      <c r="K57" s="74">
        <v>80</v>
      </c>
      <c r="L57" s="64" t="s">
        <v>19</v>
      </c>
      <c r="M57" s="20" t="s">
        <v>279</v>
      </c>
      <c r="N57" s="23" t="s">
        <v>280</v>
      </c>
    </row>
    <row r="58" spans="1:14" ht="20.100000000000001" customHeight="1" x14ac:dyDescent="0.3">
      <c r="A58" s="16">
        <v>57</v>
      </c>
      <c r="B58" s="31">
        <v>45425</v>
      </c>
      <c r="C58" s="23" t="s">
        <v>128</v>
      </c>
      <c r="D58" s="62">
        <f t="shared" si="0"/>
        <v>1</v>
      </c>
      <c r="E58" s="58">
        <v>0.42083333333333334</v>
      </c>
      <c r="F58" s="60">
        <f t="shared" si="1"/>
        <v>10</v>
      </c>
      <c r="G58" s="58">
        <v>0.43124999999999997</v>
      </c>
      <c r="H58" s="60">
        <f t="shared" si="2"/>
        <v>14.999999999999947</v>
      </c>
      <c r="I58" s="60">
        <f t="shared" si="3"/>
        <v>14.999999999999947</v>
      </c>
      <c r="J58" s="60">
        <v>6</v>
      </c>
      <c r="K58" s="74">
        <v>80</v>
      </c>
      <c r="L58" s="64" t="s">
        <v>19</v>
      </c>
      <c r="M58" s="20" t="s">
        <v>279</v>
      </c>
      <c r="N58" s="23" t="s">
        <v>280</v>
      </c>
    </row>
    <row r="59" spans="1:14" ht="20.100000000000001" customHeight="1" x14ac:dyDescent="0.3">
      <c r="A59" s="16">
        <v>58</v>
      </c>
      <c r="B59" s="31">
        <v>45425</v>
      </c>
      <c r="C59" s="23" t="s">
        <v>128</v>
      </c>
      <c r="D59" s="62">
        <f>IF($C59="Restart",1,0)</f>
        <v>1</v>
      </c>
      <c r="E59" s="58">
        <v>0.46875</v>
      </c>
      <c r="F59" s="60">
        <f t="shared" si="1"/>
        <v>11</v>
      </c>
      <c r="G59" s="58">
        <v>0.47569444444444442</v>
      </c>
      <c r="H59" s="60">
        <f t="shared" si="2"/>
        <v>9.9999999999999645</v>
      </c>
      <c r="I59" s="60">
        <f t="shared" si="3"/>
        <v>9.9999999999999645</v>
      </c>
      <c r="J59" s="60">
        <v>6</v>
      </c>
      <c r="K59" s="74">
        <v>80</v>
      </c>
      <c r="L59" s="64" t="s">
        <v>19</v>
      </c>
      <c r="M59" s="20" t="s">
        <v>279</v>
      </c>
      <c r="N59" s="23" t="s">
        <v>280</v>
      </c>
    </row>
    <row r="60" spans="1:14" ht="20.100000000000001" customHeight="1" x14ac:dyDescent="0.3">
      <c r="A60" s="16">
        <v>59</v>
      </c>
      <c r="B60" s="31">
        <v>45425</v>
      </c>
      <c r="C60" s="23" t="s">
        <v>128</v>
      </c>
      <c r="D60" s="62">
        <f t="shared" si="0"/>
        <v>1</v>
      </c>
      <c r="E60" s="58">
        <v>0.56874999999999998</v>
      </c>
      <c r="F60" s="60">
        <f t="shared" si="1"/>
        <v>13</v>
      </c>
      <c r="G60" s="58">
        <v>0.57777777777777783</v>
      </c>
      <c r="H60" s="60">
        <f t="shared" si="2"/>
        <v>13.000000000000114</v>
      </c>
      <c r="I60" s="60">
        <f t="shared" si="3"/>
        <v>13.000000000000114</v>
      </c>
      <c r="J60" s="60">
        <v>6</v>
      </c>
      <c r="K60" s="74">
        <v>80</v>
      </c>
      <c r="L60" s="64" t="s">
        <v>19</v>
      </c>
      <c r="M60" s="20" t="s">
        <v>279</v>
      </c>
      <c r="N60" s="23" t="s">
        <v>280</v>
      </c>
    </row>
    <row r="61" spans="1:14" ht="20.100000000000001" customHeight="1" x14ac:dyDescent="0.3">
      <c r="A61" s="16">
        <v>60</v>
      </c>
      <c r="B61" s="31">
        <v>45427</v>
      </c>
      <c r="C61" s="23" t="s">
        <v>128</v>
      </c>
      <c r="D61" s="62">
        <f t="shared" si="0"/>
        <v>1</v>
      </c>
      <c r="E61" s="58">
        <v>0.625</v>
      </c>
      <c r="F61" s="60">
        <f t="shared" si="1"/>
        <v>15</v>
      </c>
      <c r="G61" s="58">
        <v>0.63194444444444442</v>
      </c>
      <c r="H61" s="60">
        <f t="shared" si="2"/>
        <v>9.9999999999999645</v>
      </c>
      <c r="I61" s="60">
        <f t="shared" si="3"/>
        <v>9.9999999999999645</v>
      </c>
      <c r="J61" s="60">
        <v>6</v>
      </c>
      <c r="K61" s="74">
        <v>80</v>
      </c>
      <c r="L61" s="64" t="s">
        <v>19</v>
      </c>
      <c r="M61" s="20" t="s">
        <v>281</v>
      </c>
      <c r="N61" s="23" t="s">
        <v>280</v>
      </c>
    </row>
    <row r="62" spans="1:14" ht="20.100000000000001" customHeight="1" x14ac:dyDescent="0.3">
      <c r="A62" s="16">
        <v>61</v>
      </c>
      <c r="B62" s="31">
        <v>45427</v>
      </c>
      <c r="C62" s="23" t="s">
        <v>288</v>
      </c>
      <c r="D62" s="62">
        <f t="shared" si="0"/>
        <v>0</v>
      </c>
      <c r="E62" s="58">
        <v>0.1</v>
      </c>
      <c r="F62" s="60">
        <f t="shared" si="1"/>
        <v>2</v>
      </c>
      <c r="G62" s="58">
        <v>0.10694444444444444</v>
      </c>
      <c r="H62" s="60">
        <f t="shared" si="2"/>
        <v>9.999999999999984</v>
      </c>
      <c r="I62" s="60">
        <f t="shared" si="3"/>
        <v>0</v>
      </c>
      <c r="J62" s="60">
        <v>6</v>
      </c>
      <c r="K62" s="74">
        <v>80</v>
      </c>
      <c r="L62" s="64" t="s">
        <v>289</v>
      </c>
      <c r="M62" s="20" t="s">
        <v>290</v>
      </c>
      <c r="N62" s="23" t="s">
        <v>280</v>
      </c>
    </row>
    <row r="63" spans="1:14" ht="20.100000000000001" customHeight="1" x14ac:dyDescent="0.3">
      <c r="A63" s="16">
        <v>62</v>
      </c>
      <c r="B63" s="31">
        <v>45432</v>
      </c>
      <c r="C63" s="23" t="s">
        <v>128</v>
      </c>
      <c r="D63" s="62">
        <f t="shared" si="0"/>
        <v>1</v>
      </c>
      <c r="E63" s="58">
        <v>0.45833333333333331</v>
      </c>
      <c r="F63" s="60">
        <f t="shared" si="1"/>
        <v>11</v>
      </c>
      <c r="G63" s="58">
        <v>0.4680555555555555</v>
      </c>
      <c r="H63" s="60">
        <f t="shared" si="2"/>
        <v>13.99999999999995</v>
      </c>
      <c r="I63" s="60">
        <f t="shared" si="3"/>
        <v>13.99999999999995</v>
      </c>
      <c r="J63" s="60">
        <v>6</v>
      </c>
      <c r="K63" s="74">
        <v>80</v>
      </c>
      <c r="L63" s="64" t="s">
        <v>19</v>
      </c>
      <c r="M63" s="20" t="s">
        <v>295</v>
      </c>
      <c r="N63" s="23" t="s">
        <v>293</v>
      </c>
    </row>
    <row r="64" spans="1:14" ht="20.100000000000001" customHeight="1" x14ac:dyDescent="0.3">
      <c r="A64" s="16">
        <v>63</v>
      </c>
      <c r="B64" s="31">
        <v>45432</v>
      </c>
      <c r="C64" s="23" t="s">
        <v>128</v>
      </c>
      <c r="D64" s="62">
        <f t="shared" si="0"/>
        <v>1</v>
      </c>
      <c r="E64" s="58">
        <v>0.65416666666666667</v>
      </c>
      <c r="F64" s="60">
        <f t="shared" si="1"/>
        <v>15</v>
      </c>
      <c r="G64" s="58">
        <v>0.66319444444444442</v>
      </c>
      <c r="H64" s="60">
        <f t="shared" si="2"/>
        <v>12.999999999999954</v>
      </c>
      <c r="I64" s="60">
        <f t="shared" si="3"/>
        <v>12.999999999999954</v>
      </c>
      <c r="J64" s="60">
        <v>6</v>
      </c>
      <c r="K64" s="74">
        <v>80</v>
      </c>
      <c r="L64" s="64" t="s">
        <v>19</v>
      </c>
      <c r="M64" s="20" t="s">
        <v>292</v>
      </c>
      <c r="N64" s="23" t="s">
        <v>293</v>
      </c>
    </row>
    <row r="65" spans="1:14" ht="20.100000000000001" customHeight="1" x14ac:dyDescent="0.3">
      <c r="A65" s="16">
        <v>64</v>
      </c>
      <c r="B65" s="31">
        <v>45432</v>
      </c>
      <c r="C65" s="23" t="s">
        <v>128</v>
      </c>
      <c r="D65" s="62">
        <f t="shared" si="0"/>
        <v>1</v>
      </c>
      <c r="E65" s="58">
        <v>0.69791666666666663</v>
      </c>
      <c r="F65" s="60">
        <f t="shared" si="1"/>
        <v>16</v>
      </c>
      <c r="G65" s="58">
        <v>0.70624999999999993</v>
      </c>
      <c r="H65" s="60">
        <f t="shared" si="2"/>
        <v>11.999999999999957</v>
      </c>
      <c r="I65" s="60">
        <f t="shared" si="3"/>
        <v>11.999999999999957</v>
      </c>
      <c r="J65" s="60">
        <v>6</v>
      </c>
      <c r="K65" s="74">
        <v>80</v>
      </c>
      <c r="L65" s="64" t="s">
        <v>19</v>
      </c>
      <c r="M65" s="20" t="s">
        <v>294</v>
      </c>
      <c r="N65" s="23" t="s">
        <v>293</v>
      </c>
    </row>
    <row r="66" spans="1:14" ht="20.100000000000001" customHeight="1" x14ac:dyDescent="0.3">
      <c r="A66" s="16">
        <v>65</v>
      </c>
      <c r="B66" s="31">
        <v>45433</v>
      </c>
      <c r="C66" s="23" t="s">
        <v>128</v>
      </c>
      <c r="D66" s="62">
        <f t="shared" si="0"/>
        <v>1</v>
      </c>
      <c r="E66" s="58">
        <v>0.46180555555555558</v>
      </c>
      <c r="F66" s="60">
        <f t="shared" si="1"/>
        <v>11</v>
      </c>
      <c r="G66" s="58">
        <v>0.47152777777777777</v>
      </c>
      <c r="H66" s="60">
        <f t="shared" si="2"/>
        <v>13.99999999999995</v>
      </c>
      <c r="I66" s="60">
        <f t="shared" si="3"/>
        <v>13.99999999999995</v>
      </c>
      <c r="J66" s="60">
        <v>6</v>
      </c>
      <c r="K66" s="74">
        <v>80</v>
      </c>
      <c r="L66" s="64" t="s">
        <v>19</v>
      </c>
      <c r="M66" s="20" t="s">
        <v>294</v>
      </c>
      <c r="N66" s="23" t="s">
        <v>293</v>
      </c>
    </row>
    <row r="67" spans="1:14" ht="20.100000000000001" customHeight="1" x14ac:dyDescent="0.3">
      <c r="A67" s="16">
        <v>66</v>
      </c>
      <c r="B67" s="31">
        <v>45434</v>
      </c>
      <c r="C67" s="23" t="s">
        <v>128</v>
      </c>
      <c r="D67" s="62">
        <f t="shared" ref="D67:D76" si="5">IF($C67="Restart",1,0)</f>
        <v>1</v>
      </c>
      <c r="E67" s="58">
        <v>0.5</v>
      </c>
      <c r="F67" s="60">
        <f t="shared" ref="F67:F102" si="6">HOUR($E67)</f>
        <v>12</v>
      </c>
      <c r="G67" s="58">
        <v>0.50902777777777775</v>
      </c>
      <c r="H67" s="60">
        <f t="shared" ref="H67:H102" si="7">(G67-E67) * 1440</f>
        <v>12.999999999999954</v>
      </c>
      <c r="I67" s="60">
        <f t="shared" ref="I67:I102" si="8">IF($H67&gt;0, IF(D67=1,H67,0),0)</f>
        <v>12.999999999999954</v>
      </c>
      <c r="J67" s="60">
        <v>6</v>
      </c>
      <c r="K67" s="74">
        <v>80</v>
      </c>
      <c r="L67" s="64" t="s">
        <v>19</v>
      </c>
      <c r="M67" s="20" t="s">
        <v>294</v>
      </c>
      <c r="N67" s="23" t="s">
        <v>293</v>
      </c>
    </row>
    <row r="68" spans="1:14" ht="20.100000000000001" customHeight="1" x14ac:dyDescent="0.3">
      <c r="A68" s="16">
        <v>67</v>
      </c>
      <c r="B68" s="31">
        <v>45436</v>
      </c>
      <c r="C68" s="23" t="s">
        <v>128</v>
      </c>
      <c r="D68" s="62">
        <f t="shared" si="5"/>
        <v>1</v>
      </c>
      <c r="E68" s="58">
        <v>0.44236111111111115</v>
      </c>
      <c r="F68" s="60">
        <f t="shared" si="6"/>
        <v>10</v>
      </c>
      <c r="G68" s="58">
        <v>0.45208333333333334</v>
      </c>
      <c r="H68" s="60">
        <f t="shared" si="7"/>
        <v>13.99999999999995</v>
      </c>
      <c r="I68" s="60">
        <f t="shared" si="8"/>
        <v>13.99999999999995</v>
      </c>
      <c r="J68" s="60">
        <v>6</v>
      </c>
      <c r="K68" s="74">
        <v>80</v>
      </c>
      <c r="L68" s="64" t="s">
        <v>19</v>
      </c>
      <c r="M68" s="20" t="s">
        <v>294</v>
      </c>
      <c r="N68" s="23" t="s">
        <v>280</v>
      </c>
    </row>
    <row r="69" spans="1:14" ht="20.100000000000001" customHeight="1" x14ac:dyDescent="0.3">
      <c r="A69" s="16">
        <v>68</v>
      </c>
      <c r="B69" s="31">
        <v>45437</v>
      </c>
      <c r="C69" s="23" t="s">
        <v>128</v>
      </c>
      <c r="D69" s="62">
        <f t="shared" si="5"/>
        <v>1</v>
      </c>
      <c r="E69" s="58">
        <v>0.4375</v>
      </c>
      <c r="F69" s="60">
        <f t="shared" si="6"/>
        <v>10</v>
      </c>
      <c r="G69" s="58">
        <v>0.44722222222222219</v>
      </c>
      <c r="H69" s="60">
        <f t="shared" si="7"/>
        <v>13.99999999999995</v>
      </c>
      <c r="I69" s="60">
        <f t="shared" si="8"/>
        <v>13.99999999999995</v>
      </c>
      <c r="J69" s="60">
        <v>6</v>
      </c>
      <c r="K69" s="74">
        <v>80</v>
      </c>
      <c r="L69" s="64" t="s">
        <v>19</v>
      </c>
      <c r="M69" s="20" t="s">
        <v>298</v>
      </c>
      <c r="N69" s="23" t="s">
        <v>293</v>
      </c>
    </row>
    <row r="70" spans="1:14" ht="20.100000000000001" customHeight="1" x14ac:dyDescent="0.3">
      <c r="A70" s="16">
        <v>69</v>
      </c>
      <c r="B70" s="31">
        <v>45438</v>
      </c>
      <c r="C70" s="23" t="s">
        <v>128</v>
      </c>
      <c r="D70" s="62">
        <f t="shared" si="5"/>
        <v>1</v>
      </c>
      <c r="E70" s="58">
        <v>0.44375000000000003</v>
      </c>
      <c r="F70" s="60">
        <f t="shared" si="6"/>
        <v>10</v>
      </c>
      <c r="G70" s="58">
        <v>0.45069444444444445</v>
      </c>
      <c r="H70" s="60">
        <f t="shared" si="7"/>
        <v>9.9999999999999645</v>
      </c>
      <c r="I70" s="60">
        <f t="shared" si="8"/>
        <v>9.9999999999999645</v>
      </c>
      <c r="J70" s="60">
        <v>6</v>
      </c>
      <c r="K70" s="74">
        <v>80</v>
      </c>
      <c r="L70" s="64" t="s">
        <v>19</v>
      </c>
      <c r="M70" s="20" t="s">
        <v>298</v>
      </c>
      <c r="N70" s="23" t="s">
        <v>280</v>
      </c>
    </row>
    <row r="71" spans="1:14" ht="20.100000000000001" customHeight="1" x14ac:dyDescent="0.3">
      <c r="A71" s="16">
        <v>70</v>
      </c>
      <c r="B71" s="31">
        <v>45442</v>
      </c>
      <c r="C71" s="23" t="s">
        <v>128</v>
      </c>
      <c r="D71" s="62">
        <f t="shared" si="5"/>
        <v>1</v>
      </c>
      <c r="E71" s="58">
        <v>0.51388888888888895</v>
      </c>
      <c r="F71" s="60">
        <f t="shared" si="6"/>
        <v>12</v>
      </c>
      <c r="G71" s="58">
        <v>0.53125</v>
      </c>
      <c r="H71" s="60">
        <f t="shared" si="7"/>
        <v>24.999999999999911</v>
      </c>
      <c r="I71" s="60">
        <f t="shared" si="8"/>
        <v>24.999999999999911</v>
      </c>
      <c r="J71" s="60">
        <v>6</v>
      </c>
      <c r="K71" s="74">
        <v>80</v>
      </c>
      <c r="L71" s="64" t="s">
        <v>23</v>
      </c>
      <c r="M71" s="20" t="s">
        <v>321</v>
      </c>
      <c r="N71" s="23" t="s">
        <v>280</v>
      </c>
    </row>
    <row r="72" spans="1:14" ht="20.100000000000001" customHeight="1" x14ac:dyDescent="0.3">
      <c r="A72" s="16">
        <v>71</v>
      </c>
      <c r="B72" s="31">
        <v>45442</v>
      </c>
      <c r="C72" s="23" t="s">
        <v>128</v>
      </c>
      <c r="D72" s="62">
        <f t="shared" si="5"/>
        <v>1</v>
      </c>
      <c r="E72" s="58">
        <v>0.57500000000000007</v>
      </c>
      <c r="F72" s="60">
        <f t="shared" si="6"/>
        <v>13</v>
      </c>
      <c r="G72" s="58">
        <v>0.58472222222222225</v>
      </c>
      <c r="H72" s="60">
        <f t="shared" si="7"/>
        <v>13.99999999999995</v>
      </c>
      <c r="I72" s="60">
        <f t="shared" si="8"/>
        <v>13.99999999999995</v>
      </c>
      <c r="J72" s="60">
        <v>6</v>
      </c>
      <c r="K72" s="74">
        <v>80</v>
      </c>
      <c r="L72" s="64" t="s">
        <v>19</v>
      </c>
      <c r="M72" s="20" t="s">
        <v>294</v>
      </c>
      <c r="N72" s="23" t="s">
        <v>280</v>
      </c>
    </row>
    <row r="73" spans="1:14" ht="20.100000000000001" customHeight="1" x14ac:dyDescent="0.3">
      <c r="A73" s="16">
        <v>72</v>
      </c>
      <c r="B73" s="31">
        <v>45456</v>
      </c>
      <c r="C73" s="23" t="s">
        <v>128</v>
      </c>
      <c r="D73" s="62">
        <f t="shared" si="5"/>
        <v>1</v>
      </c>
      <c r="E73" s="58">
        <v>0.46527777777777773</v>
      </c>
      <c r="F73" s="60">
        <f t="shared" si="6"/>
        <v>11</v>
      </c>
      <c r="G73" s="58">
        <v>0.47361111111111115</v>
      </c>
      <c r="H73" s="60">
        <f t="shared" si="7"/>
        <v>12.000000000000117</v>
      </c>
      <c r="I73" s="60">
        <f t="shared" si="8"/>
        <v>12.000000000000117</v>
      </c>
      <c r="J73" s="60">
        <v>6</v>
      </c>
      <c r="K73" s="74">
        <v>80</v>
      </c>
      <c r="L73" s="64" t="s">
        <v>19</v>
      </c>
      <c r="M73" s="20" t="s">
        <v>294</v>
      </c>
      <c r="N73" s="23" t="s">
        <v>280</v>
      </c>
    </row>
    <row r="74" spans="1:14" ht="20.100000000000001" customHeight="1" x14ac:dyDescent="0.3">
      <c r="A74" s="16">
        <v>73</v>
      </c>
      <c r="B74" s="31">
        <v>45456</v>
      </c>
      <c r="C74" s="23" t="s">
        <v>128</v>
      </c>
      <c r="D74" s="62">
        <f t="shared" si="5"/>
        <v>1</v>
      </c>
      <c r="E74" s="58">
        <v>0.57291666666666663</v>
      </c>
      <c r="F74" s="60">
        <f t="shared" si="6"/>
        <v>13</v>
      </c>
      <c r="G74" s="58">
        <v>0.5805555555555556</v>
      </c>
      <c r="H74" s="60">
        <f t="shared" si="7"/>
        <v>11.000000000000121</v>
      </c>
      <c r="I74" s="60">
        <f t="shared" si="8"/>
        <v>11.000000000000121</v>
      </c>
      <c r="J74" s="60">
        <v>6</v>
      </c>
      <c r="K74" s="74">
        <v>80</v>
      </c>
      <c r="L74" s="64" t="s">
        <v>19</v>
      </c>
      <c r="M74" s="20" t="s">
        <v>294</v>
      </c>
      <c r="N74" s="23" t="s">
        <v>280</v>
      </c>
    </row>
    <row r="75" spans="1:14" ht="20.100000000000001" customHeight="1" x14ac:dyDescent="0.3">
      <c r="A75" s="16">
        <v>74</v>
      </c>
      <c r="B75" s="31">
        <v>45456</v>
      </c>
      <c r="C75" s="23" t="s">
        <v>128</v>
      </c>
      <c r="D75" s="62">
        <f t="shared" si="5"/>
        <v>1</v>
      </c>
      <c r="E75" s="58">
        <v>0.59027777777777779</v>
      </c>
      <c r="F75" s="60">
        <f t="shared" si="6"/>
        <v>14</v>
      </c>
      <c r="G75" s="58">
        <v>0.59861111111111109</v>
      </c>
      <c r="H75" s="60">
        <f t="shared" si="7"/>
        <v>11.999999999999957</v>
      </c>
      <c r="I75" s="60">
        <f t="shared" si="8"/>
        <v>11.999999999999957</v>
      </c>
      <c r="J75" s="60">
        <v>6</v>
      </c>
      <c r="K75" s="74">
        <v>80</v>
      </c>
      <c r="L75" s="64" t="s">
        <v>19</v>
      </c>
      <c r="M75" s="20" t="s">
        <v>294</v>
      </c>
      <c r="N75" s="23" t="s">
        <v>280</v>
      </c>
    </row>
    <row r="76" spans="1:14" ht="20.100000000000001" customHeight="1" x14ac:dyDescent="0.3">
      <c r="A76" s="16">
        <v>75</v>
      </c>
      <c r="B76" s="31">
        <v>45456</v>
      </c>
      <c r="C76" s="23" t="s">
        <v>128</v>
      </c>
      <c r="D76" s="62">
        <f t="shared" si="5"/>
        <v>1</v>
      </c>
      <c r="E76" s="58">
        <v>0.61736111111111114</v>
      </c>
      <c r="F76" s="60">
        <f t="shared" si="6"/>
        <v>14</v>
      </c>
      <c r="G76" s="58">
        <v>0.62777777777777777</v>
      </c>
      <c r="H76" s="60">
        <f t="shared" si="7"/>
        <v>14.999999999999947</v>
      </c>
      <c r="I76" s="60">
        <f t="shared" si="8"/>
        <v>14.999999999999947</v>
      </c>
      <c r="J76" s="60">
        <v>6</v>
      </c>
      <c r="K76" s="74">
        <v>80</v>
      </c>
      <c r="L76" s="64" t="s">
        <v>19</v>
      </c>
      <c r="M76" s="20" t="s">
        <v>294</v>
      </c>
      <c r="N76" s="23" t="s">
        <v>280</v>
      </c>
    </row>
    <row r="77" spans="1:14" ht="20.100000000000001" customHeight="1" x14ac:dyDescent="0.3">
      <c r="A77" s="16">
        <v>76</v>
      </c>
      <c r="B77" s="31">
        <v>45457</v>
      </c>
      <c r="C77" s="23" t="s">
        <v>128</v>
      </c>
      <c r="D77" s="62">
        <f>IF($C77="Restart",1,0)</f>
        <v>1</v>
      </c>
      <c r="E77" s="58">
        <v>0.61458333333333337</v>
      </c>
      <c r="F77" s="60">
        <f t="shared" si="6"/>
        <v>14</v>
      </c>
      <c r="G77" s="58">
        <v>0.625</v>
      </c>
      <c r="H77" s="60">
        <f t="shared" si="7"/>
        <v>14.999999999999947</v>
      </c>
      <c r="I77" s="60">
        <f t="shared" si="8"/>
        <v>14.999999999999947</v>
      </c>
      <c r="J77" s="60">
        <v>6</v>
      </c>
      <c r="K77" s="74">
        <v>80</v>
      </c>
      <c r="L77" s="64" t="s">
        <v>19</v>
      </c>
      <c r="M77" s="20" t="s">
        <v>294</v>
      </c>
      <c r="N77" s="23" t="s">
        <v>280</v>
      </c>
    </row>
    <row r="78" spans="1:14" ht="20.100000000000001" customHeight="1" x14ac:dyDescent="0.3">
      <c r="A78" s="16">
        <v>77</v>
      </c>
      <c r="B78" s="31">
        <v>45462</v>
      </c>
      <c r="C78" s="23" t="s">
        <v>128</v>
      </c>
      <c r="D78" s="62">
        <f t="shared" ref="D78:D92" si="9">IF($C78="Restart",1,0)</f>
        <v>1</v>
      </c>
      <c r="E78" s="58">
        <v>0.4284722222222222</v>
      </c>
      <c r="F78" s="60">
        <f t="shared" si="6"/>
        <v>10</v>
      </c>
      <c r="G78" s="58">
        <v>0.4381944444444445</v>
      </c>
      <c r="H78" s="60">
        <f t="shared" si="7"/>
        <v>14.00000000000011</v>
      </c>
      <c r="I78" s="60">
        <f t="shared" si="8"/>
        <v>14.00000000000011</v>
      </c>
      <c r="J78" s="60">
        <v>6</v>
      </c>
      <c r="K78" s="74">
        <v>80</v>
      </c>
      <c r="L78" s="64" t="s">
        <v>209</v>
      </c>
      <c r="M78" s="20" t="s">
        <v>322</v>
      </c>
      <c r="N78" s="23" t="s">
        <v>293</v>
      </c>
    </row>
    <row r="79" spans="1:14" ht="20.100000000000001" customHeight="1" x14ac:dyDescent="0.3">
      <c r="A79" s="16">
        <v>78</v>
      </c>
      <c r="B79" s="31">
        <v>45463</v>
      </c>
      <c r="C79" s="23" t="s">
        <v>128</v>
      </c>
      <c r="D79" s="62">
        <f t="shared" si="9"/>
        <v>1</v>
      </c>
      <c r="E79" s="58">
        <v>0.40277777777777773</v>
      </c>
      <c r="F79" s="60">
        <f t="shared" si="6"/>
        <v>9</v>
      </c>
      <c r="G79" s="58">
        <v>0.42569444444444443</v>
      </c>
      <c r="H79" s="60">
        <f t="shared" si="7"/>
        <v>33.000000000000043</v>
      </c>
      <c r="I79" s="60">
        <f t="shared" si="8"/>
        <v>33.000000000000043</v>
      </c>
      <c r="J79" s="60">
        <v>6</v>
      </c>
      <c r="K79" s="74">
        <v>80</v>
      </c>
      <c r="L79" s="64" t="s">
        <v>209</v>
      </c>
      <c r="M79" s="20" t="s">
        <v>294</v>
      </c>
      <c r="N79" s="23" t="s">
        <v>293</v>
      </c>
    </row>
    <row r="80" spans="1:14" ht="20.100000000000001" customHeight="1" x14ac:dyDescent="0.3">
      <c r="A80" s="16">
        <v>79</v>
      </c>
      <c r="B80" s="31">
        <v>45463</v>
      </c>
      <c r="C80" s="23" t="s">
        <v>128</v>
      </c>
      <c r="D80" s="62">
        <f t="shared" si="9"/>
        <v>1</v>
      </c>
      <c r="E80" s="58">
        <v>0.4375</v>
      </c>
      <c r="F80" s="60">
        <f t="shared" si="6"/>
        <v>10</v>
      </c>
      <c r="G80" s="58">
        <v>0.41666666666666669</v>
      </c>
      <c r="H80" s="60">
        <f t="shared" si="7"/>
        <v>-29.999999999999972</v>
      </c>
      <c r="I80" s="60">
        <f t="shared" si="8"/>
        <v>0</v>
      </c>
      <c r="J80" s="60">
        <v>6</v>
      </c>
      <c r="K80" s="74">
        <v>80</v>
      </c>
      <c r="L80" s="64" t="s">
        <v>209</v>
      </c>
      <c r="M80" s="20" t="s">
        <v>294</v>
      </c>
      <c r="N80" s="23" t="s">
        <v>293</v>
      </c>
    </row>
    <row r="81" spans="1:14" ht="20.100000000000001" customHeight="1" x14ac:dyDescent="0.3">
      <c r="A81" s="16">
        <v>80</v>
      </c>
      <c r="B81" s="31">
        <v>45467</v>
      </c>
      <c r="C81" s="23" t="s">
        <v>128</v>
      </c>
      <c r="D81" s="62">
        <f t="shared" si="9"/>
        <v>1</v>
      </c>
      <c r="E81" s="58">
        <v>0.64722222222222225</v>
      </c>
      <c r="F81" s="60">
        <f t="shared" si="6"/>
        <v>15</v>
      </c>
      <c r="G81" s="58">
        <v>0.65833333333333333</v>
      </c>
      <c r="H81" s="60">
        <f t="shared" si="7"/>
        <v>15.999999999999943</v>
      </c>
      <c r="I81" s="60">
        <f t="shared" si="8"/>
        <v>15.999999999999943</v>
      </c>
      <c r="J81" s="60">
        <v>6</v>
      </c>
      <c r="K81" s="74">
        <v>80</v>
      </c>
      <c r="L81" s="64" t="s">
        <v>209</v>
      </c>
      <c r="M81" s="20" t="s">
        <v>294</v>
      </c>
      <c r="N81" s="23" t="s">
        <v>280</v>
      </c>
    </row>
    <row r="82" spans="1:14" ht="20.100000000000001" customHeight="1" x14ac:dyDescent="0.3">
      <c r="A82" s="16">
        <v>81</v>
      </c>
      <c r="B82" s="31">
        <v>45468</v>
      </c>
      <c r="C82" s="23" t="s">
        <v>128</v>
      </c>
      <c r="D82" s="62">
        <f t="shared" si="9"/>
        <v>1</v>
      </c>
      <c r="E82" s="58">
        <v>0.4458333333333333</v>
      </c>
      <c r="F82" s="60">
        <f t="shared" si="6"/>
        <v>10</v>
      </c>
      <c r="G82" s="58">
        <v>0.4548611111111111</v>
      </c>
      <c r="H82" s="60">
        <f t="shared" si="7"/>
        <v>13.000000000000034</v>
      </c>
      <c r="I82" s="60">
        <f t="shared" si="8"/>
        <v>13.000000000000034</v>
      </c>
      <c r="J82" s="60">
        <v>6</v>
      </c>
      <c r="K82" s="74">
        <v>80</v>
      </c>
      <c r="L82" s="64" t="s">
        <v>209</v>
      </c>
      <c r="M82" s="20" t="s">
        <v>294</v>
      </c>
      <c r="N82" s="23" t="s">
        <v>280</v>
      </c>
    </row>
    <row r="83" spans="1:14" ht="20.100000000000001" customHeight="1" x14ac:dyDescent="0.3">
      <c r="A83" s="16">
        <v>82</v>
      </c>
      <c r="B83" s="31">
        <v>45470</v>
      </c>
      <c r="C83" s="23" t="s">
        <v>128</v>
      </c>
      <c r="D83" s="62">
        <f t="shared" si="9"/>
        <v>1</v>
      </c>
      <c r="E83" s="58">
        <v>0.125</v>
      </c>
      <c r="F83" s="60">
        <f t="shared" si="6"/>
        <v>3</v>
      </c>
      <c r="G83" s="58" t="s">
        <v>23</v>
      </c>
      <c r="H83" s="60">
        <v>0</v>
      </c>
      <c r="I83" s="60">
        <f t="shared" si="8"/>
        <v>0</v>
      </c>
      <c r="J83" s="60">
        <v>6</v>
      </c>
      <c r="K83" s="74">
        <v>80</v>
      </c>
      <c r="L83" s="64" t="s">
        <v>325</v>
      </c>
      <c r="M83" s="66" t="s">
        <v>323</v>
      </c>
      <c r="N83" s="23" t="s">
        <v>293</v>
      </c>
    </row>
    <row r="84" spans="1:14" ht="20.100000000000001" customHeight="1" x14ac:dyDescent="0.3">
      <c r="A84" s="16">
        <v>83</v>
      </c>
      <c r="B84" s="31">
        <v>45470</v>
      </c>
      <c r="C84" s="23" t="s">
        <v>128</v>
      </c>
      <c r="D84" s="62">
        <f t="shared" si="9"/>
        <v>1</v>
      </c>
      <c r="E84" s="58">
        <v>0.1875</v>
      </c>
      <c r="F84" s="60">
        <f t="shared" si="6"/>
        <v>4</v>
      </c>
      <c r="G84" s="58" t="s">
        <v>23</v>
      </c>
      <c r="H84" s="60">
        <v>0</v>
      </c>
      <c r="I84" s="60">
        <f t="shared" si="8"/>
        <v>0</v>
      </c>
      <c r="J84" s="60">
        <v>6</v>
      </c>
      <c r="K84" s="74">
        <v>80</v>
      </c>
      <c r="L84" s="65" t="s">
        <v>324</v>
      </c>
      <c r="M84" s="67" t="s">
        <v>324</v>
      </c>
      <c r="N84" s="23"/>
    </row>
    <row r="85" spans="1:14" ht="20.100000000000001" customHeight="1" x14ac:dyDescent="0.3">
      <c r="A85" s="16">
        <v>84</v>
      </c>
      <c r="B85" s="31">
        <v>45474</v>
      </c>
      <c r="C85" s="23" t="s">
        <v>128</v>
      </c>
      <c r="D85" s="62">
        <f t="shared" si="9"/>
        <v>1</v>
      </c>
      <c r="E85" s="58">
        <v>0.47430555555555554</v>
      </c>
      <c r="F85" s="60">
        <f t="shared" si="6"/>
        <v>11</v>
      </c>
      <c r="G85" s="58">
        <v>0.48819444444444443</v>
      </c>
      <c r="H85" s="60">
        <f t="shared" si="7"/>
        <v>20.000000000000007</v>
      </c>
      <c r="I85" s="60">
        <f t="shared" si="8"/>
        <v>20.000000000000007</v>
      </c>
      <c r="J85" s="60">
        <v>6</v>
      </c>
      <c r="K85" s="74">
        <v>80</v>
      </c>
      <c r="L85" s="64" t="s">
        <v>19</v>
      </c>
      <c r="M85" s="20" t="s">
        <v>294</v>
      </c>
      <c r="N85" s="23" t="s">
        <v>280</v>
      </c>
    </row>
    <row r="86" spans="1:14" ht="20.100000000000001" customHeight="1" x14ac:dyDescent="0.3">
      <c r="A86" s="16">
        <v>85</v>
      </c>
      <c r="B86" s="31">
        <v>45474</v>
      </c>
      <c r="C86" s="23" t="s">
        <v>128</v>
      </c>
      <c r="D86" s="62">
        <f t="shared" si="9"/>
        <v>1</v>
      </c>
      <c r="E86" s="58">
        <v>0.625</v>
      </c>
      <c r="F86" s="60">
        <f t="shared" si="6"/>
        <v>15</v>
      </c>
      <c r="G86" s="58">
        <v>0.63472222222222219</v>
      </c>
      <c r="H86" s="60">
        <f t="shared" si="7"/>
        <v>13.99999999999995</v>
      </c>
      <c r="I86" s="60">
        <f t="shared" si="8"/>
        <v>13.99999999999995</v>
      </c>
      <c r="J86" s="60">
        <v>6</v>
      </c>
      <c r="K86" s="74">
        <v>80</v>
      </c>
      <c r="L86" s="64" t="s">
        <v>19</v>
      </c>
      <c r="M86" s="20" t="s">
        <v>294</v>
      </c>
      <c r="N86" s="23" t="s">
        <v>280</v>
      </c>
    </row>
    <row r="87" spans="1:14" ht="20.100000000000001" customHeight="1" x14ac:dyDescent="0.3">
      <c r="A87" s="16">
        <v>86</v>
      </c>
      <c r="B87" s="26">
        <v>45475</v>
      </c>
      <c r="C87" s="23" t="s">
        <v>128</v>
      </c>
      <c r="D87" s="62">
        <f t="shared" si="9"/>
        <v>1</v>
      </c>
      <c r="E87" s="58">
        <v>0.4375</v>
      </c>
      <c r="F87" s="60">
        <f t="shared" si="6"/>
        <v>10</v>
      </c>
      <c r="G87" s="58">
        <v>0.44722222222222219</v>
      </c>
      <c r="H87" s="60">
        <f t="shared" si="7"/>
        <v>13.99999999999995</v>
      </c>
      <c r="I87" s="60">
        <f t="shared" si="8"/>
        <v>13.99999999999995</v>
      </c>
      <c r="J87" s="60">
        <v>6</v>
      </c>
      <c r="K87" s="74">
        <v>80</v>
      </c>
      <c r="L87" s="64" t="s">
        <v>19</v>
      </c>
      <c r="M87" s="20" t="s">
        <v>294</v>
      </c>
      <c r="N87" s="23" t="s">
        <v>280</v>
      </c>
    </row>
    <row r="88" spans="1:14" ht="20.100000000000001" customHeight="1" x14ac:dyDescent="0.3">
      <c r="A88" s="16">
        <v>87</v>
      </c>
      <c r="B88" s="31">
        <v>45476</v>
      </c>
      <c r="C88" s="23" t="s">
        <v>128</v>
      </c>
      <c r="D88" s="62">
        <f t="shared" si="9"/>
        <v>1</v>
      </c>
      <c r="E88" s="58">
        <v>0.58819444444444446</v>
      </c>
      <c r="F88" s="60">
        <f t="shared" si="6"/>
        <v>14</v>
      </c>
      <c r="G88" s="58">
        <v>0.59722222222222221</v>
      </c>
      <c r="H88" s="60">
        <f t="shared" si="7"/>
        <v>12.999999999999954</v>
      </c>
      <c r="I88" s="60">
        <f t="shared" si="8"/>
        <v>12.999999999999954</v>
      </c>
      <c r="J88" s="60">
        <v>6</v>
      </c>
      <c r="K88" s="74">
        <v>80</v>
      </c>
      <c r="L88" s="64" t="s">
        <v>19</v>
      </c>
      <c r="M88" s="20" t="s">
        <v>294</v>
      </c>
      <c r="N88" s="23" t="s">
        <v>280</v>
      </c>
    </row>
    <row r="89" spans="1:14" ht="20.100000000000001" customHeight="1" x14ac:dyDescent="0.3">
      <c r="A89" s="16">
        <v>88</v>
      </c>
      <c r="B89" s="31">
        <v>45477</v>
      </c>
      <c r="C89" s="23" t="s">
        <v>128</v>
      </c>
      <c r="D89" s="62">
        <f t="shared" si="9"/>
        <v>1</v>
      </c>
      <c r="E89" s="58">
        <v>0.56597222222222221</v>
      </c>
      <c r="F89" s="60">
        <f t="shared" si="6"/>
        <v>13</v>
      </c>
      <c r="G89" s="58">
        <v>0.57430555555555551</v>
      </c>
      <c r="H89" s="60">
        <f t="shared" si="7"/>
        <v>11.999999999999957</v>
      </c>
      <c r="I89" s="60">
        <f t="shared" si="8"/>
        <v>11.999999999999957</v>
      </c>
      <c r="J89" s="60">
        <v>6</v>
      </c>
      <c r="K89" s="74">
        <v>80</v>
      </c>
      <c r="L89" s="64" t="s">
        <v>326</v>
      </c>
      <c r="M89" s="20" t="s">
        <v>327</v>
      </c>
      <c r="N89" s="23" t="s">
        <v>280</v>
      </c>
    </row>
    <row r="90" spans="1:14" ht="20.100000000000001" customHeight="1" x14ac:dyDescent="0.3">
      <c r="A90" s="16">
        <v>89</v>
      </c>
      <c r="B90" s="31">
        <v>45481</v>
      </c>
      <c r="C90" s="23" t="s">
        <v>128</v>
      </c>
      <c r="D90" s="62">
        <f t="shared" si="9"/>
        <v>1</v>
      </c>
      <c r="E90" s="58">
        <v>0.63194444444444442</v>
      </c>
      <c r="F90" s="60">
        <f t="shared" si="6"/>
        <v>15</v>
      </c>
      <c r="G90" s="58">
        <v>0.64166666666666672</v>
      </c>
      <c r="H90" s="60">
        <f t="shared" si="7"/>
        <v>14.00000000000011</v>
      </c>
      <c r="I90" s="60">
        <f t="shared" si="8"/>
        <v>14.00000000000011</v>
      </c>
      <c r="J90" s="60">
        <v>6</v>
      </c>
      <c r="K90" s="74">
        <v>80</v>
      </c>
      <c r="L90" s="64" t="s">
        <v>19</v>
      </c>
      <c r="M90" s="20" t="s">
        <v>328</v>
      </c>
      <c r="N90" s="23" t="s">
        <v>280</v>
      </c>
    </row>
    <row r="91" spans="1:14" ht="20.100000000000001" customHeight="1" x14ac:dyDescent="0.3">
      <c r="A91" s="16">
        <v>90</v>
      </c>
      <c r="B91" s="31">
        <v>45482</v>
      </c>
      <c r="C91" s="23" t="s">
        <v>128</v>
      </c>
      <c r="D91" s="62">
        <f t="shared" si="9"/>
        <v>1</v>
      </c>
      <c r="E91" s="58">
        <v>0.43055555555555558</v>
      </c>
      <c r="F91" s="60">
        <f t="shared" si="6"/>
        <v>10</v>
      </c>
      <c r="G91" s="58">
        <v>0.43888888888888888</v>
      </c>
      <c r="H91" s="60">
        <f t="shared" si="7"/>
        <v>11.999999999999957</v>
      </c>
      <c r="I91" s="60">
        <f t="shared" si="8"/>
        <v>11.999999999999957</v>
      </c>
      <c r="J91" s="60">
        <v>6</v>
      </c>
      <c r="K91" s="74">
        <v>80</v>
      </c>
      <c r="L91" s="64" t="s">
        <v>19</v>
      </c>
      <c r="M91" s="20" t="s">
        <v>328</v>
      </c>
      <c r="N91" s="23" t="s">
        <v>280</v>
      </c>
    </row>
    <row r="92" spans="1:14" ht="20.100000000000001" customHeight="1" x14ac:dyDescent="0.3">
      <c r="A92" s="16">
        <v>91</v>
      </c>
      <c r="B92" s="31">
        <v>45482</v>
      </c>
      <c r="C92" s="23" t="s">
        <v>128</v>
      </c>
      <c r="D92" s="62">
        <f t="shared" si="9"/>
        <v>1</v>
      </c>
      <c r="E92" s="58">
        <v>0.5</v>
      </c>
      <c r="F92" s="60">
        <f t="shared" si="6"/>
        <v>12</v>
      </c>
      <c r="G92" s="58">
        <v>0.50972222222222219</v>
      </c>
      <c r="H92" s="60">
        <f t="shared" si="7"/>
        <v>13.99999999999995</v>
      </c>
      <c r="I92" s="60">
        <f t="shared" si="8"/>
        <v>13.99999999999995</v>
      </c>
      <c r="J92" s="60">
        <v>6</v>
      </c>
      <c r="K92" s="74">
        <v>80</v>
      </c>
      <c r="L92" s="64" t="s">
        <v>19</v>
      </c>
      <c r="M92" s="20" t="s">
        <v>328</v>
      </c>
      <c r="N92" s="23" t="s">
        <v>280</v>
      </c>
    </row>
    <row r="93" spans="1:14" ht="20.100000000000001" customHeight="1" x14ac:dyDescent="0.3">
      <c r="A93" s="16">
        <v>92</v>
      </c>
      <c r="B93" s="31">
        <v>45483</v>
      </c>
      <c r="C93" s="23" t="s">
        <v>128</v>
      </c>
      <c r="D93" s="62">
        <f>IF($C93="Restart",1,0)</f>
        <v>1</v>
      </c>
      <c r="E93" s="58">
        <v>0.47222222222222227</v>
      </c>
      <c r="F93" s="60">
        <f t="shared" si="6"/>
        <v>11</v>
      </c>
      <c r="G93" s="58">
        <v>0.48055555555555557</v>
      </c>
      <c r="H93" s="60">
        <f t="shared" si="7"/>
        <v>11.999999999999957</v>
      </c>
      <c r="I93" s="60">
        <f t="shared" si="8"/>
        <v>11.999999999999957</v>
      </c>
      <c r="J93" s="60">
        <v>6</v>
      </c>
      <c r="K93" s="74">
        <v>80</v>
      </c>
      <c r="L93" s="64" t="s">
        <v>19</v>
      </c>
      <c r="M93" s="20" t="s">
        <v>328</v>
      </c>
      <c r="N93" s="23" t="s">
        <v>280</v>
      </c>
    </row>
    <row r="94" spans="1:14" ht="20.100000000000001" customHeight="1" x14ac:dyDescent="0.3">
      <c r="A94" s="16">
        <v>93</v>
      </c>
      <c r="B94" s="31">
        <v>45483</v>
      </c>
      <c r="C94" s="23" t="s">
        <v>128</v>
      </c>
      <c r="D94" s="62">
        <f t="shared" ref="D94:D102" si="10">IF($C94="Restart",1,0)</f>
        <v>1</v>
      </c>
      <c r="E94" s="58">
        <v>0.64930555555555558</v>
      </c>
      <c r="F94" s="60">
        <f t="shared" si="6"/>
        <v>15</v>
      </c>
      <c r="G94" s="58">
        <v>0.65833333333333333</v>
      </c>
      <c r="H94" s="60">
        <f t="shared" si="7"/>
        <v>12.999999999999954</v>
      </c>
      <c r="I94" s="60">
        <f t="shared" si="8"/>
        <v>12.999999999999954</v>
      </c>
      <c r="J94" s="60">
        <v>6</v>
      </c>
      <c r="K94" s="74">
        <v>80</v>
      </c>
      <c r="L94" s="64" t="s">
        <v>19</v>
      </c>
      <c r="M94" s="20" t="s">
        <v>328</v>
      </c>
      <c r="N94" s="23" t="s">
        <v>280</v>
      </c>
    </row>
    <row r="95" spans="1:14" ht="20.100000000000001" customHeight="1" x14ac:dyDescent="0.3">
      <c r="A95" s="16">
        <v>94</v>
      </c>
      <c r="B95" s="31">
        <v>45484</v>
      </c>
      <c r="C95" s="23" t="s">
        <v>128</v>
      </c>
      <c r="D95" s="62">
        <f t="shared" si="10"/>
        <v>1</v>
      </c>
      <c r="E95" s="58">
        <v>0.5</v>
      </c>
      <c r="F95" s="60">
        <f t="shared" si="6"/>
        <v>12</v>
      </c>
      <c r="G95" s="58">
        <v>0.50972222222222219</v>
      </c>
      <c r="H95" s="60">
        <f t="shared" si="7"/>
        <v>13.99999999999995</v>
      </c>
      <c r="I95" s="60">
        <f t="shared" si="8"/>
        <v>13.99999999999995</v>
      </c>
      <c r="J95" s="60">
        <v>6</v>
      </c>
      <c r="K95" s="74">
        <v>80</v>
      </c>
      <c r="L95" s="64" t="s">
        <v>19</v>
      </c>
      <c r="M95" s="20" t="s">
        <v>328</v>
      </c>
      <c r="N95" s="23" t="s">
        <v>280</v>
      </c>
    </row>
    <row r="96" spans="1:14" ht="20.100000000000001" customHeight="1" x14ac:dyDescent="0.3">
      <c r="A96" s="16">
        <v>95</v>
      </c>
      <c r="B96" s="31">
        <v>45484</v>
      </c>
      <c r="C96" s="23" t="s">
        <v>128</v>
      </c>
      <c r="D96" s="62">
        <f t="shared" si="10"/>
        <v>1</v>
      </c>
      <c r="E96" s="58">
        <v>0.625</v>
      </c>
      <c r="F96" s="60">
        <f t="shared" si="6"/>
        <v>15</v>
      </c>
      <c r="G96" s="58">
        <v>0.63402777777777775</v>
      </c>
      <c r="H96" s="60">
        <f t="shared" si="7"/>
        <v>12.999999999999954</v>
      </c>
      <c r="I96" s="60">
        <f t="shared" si="8"/>
        <v>12.999999999999954</v>
      </c>
      <c r="J96" s="60">
        <v>6</v>
      </c>
      <c r="K96" s="74">
        <v>80</v>
      </c>
      <c r="L96" s="64" t="s">
        <v>19</v>
      </c>
      <c r="M96" s="20" t="s">
        <v>328</v>
      </c>
      <c r="N96" s="23" t="s">
        <v>280</v>
      </c>
    </row>
    <row r="97" spans="1:14" ht="20.100000000000001" customHeight="1" x14ac:dyDescent="0.3">
      <c r="A97" s="16">
        <v>96</v>
      </c>
      <c r="B97" s="31">
        <v>45485</v>
      </c>
      <c r="C97" s="23" t="s">
        <v>128</v>
      </c>
      <c r="D97" s="62">
        <f t="shared" si="10"/>
        <v>1</v>
      </c>
      <c r="E97" s="58">
        <v>0.60763888888888895</v>
      </c>
      <c r="F97" s="60">
        <f t="shared" si="6"/>
        <v>14</v>
      </c>
      <c r="G97" s="58">
        <v>0.6166666666666667</v>
      </c>
      <c r="H97" s="60">
        <f t="shared" si="7"/>
        <v>12.999999999999954</v>
      </c>
      <c r="I97" s="60">
        <f t="shared" si="8"/>
        <v>12.999999999999954</v>
      </c>
      <c r="J97" s="60">
        <v>6</v>
      </c>
      <c r="K97" s="74">
        <v>80</v>
      </c>
      <c r="L97" s="64" t="s">
        <v>19</v>
      </c>
      <c r="M97" s="20" t="s">
        <v>329</v>
      </c>
      <c r="N97" s="23" t="s">
        <v>280</v>
      </c>
    </row>
    <row r="98" spans="1:14" ht="20.100000000000001" customHeight="1" x14ac:dyDescent="0.3">
      <c r="A98" s="16">
        <v>97</v>
      </c>
      <c r="B98" s="31">
        <v>45505</v>
      </c>
      <c r="C98" s="23" t="s">
        <v>129</v>
      </c>
      <c r="D98" s="62">
        <f t="shared" si="10"/>
        <v>0</v>
      </c>
      <c r="E98" s="58"/>
      <c r="F98" s="60">
        <f t="shared" si="6"/>
        <v>0</v>
      </c>
      <c r="G98" s="58"/>
      <c r="H98" s="60">
        <f t="shared" si="7"/>
        <v>0</v>
      </c>
      <c r="I98" s="60">
        <f t="shared" si="8"/>
        <v>0</v>
      </c>
      <c r="J98" s="60">
        <v>6</v>
      </c>
      <c r="K98" s="74">
        <v>80</v>
      </c>
      <c r="L98" s="64"/>
      <c r="M98" s="20"/>
      <c r="N98" s="23"/>
    </row>
    <row r="99" spans="1:14" x14ac:dyDescent="0.3">
      <c r="A99" s="16">
        <v>98</v>
      </c>
      <c r="B99" s="31">
        <v>45536</v>
      </c>
      <c r="C99" s="23" t="s">
        <v>129</v>
      </c>
      <c r="D99" s="62">
        <f t="shared" si="10"/>
        <v>0</v>
      </c>
      <c r="E99" s="58"/>
      <c r="F99" s="60">
        <f t="shared" si="6"/>
        <v>0</v>
      </c>
      <c r="G99" s="58"/>
      <c r="H99" s="60">
        <f t="shared" si="7"/>
        <v>0</v>
      </c>
      <c r="I99" s="60">
        <f t="shared" si="8"/>
        <v>0</v>
      </c>
      <c r="J99" s="60">
        <v>6</v>
      </c>
      <c r="K99" s="74">
        <v>80</v>
      </c>
      <c r="L99" s="64"/>
      <c r="M99" s="20"/>
      <c r="N99" s="23"/>
    </row>
    <row r="100" spans="1:14" x14ac:dyDescent="0.3">
      <c r="A100" s="16">
        <v>99</v>
      </c>
      <c r="B100" s="31">
        <v>45566</v>
      </c>
      <c r="C100" s="23" t="s">
        <v>129</v>
      </c>
      <c r="D100" s="62">
        <f t="shared" si="10"/>
        <v>0</v>
      </c>
      <c r="E100" s="58"/>
      <c r="F100" s="60">
        <f t="shared" si="6"/>
        <v>0</v>
      </c>
      <c r="G100" s="58"/>
      <c r="H100" s="60">
        <f t="shared" si="7"/>
        <v>0</v>
      </c>
      <c r="I100" s="60">
        <f t="shared" si="8"/>
        <v>0</v>
      </c>
      <c r="J100" s="60">
        <v>6</v>
      </c>
      <c r="K100" s="74">
        <v>80</v>
      </c>
      <c r="L100" s="64"/>
      <c r="M100" s="20"/>
      <c r="N100" s="23"/>
    </row>
    <row r="101" spans="1:14" x14ac:dyDescent="0.3">
      <c r="A101" s="16">
        <v>100</v>
      </c>
      <c r="B101" s="31">
        <v>45597</v>
      </c>
      <c r="C101" s="23" t="s">
        <v>129</v>
      </c>
      <c r="D101" s="62">
        <f t="shared" si="10"/>
        <v>0</v>
      </c>
      <c r="E101" s="58"/>
      <c r="F101" s="60">
        <f t="shared" si="6"/>
        <v>0</v>
      </c>
      <c r="G101" s="58"/>
      <c r="H101" s="60">
        <f t="shared" si="7"/>
        <v>0</v>
      </c>
      <c r="I101" s="60">
        <f t="shared" si="8"/>
        <v>0</v>
      </c>
      <c r="J101" s="60">
        <v>6</v>
      </c>
      <c r="K101" s="74">
        <v>80</v>
      </c>
      <c r="L101" s="64"/>
      <c r="M101" s="20"/>
      <c r="N101" s="23"/>
    </row>
    <row r="102" spans="1:14" x14ac:dyDescent="0.3">
      <c r="A102" s="16">
        <v>101</v>
      </c>
      <c r="B102" s="31">
        <v>45627</v>
      </c>
      <c r="C102" s="23" t="s">
        <v>129</v>
      </c>
      <c r="D102" s="62">
        <f t="shared" si="10"/>
        <v>0</v>
      </c>
      <c r="E102" s="58"/>
      <c r="F102" s="60">
        <f t="shared" si="6"/>
        <v>0</v>
      </c>
      <c r="G102" s="58"/>
      <c r="H102" s="60">
        <f t="shared" si="7"/>
        <v>0</v>
      </c>
      <c r="I102" s="60">
        <f t="shared" si="8"/>
        <v>0</v>
      </c>
      <c r="J102" s="60">
        <v>6</v>
      </c>
      <c r="K102" s="74">
        <v>80</v>
      </c>
      <c r="L102" s="64"/>
      <c r="M102" s="20"/>
      <c r="N102" s="23"/>
    </row>
  </sheetData>
  <mergeCells count="2">
    <mergeCell ref="N10:N12"/>
    <mergeCell ref="M10:M12"/>
  </mergeCells>
  <pageMargins left="0.7" right="0.7" top="0.75" bottom="0.75" header="0.3" footer="0.3"/>
  <pageSetup scale="3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J18" sqref="J18"/>
    </sheetView>
  </sheetViews>
  <sheetFormatPr defaultRowHeight="14.4" x14ac:dyDescent="0.3"/>
  <cols>
    <col min="1" max="1" width="32.6640625" customWidth="1"/>
    <col min="2" max="2" width="16.109375" customWidth="1"/>
  </cols>
  <sheetData>
    <row r="1" spans="1:2" x14ac:dyDescent="0.3">
      <c r="A1" s="37" t="s">
        <v>1106</v>
      </c>
      <c r="B1" t="s">
        <v>316</v>
      </c>
    </row>
    <row r="3" spans="1:2" x14ac:dyDescent="0.3">
      <c r="A3" s="37" t="s">
        <v>165</v>
      </c>
      <c r="B3" t="s">
        <v>1172</v>
      </c>
    </row>
    <row r="4" spans="1:2" x14ac:dyDescent="0.3">
      <c r="A4" s="7" t="s">
        <v>1170</v>
      </c>
      <c r="B4" s="61">
        <v>6</v>
      </c>
    </row>
    <row r="5" spans="1:2" x14ac:dyDescent="0.3">
      <c r="A5" s="7" t="s">
        <v>1163</v>
      </c>
      <c r="B5" s="61">
        <v>91</v>
      </c>
    </row>
    <row r="6" spans="1:2" x14ac:dyDescent="0.3">
      <c r="A6" s="7" t="s">
        <v>1155</v>
      </c>
      <c r="B6" s="61">
        <v>1073</v>
      </c>
    </row>
    <row r="7" spans="1:2" x14ac:dyDescent="0.3">
      <c r="A7" s="7" t="s">
        <v>1164</v>
      </c>
      <c r="B7" s="61">
        <v>25</v>
      </c>
    </row>
    <row r="8" spans="1:2" x14ac:dyDescent="0.3">
      <c r="A8" s="7" t="s">
        <v>1143</v>
      </c>
      <c r="B8" s="61">
        <v>175</v>
      </c>
    </row>
    <row r="9" spans="1:2" x14ac:dyDescent="0.3">
      <c r="A9" s="7" t="s">
        <v>1110</v>
      </c>
      <c r="B9" s="61">
        <v>27</v>
      </c>
    </row>
    <row r="10" spans="1:2" x14ac:dyDescent="0.3">
      <c r="A10" s="7" t="s">
        <v>1129</v>
      </c>
      <c r="B10" s="61">
        <v>15</v>
      </c>
    </row>
    <row r="11" spans="1:2" x14ac:dyDescent="0.3">
      <c r="A11" s="7" t="s">
        <v>1113</v>
      </c>
      <c r="B11" s="61">
        <v>93</v>
      </c>
    </row>
    <row r="12" spans="1:2" x14ac:dyDescent="0.3">
      <c r="A12" s="7" t="s">
        <v>1137</v>
      </c>
      <c r="B12" s="61">
        <v>10971</v>
      </c>
    </row>
    <row r="13" spans="1:2" x14ac:dyDescent="0.3">
      <c r="A13" s="7" t="s">
        <v>1151</v>
      </c>
      <c r="B13" s="61">
        <v>28</v>
      </c>
    </row>
    <row r="14" spans="1:2" x14ac:dyDescent="0.3">
      <c r="A14" s="7" t="s">
        <v>1166</v>
      </c>
      <c r="B14" s="61">
        <v>1</v>
      </c>
    </row>
    <row r="15" spans="1:2" x14ac:dyDescent="0.3">
      <c r="A15" s="7" t="s">
        <v>1120</v>
      </c>
      <c r="B15" s="61">
        <v>20</v>
      </c>
    </row>
    <row r="16" spans="1:2" x14ac:dyDescent="0.3">
      <c r="A16" s="7" t="s">
        <v>1122</v>
      </c>
      <c r="B16" s="61">
        <v>2</v>
      </c>
    </row>
    <row r="17" spans="1:2" x14ac:dyDescent="0.3">
      <c r="A17" s="7" t="s">
        <v>1116</v>
      </c>
      <c r="B17" s="61">
        <v>40</v>
      </c>
    </row>
    <row r="18" spans="1:2" x14ac:dyDescent="0.3">
      <c r="A18" s="7" t="s">
        <v>1127</v>
      </c>
      <c r="B18" s="61">
        <v>1</v>
      </c>
    </row>
    <row r="19" spans="1:2" x14ac:dyDescent="0.3">
      <c r="A19" s="7" t="s">
        <v>1171</v>
      </c>
      <c r="B19" s="61">
        <v>20924</v>
      </c>
    </row>
    <row r="20" spans="1:2" x14ac:dyDescent="0.3">
      <c r="A20" s="7" t="s">
        <v>166</v>
      </c>
      <c r="B20" s="61">
        <v>33492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2"/>
  <sheetViews>
    <sheetView topLeftCell="A598" workbookViewId="0">
      <selection activeCell="E920" sqref="E920"/>
    </sheetView>
  </sheetViews>
  <sheetFormatPr defaultRowHeight="14.4" x14ac:dyDescent="0.3"/>
  <cols>
    <col min="1" max="1" width="5" bestFit="1" customWidth="1"/>
    <col min="2" max="2" width="18.88671875" bestFit="1" customWidth="1"/>
    <col min="3" max="3" width="30.88671875" bestFit="1" customWidth="1"/>
    <col min="4" max="4" width="11.6640625" bestFit="1" customWidth="1"/>
    <col min="5" max="5" width="16.33203125" bestFit="1" customWidth="1"/>
    <col min="6" max="6" width="80.88671875" bestFit="1" customWidth="1"/>
    <col min="7" max="7" width="10.33203125" bestFit="1" customWidth="1"/>
  </cols>
  <sheetData>
    <row r="1" spans="1:7" x14ac:dyDescent="0.3">
      <c r="A1" t="s">
        <v>1103</v>
      </c>
      <c r="B1" t="s">
        <v>1104</v>
      </c>
      <c r="C1" t="s">
        <v>1105</v>
      </c>
      <c r="D1" t="s">
        <v>1106</v>
      </c>
      <c r="E1" t="s">
        <v>1107</v>
      </c>
      <c r="F1" t="s">
        <v>1108</v>
      </c>
      <c r="G1" t="s">
        <v>1109</v>
      </c>
    </row>
    <row r="2" spans="1:7" x14ac:dyDescent="0.3">
      <c r="A2">
        <v>257</v>
      </c>
      <c r="B2" t="s">
        <v>360</v>
      </c>
      <c r="C2" t="s">
        <v>1110</v>
      </c>
      <c r="D2">
        <v>0</v>
      </c>
      <c r="E2" s="75">
        <v>45492.398538310183</v>
      </c>
      <c r="F2" t="s">
        <v>1111</v>
      </c>
      <c r="G2" t="s">
        <v>1112</v>
      </c>
    </row>
    <row r="3" spans="1:7" x14ac:dyDescent="0.3">
      <c r="A3">
        <v>258</v>
      </c>
      <c r="B3" t="s">
        <v>360</v>
      </c>
      <c r="C3" t="s">
        <v>1113</v>
      </c>
      <c r="D3">
        <v>0</v>
      </c>
      <c r="E3" s="75">
        <v>45492.398538310183</v>
      </c>
      <c r="F3" t="s">
        <v>1114</v>
      </c>
      <c r="G3" t="s">
        <v>1112</v>
      </c>
    </row>
    <row r="4" spans="1:7" x14ac:dyDescent="0.3">
      <c r="A4">
        <v>259</v>
      </c>
      <c r="B4" t="s">
        <v>1115</v>
      </c>
      <c r="C4" t="s">
        <v>1116</v>
      </c>
      <c r="D4">
        <v>6</v>
      </c>
      <c r="E4" s="75">
        <v>45492.470934375</v>
      </c>
      <c r="F4" t="s">
        <v>1117</v>
      </c>
      <c r="G4" t="s">
        <v>1112</v>
      </c>
    </row>
    <row r="5" spans="1:7" x14ac:dyDescent="0.3">
      <c r="A5">
        <v>260</v>
      </c>
      <c r="B5" t="s">
        <v>372</v>
      </c>
      <c r="C5" t="s">
        <v>1116</v>
      </c>
      <c r="D5">
        <v>1</v>
      </c>
      <c r="E5" s="75">
        <v>45492.470934375</v>
      </c>
      <c r="F5" t="s">
        <v>1114</v>
      </c>
      <c r="G5" t="s">
        <v>1112</v>
      </c>
    </row>
    <row r="6" spans="1:7" x14ac:dyDescent="0.3">
      <c r="A6">
        <v>261</v>
      </c>
      <c r="B6" t="s">
        <v>372</v>
      </c>
      <c r="D6">
        <v>0</v>
      </c>
      <c r="E6" s="75">
        <v>45492.484796724537</v>
      </c>
      <c r="F6" t="s">
        <v>1114</v>
      </c>
      <c r="G6" t="s">
        <v>1112</v>
      </c>
    </row>
    <row r="7" spans="1:7" x14ac:dyDescent="0.3">
      <c r="A7">
        <v>262</v>
      </c>
      <c r="B7" t="s">
        <v>360</v>
      </c>
      <c r="C7" t="s">
        <v>1110</v>
      </c>
      <c r="D7">
        <v>0</v>
      </c>
      <c r="E7" s="75">
        <v>45492.551410266205</v>
      </c>
      <c r="F7" t="s">
        <v>1114</v>
      </c>
      <c r="G7" t="s">
        <v>1112</v>
      </c>
    </row>
    <row r="8" spans="1:7" x14ac:dyDescent="0.3">
      <c r="A8">
        <v>263</v>
      </c>
      <c r="B8" t="s">
        <v>360</v>
      </c>
      <c r="C8" t="s">
        <v>1118</v>
      </c>
      <c r="D8">
        <v>0</v>
      </c>
      <c r="E8" s="75">
        <v>45492.558662650466</v>
      </c>
      <c r="F8" t="s">
        <v>1114</v>
      </c>
      <c r="G8" t="s">
        <v>1112</v>
      </c>
    </row>
    <row r="9" spans="1:7" x14ac:dyDescent="0.3">
      <c r="A9">
        <v>264</v>
      </c>
      <c r="B9" t="s">
        <v>360</v>
      </c>
      <c r="C9" t="s">
        <v>1119</v>
      </c>
      <c r="D9">
        <v>0</v>
      </c>
      <c r="E9" s="75">
        <v>45492.558662650466</v>
      </c>
      <c r="F9" t="s">
        <v>1114</v>
      </c>
      <c r="G9" t="s">
        <v>1112</v>
      </c>
    </row>
    <row r="10" spans="1:7" x14ac:dyDescent="0.3">
      <c r="A10">
        <v>265</v>
      </c>
      <c r="B10" t="s">
        <v>360</v>
      </c>
      <c r="C10" t="s">
        <v>1120</v>
      </c>
      <c r="D10">
        <v>0</v>
      </c>
      <c r="E10" s="75">
        <v>45492.575557407406</v>
      </c>
      <c r="F10" t="s">
        <v>1114</v>
      </c>
      <c r="G10" t="s">
        <v>1112</v>
      </c>
    </row>
    <row r="11" spans="1:7" x14ac:dyDescent="0.3">
      <c r="A11">
        <v>266</v>
      </c>
      <c r="B11" t="s">
        <v>360</v>
      </c>
      <c r="C11" t="s">
        <v>1110</v>
      </c>
      <c r="D11">
        <v>0</v>
      </c>
      <c r="E11" s="75">
        <v>45492.575557407406</v>
      </c>
      <c r="F11" t="s">
        <v>1114</v>
      </c>
      <c r="G11" t="s">
        <v>1112</v>
      </c>
    </row>
    <row r="12" spans="1:7" x14ac:dyDescent="0.3">
      <c r="A12">
        <v>267</v>
      </c>
      <c r="B12" t="s">
        <v>360</v>
      </c>
      <c r="C12" t="s">
        <v>1113</v>
      </c>
      <c r="D12">
        <v>0</v>
      </c>
      <c r="E12" s="75">
        <v>45492.577394942127</v>
      </c>
      <c r="F12" t="s">
        <v>1121</v>
      </c>
      <c r="G12" t="s">
        <v>1112</v>
      </c>
    </row>
    <row r="13" spans="1:7" x14ac:dyDescent="0.3">
      <c r="A13">
        <v>268</v>
      </c>
      <c r="B13" t="s">
        <v>360</v>
      </c>
      <c r="C13" t="s">
        <v>1122</v>
      </c>
      <c r="D13">
        <v>2</v>
      </c>
      <c r="E13" s="75">
        <v>45492.577394942127</v>
      </c>
      <c r="F13" t="s">
        <v>1121</v>
      </c>
      <c r="G13" t="s">
        <v>1112</v>
      </c>
    </row>
    <row r="14" spans="1:7" x14ac:dyDescent="0.3">
      <c r="A14">
        <v>269</v>
      </c>
      <c r="B14" t="s">
        <v>360</v>
      </c>
      <c r="C14" t="s">
        <v>1113</v>
      </c>
      <c r="D14">
        <v>0</v>
      </c>
      <c r="E14" s="75">
        <v>45492.577394942127</v>
      </c>
      <c r="F14" t="s">
        <v>1121</v>
      </c>
      <c r="G14" t="s">
        <v>1112</v>
      </c>
    </row>
    <row r="15" spans="1:7" x14ac:dyDescent="0.3">
      <c r="A15">
        <v>270</v>
      </c>
      <c r="B15" t="s">
        <v>360</v>
      </c>
      <c r="C15" t="s">
        <v>1113</v>
      </c>
      <c r="D15">
        <v>0</v>
      </c>
      <c r="E15" s="75">
        <v>45492.577394942127</v>
      </c>
      <c r="F15" t="s">
        <v>1121</v>
      </c>
      <c r="G15" t="s">
        <v>1112</v>
      </c>
    </row>
    <row r="16" spans="1:7" x14ac:dyDescent="0.3">
      <c r="A16">
        <v>271</v>
      </c>
      <c r="B16" t="s">
        <v>360</v>
      </c>
      <c r="C16" t="s">
        <v>1113</v>
      </c>
      <c r="D16">
        <v>0</v>
      </c>
      <c r="E16" s="75">
        <v>45492.577394942127</v>
      </c>
      <c r="F16" t="s">
        <v>1121</v>
      </c>
      <c r="G16" t="s">
        <v>1112</v>
      </c>
    </row>
    <row r="17" spans="1:7" x14ac:dyDescent="0.3">
      <c r="A17">
        <v>272</v>
      </c>
      <c r="B17" t="s">
        <v>372</v>
      </c>
      <c r="D17">
        <v>0</v>
      </c>
      <c r="E17" s="75">
        <v>45492.585883414351</v>
      </c>
      <c r="F17" t="s">
        <v>1114</v>
      </c>
      <c r="G17" t="s">
        <v>1112</v>
      </c>
    </row>
    <row r="18" spans="1:7" x14ac:dyDescent="0.3">
      <c r="A18">
        <v>273</v>
      </c>
      <c r="B18" t="s">
        <v>360</v>
      </c>
      <c r="C18" t="s">
        <v>1123</v>
      </c>
      <c r="D18">
        <v>0</v>
      </c>
      <c r="E18" s="75">
        <v>45492.589677974538</v>
      </c>
      <c r="F18" t="s">
        <v>1114</v>
      </c>
      <c r="G18" t="s">
        <v>1112</v>
      </c>
    </row>
    <row r="19" spans="1:7" x14ac:dyDescent="0.3">
      <c r="A19">
        <v>274</v>
      </c>
      <c r="B19" t="s">
        <v>360</v>
      </c>
      <c r="C19" t="s">
        <v>1124</v>
      </c>
      <c r="D19">
        <v>0</v>
      </c>
      <c r="E19" s="75">
        <v>45492.593103437503</v>
      </c>
      <c r="F19" t="s">
        <v>1114</v>
      </c>
      <c r="G19" t="s">
        <v>1112</v>
      </c>
    </row>
    <row r="20" spans="1:7" x14ac:dyDescent="0.3">
      <c r="A20">
        <v>275</v>
      </c>
      <c r="B20" t="s">
        <v>360</v>
      </c>
      <c r="C20" t="s">
        <v>1113</v>
      </c>
      <c r="D20">
        <v>1</v>
      </c>
      <c r="E20" s="75">
        <v>45492.597313460647</v>
      </c>
      <c r="F20" t="s">
        <v>1121</v>
      </c>
      <c r="G20" t="s">
        <v>1112</v>
      </c>
    </row>
    <row r="21" spans="1:7" x14ac:dyDescent="0.3">
      <c r="A21">
        <v>276</v>
      </c>
      <c r="B21" t="s">
        <v>360</v>
      </c>
      <c r="C21" t="s">
        <v>1110</v>
      </c>
      <c r="D21">
        <v>3</v>
      </c>
      <c r="E21" s="75">
        <v>45492.603980902779</v>
      </c>
      <c r="F21" t="s">
        <v>1125</v>
      </c>
      <c r="G21" t="s">
        <v>1112</v>
      </c>
    </row>
    <row r="22" spans="1:7" x14ac:dyDescent="0.3">
      <c r="A22">
        <v>277</v>
      </c>
      <c r="B22" t="s">
        <v>360</v>
      </c>
      <c r="C22" t="s">
        <v>1110</v>
      </c>
      <c r="D22">
        <v>1</v>
      </c>
      <c r="E22" s="75">
        <v>45492.603980902779</v>
      </c>
      <c r="F22" t="s">
        <v>1126</v>
      </c>
      <c r="G22" t="s">
        <v>1112</v>
      </c>
    </row>
    <row r="23" spans="1:7" x14ac:dyDescent="0.3">
      <c r="A23">
        <v>278</v>
      </c>
      <c r="B23" t="s">
        <v>360</v>
      </c>
      <c r="C23" t="s">
        <v>1127</v>
      </c>
      <c r="D23">
        <v>1</v>
      </c>
      <c r="E23" s="75">
        <v>45492.603980902779</v>
      </c>
      <c r="F23" t="s">
        <v>1128</v>
      </c>
      <c r="G23" t="s">
        <v>1112</v>
      </c>
    </row>
    <row r="24" spans="1:7" x14ac:dyDescent="0.3">
      <c r="A24">
        <v>279</v>
      </c>
      <c r="B24" t="s">
        <v>360</v>
      </c>
      <c r="C24" t="s">
        <v>1113</v>
      </c>
      <c r="D24">
        <v>11</v>
      </c>
      <c r="E24" s="75">
        <v>45492.603980902779</v>
      </c>
      <c r="F24" t="s">
        <v>1121</v>
      </c>
      <c r="G24" t="s">
        <v>1112</v>
      </c>
    </row>
    <row r="25" spans="1:7" x14ac:dyDescent="0.3">
      <c r="A25">
        <v>280</v>
      </c>
      <c r="B25" t="s">
        <v>360</v>
      </c>
      <c r="C25" t="s">
        <v>1113</v>
      </c>
      <c r="D25">
        <v>8</v>
      </c>
      <c r="E25" s="75">
        <v>45492.603980902779</v>
      </c>
      <c r="F25" t="s">
        <v>1114</v>
      </c>
      <c r="G25" t="s">
        <v>1112</v>
      </c>
    </row>
    <row r="26" spans="1:7" x14ac:dyDescent="0.3">
      <c r="A26">
        <v>281</v>
      </c>
      <c r="B26" t="s">
        <v>360</v>
      </c>
      <c r="C26" t="s">
        <v>1113</v>
      </c>
      <c r="D26">
        <v>11</v>
      </c>
      <c r="E26" s="75">
        <v>45492.603980902779</v>
      </c>
      <c r="F26" t="s">
        <v>1121</v>
      </c>
      <c r="G26" t="s">
        <v>1112</v>
      </c>
    </row>
    <row r="27" spans="1:7" x14ac:dyDescent="0.3">
      <c r="A27">
        <v>282</v>
      </c>
      <c r="B27" t="s">
        <v>360</v>
      </c>
      <c r="C27" t="s">
        <v>1113</v>
      </c>
      <c r="D27">
        <v>10</v>
      </c>
      <c r="E27" s="75">
        <v>45492.603980902779</v>
      </c>
      <c r="F27" t="s">
        <v>1121</v>
      </c>
      <c r="G27" t="s">
        <v>1112</v>
      </c>
    </row>
    <row r="28" spans="1:7" x14ac:dyDescent="0.3">
      <c r="A28">
        <v>283</v>
      </c>
      <c r="B28" t="s">
        <v>360</v>
      </c>
      <c r="C28" t="s">
        <v>1113</v>
      </c>
      <c r="D28">
        <v>7</v>
      </c>
      <c r="E28" s="75">
        <v>45492.603980902779</v>
      </c>
      <c r="F28" t="s">
        <v>1114</v>
      </c>
      <c r="G28" t="s">
        <v>1112</v>
      </c>
    </row>
    <row r="29" spans="1:7" x14ac:dyDescent="0.3">
      <c r="A29">
        <v>284</v>
      </c>
      <c r="B29" t="s">
        <v>360</v>
      </c>
      <c r="C29" t="s">
        <v>1113</v>
      </c>
      <c r="D29">
        <v>10</v>
      </c>
      <c r="E29" s="75">
        <v>45492.603980902779</v>
      </c>
      <c r="F29" t="s">
        <v>1121</v>
      </c>
      <c r="G29" t="s">
        <v>1112</v>
      </c>
    </row>
    <row r="30" spans="1:7" x14ac:dyDescent="0.3">
      <c r="A30">
        <v>285</v>
      </c>
      <c r="B30" t="s">
        <v>360</v>
      </c>
      <c r="C30" t="s">
        <v>1113</v>
      </c>
      <c r="D30">
        <v>11</v>
      </c>
      <c r="E30" s="75">
        <v>45492.603980902779</v>
      </c>
      <c r="F30" t="s">
        <v>1121</v>
      </c>
      <c r="G30" t="s">
        <v>1112</v>
      </c>
    </row>
    <row r="31" spans="1:7" x14ac:dyDescent="0.3">
      <c r="A31">
        <v>286</v>
      </c>
      <c r="B31" t="s">
        <v>360</v>
      </c>
      <c r="C31" t="s">
        <v>1113</v>
      </c>
      <c r="D31">
        <v>11</v>
      </c>
      <c r="E31" s="75">
        <v>45492.603980902779</v>
      </c>
      <c r="F31" t="s">
        <v>1121</v>
      </c>
      <c r="G31" t="s">
        <v>1112</v>
      </c>
    </row>
    <row r="32" spans="1:7" x14ac:dyDescent="0.3">
      <c r="A32">
        <v>287</v>
      </c>
      <c r="B32" t="s">
        <v>360</v>
      </c>
      <c r="C32" t="s">
        <v>1113</v>
      </c>
      <c r="D32">
        <v>7</v>
      </c>
      <c r="E32" s="75">
        <v>45492.603980902779</v>
      </c>
      <c r="F32" t="s">
        <v>1114</v>
      </c>
      <c r="G32" t="s">
        <v>1112</v>
      </c>
    </row>
    <row r="33" spans="1:7" x14ac:dyDescent="0.3">
      <c r="A33">
        <v>288</v>
      </c>
      <c r="B33" t="s">
        <v>360</v>
      </c>
      <c r="C33" t="s">
        <v>1113</v>
      </c>
      <c r="D33">
        <v>4</v>
      </c>
      <c r="E33" s="75">
        <v>45492.603980902779</v>
      </c>
      <c r="F33" t="s">
        <v>1114</v>
      </c>
      <c r="G33" t="s">
        <v>1112</v>
      </c>
    </row>
    <row r="34" spans="1:7" x14ac:dyDescent="0.3">
      <c r="A34">
        <v>289</v>
      </c>
      <c r="B34" t="s">
        <v>360</v>
      </c>
      <c r="C34" t="s">
        <v>1113</v>
      </c>
      <c r="D34">
        <v>2</v>
      </c>
      <c r="E34" s="75">
        <v>45492.603980902779</v>
      </c>
      <c r="F34" t="s">
        <v>1114</v>
      </c>
      <c r="G34" t="s">
        <v>1112</v>
      </c>
    </row>
    <row r="35" spans="1:7" x14ac:dyDescent="0.3">
      <c r="A35">
        <v>290</v>
      </c>
      <c r="B35" t="s">
        <v>360</v>
      </c>
      <c r="C35" t="s">
        <v>1129</v>
      </c>
      <c r="D35">
        <v>1</v>
      </c>
      <c r="E35" s="75">
        <v>45492.603980902779</v>
      </c>
      <c r="F35" t="s">
        <v>1114</v>
      </c>
      <c r="G35" t="s">
        <v>1112</v>
      </c>
    </row>
    <row r="36" spans="1:7" x14ac:dyDescent="0.3">
      <c r="A36">
        <v>291</v>
      </c>
      <c r="B36" t="s">
        <v>360</v>
      </c>
      <c r="C36" t="s">
        <v>1110</v>
      </c>
      <c r="D36">
        <v>23</v>
      </c>
      <c r="E36" s="75">
        <v>45492.603980902779</v>
      </c>
      <c r="F36" t="s">
        <v>1121</v>
      </c>
      <c r="G36" t="s">
        <v>1112</v>
      </c>
    </row>
    <row r="37" spans="1:7" x14ac:dyDescent="0.3">
      <c r="A37">
        <v>292</v>
      </c>
      <c r="B37" t="s">
        <v>360</v>
      </c>
      <c r="C37" t="s">
        <v>1113</v>
      </c>
      <c r="D37">
        <v>0</v>
      </c>
      <c r="E37" s="75">
        <v>45492.646835104169</v>
      </c>
      <c r="F37" t="s">
        <v>1130</v>
      </c>
      <c r="G37" t="s">
        <v>1112</v>
      </c>
    </row>
    <row r="38" spans="1:7" x14ac:dyDescent="0.3">
      <c r="A38">
        <v>293</v>
      </c>
      <c r="B38" t="s">
        <v>360</v>
      </c>
      <c r="C38" t="s">
        <v>1116</v>
      </c>
      <c r="D38">
        <v>0</v>
      </c>
      <c r="E38" s="75">
        <v>45492.649379780094</v>
      </c>
      <c r="F38" t="s">
        <v>1130</v>
      </c>
      <c r="G38" t="s">
        <v>1112</v>
      </c>
    </row>
    <row r="39" spans="1:7" x14ac:dyDescent="0.3">
      <c r="A39">
        <v>294</v>
      </c>
      <c r="B39" t="s">
        <v>360</v>
      </c>
      <c r="C39" t="s">
        <v>1110</v>
      </c>
      <c r="D39">
        <v>0</v>
      </c>
      <c r="E39" s="75">
        <v>45492.669914201389</v>
      </c>
      <c r="F39" t="s">
        <v>1111</v>
      </c>
      <c r="G39" t="s">
        <v>1112</v>
      </c>
    </row>
    <row r="40" spans="1:7" x14ac:dyDescent="0.3">
      <c r="A40">
        <v>295</v>
      </c>
      <c r="B40" t="s">
        <v>360</v>
      </c>
      <c r="C40" t="s">
        <v>1131</v>
      </c>
      <c r="D40">
        <v>0</v>
      </c>
      <c r="E40" s="75">
        <v>45492.728438923608</v>
      </c>
      <c r="F40" t="s">
        <v>1111</v>
      </c>
      <c r="G40" t="s">
        <v>1112</v>
      </c>
    </row>
    <row r="41" spans="1:7" x14ac:dyDescent="0.3">
      <c r="A41">
        <v>296</v>
      </c>
      <c r="B41" t="s">
        <v>360</v>
      </c>
      <c r="C41" t="s">
        <v>1110</v>
      </c>
      <c r="D41">
        <v>0</v>
      </c>
      <c r="E41" s="75">
        <v>45492.808251469905</v>
      </c>
      <c r="F41" t="s">
        <v>1114</v>
      </c>
      <c r="G41" t="s">
        <v>1112</v>
      </c>
    </row>
    <row r="42" spans="1:7" x14ac:dyDescent="0.3">
      <c r="A42">
        <v>297</v>
      </c>
      <c r="B42" t="s">
        <v>360</v>
      </c>
      <c r="C42" t="s">
        <v>1119</v>
      </c>
      <c r="D42">
        <v>0</v>
      </c>
      <c r="E42" s="75">
        <v>45492.822130057873</v>
      </c>
      <c r="F42" t="s">
        <v>1114</v>
      </c>
      <c r="G42" t="s">
        <v>1112</v>
      </c>
    </row>
    <row r="43" spans="1:7" x14ac:dyDescent="0.3">
      <c r="A43">
        <v>298</v>
      </c>
      <c r="B43" t="s">
        <v>360</v>
      </c>
      <c r="C43" t="s">
        <v>1110</v>
      </c>
      <c r="D43">
        <v>0</v>
      </c>
      <c r="E43" s="75">
        <v>45492.860356631943</v>
      </c>
      <c r="F43" t="s">
        <v>1114</v>
      </c>
      <c r="G43" t="s">
        <v>1112</v>
      </c>
    </row>
    <row r="44" spans="1:7" x14ac:dyDescent="0.3">
      <c r="A44">
        <v>299</v>
      </c>
      <c r="B44" t="s">
        <v>360</v>
      </c>
      <c r="C44" t="s">
        <v>1132</v>
      </c>
      <c r="D44">
        <v>0</v>
      </c>
      <c r="E44" s="75">
        <v>45493.382481053239</v>
      </c>
      <c r="F44" t="s">
        <v>1130</v>
      </c>
      <c r="G44" t="s">
        <v>1133</v>
      </c>
    </row>
    <row r="45" spans="1:7" x14ac:dyDescent="0.3">
      <c r="A45">
        <v>300</v>
      </c>
      <c r="B45" t="s">
        <v>372</v>
      </c>
      <c r="D45">
        <v>0</v>
      </c>
      <c r="E45" s="75">
        <v>45493.385549270832</v>
      </c>
      <c r="F45" t="s">
        <v>1114</v>
      </c>
      <c r="G45" t="s">
        <v>1133</v>
      </c>
    </row>
    <row r="46" spans="1:7" x14ac:dyDescent="0.3">
      <c r="A46">
        <v>301</v>
      </c>
      <c r="B46" t="s">
        <v>372</v>
      </c>
      <c r="D46">
        <v>0</v>
      </c>
      <c r="E46" s="75">
        <v>45493.478768136571</v>
      </c>
      <c r="F46" t="s">
        <v>1114</v>
      </c>
      <c r="G46" t="s">
        <v>1133</v>
      </c>
    </row>
    <row r="47" spans="1:7" x14ac:dyDescent="0.3">
      <c r="A47">
        <v>302</v>
      </c>
      <c r="B47" t="s">
        <v>360</v>
      </c>
      <c r="C47" t="s">
        <v>1120</v>
      </c>
      <c r="D47">
        <v>2</v>
      </c>
      <c r="E47" s="75">
        <v>45493.527401122687</v>
      </c>
      <c r="F47" t="s">
        <v>1114</v>
      </c>
      <c r="G47" t="s">
        <v>1133</v>
      </c>
    </row>
    <row r="48" spans="1:7" x14ac:dyDescent="0.3">
      <c r="A48">
        <v>303</v>
      </c>
      <c r="B48" t="s">
        <v>360</v>
      </c>
      <c r="C48" t="s">
        <v>1134</v>
      </c>
      <c r="D48">
        <v>0</v>
      </c>
      <c r="E48" s="75">
        <v>45494.12858109954</v>
      </c>
      <c r="F48" t="s">
        <v>1114</v>
      </c>
      <c r="G48" t="s">
        <v>1135</v>
      </c>
    </row>
    <row r="49" spans="1:7" x14ac:dyDescent="0.3">
      <c r="A49">
        <v>515</v>
      </c>
      <c r="B49" t="s">
        <v>372</v>
      </c>
      <c r="D49">
        <v>0</v>
      </c>
      <c r="E49" s="75">
        <v>45495.361952743056</v>
      </c>
      <c r="F49" t="s">
        <v>1114</v>
      </c>
      <c r="G49" t="s">
        <v>1136</v>
      </c>
    </row>
    <row r="50" spans="1:7" x14ac:dyDescent="0.3">
      <c r="A50">
        <v>516</v>
      </c>
      <c r="B50" t="s">
        <v>372</v>
      </c>
      <c r="D50">
        <v>0</v>
      </c>
      <c r="E50" s="75">
        <v>45495.361952743056</v>
      </c>
      <c r="F50" t="s">
        <v>1114</v>
      </c>
      <c r="G50" t="s">
        <v>1136</v>
      </c>
    </row>
    <row r="51" spans="1:7" x14ac:dyDescent="0.3">
      <c r="A51">
        <v>517</v>
      </c>
      <c r="B51" t="s">
        <v>372</v>
      </c>
      <c r="D51">
        <v>0</v>
      </c>
      <c r="E51" s="75">
        <v>45495.395336145833</v>
      </c>
      <c r="F51" t="s">
        <v>1114</v>
      </c>
      <c r="G51" t="s">
        <v>1136</v>
      </c>
    </row>
    <row r="52" spans="1:7" x14ac:dyDescent="0.3">
      <c r="A52">
        <v>518</v>
      </c>
      <c r="B52" t="s">
        <v>372</v>
      </c>
      <c r="D52">
        <v>0</v>
      </c>
      <c r="E52" s="75">
        <v>45495.42653128472</v>
      </c>
      <c r="F52" t="s">
        <v>1114</v>
      </c>
      <c r="G52" t="s">
        <v>1136</v>
      </c>
    </row>
    <row r="53" spans="1:7" x14ac:dyDescent="0.3">
      <c r="A53">
        <v>519</v>
      </c>
      <c r="B53" t="s">
        <v>360</v>
      </c>
      <c r="D53">
        <v>0</v>
      </c>
      <c r="E53" s="75">
        <v>45495.433591932873</v>
      </c>
      <c r="F53" t="s">
        <v>1114</v>
      </c>
      <c r="G53" t="s">
        <v>1136</v>
      </c>
    </row>
    <row r="54" spans="1:7" x14ac:dyDescent="0.3">
      <c r="A54">
        <v>520</v>
      </c>
      <c r="B54" t="s">
        <v>1115</v>
      </c>
      <c r="C54" t="s">
        <v>1137</v>
      </c>
      <c r="D54">
        <v>156</v>
      </c>
      <c r="E54" s="75">
        <v>45495.488973229163</v>
      </c>
      <c r="F54" t="s">
        <v>1114</v>
      </c>
      <c r="G54" t="s">
        <v>1136</v>
      </c>
    </row>
    <row r="55" spans="1:7" x14ac:dyDescent="0.3">
      <c r="A55">
        <v>521</v>
      </c>
      <c r="B55" t="s">
        <v>1115</v>
      </c>
      <c r="C55" t="s">
        <v>1137</v>
      </c>
      <c r="D55">
        <v>296</v>
      </c>
      <c r="E55" s="75">
        <v>45495.488973229163</v>
      </c>
      <c r="F55" t="s">
        <v>1114</v>
      </c>
      <c r="G55" t="s">
        <v>1136</v>
      </c>
    </row>
    <row r="56" spans="1:7" x14ac:dyDescent="0.3">
      <c r="A56">
        <v>522</v>
      </c>
      <c r="B56" t="s">
        <v>1115</v>
      </c>
      <c r="C56" t="s">
        <v>1137</v>
      </c>
      <c r="D56">
        <v>161</v>
      </c>
      <c r="E56" s="75">
        <v>45495.488973229163</v>
      </c>
      <c r="F56" t="s">
        <v>1114</v>
      </c>
      <c r="G56" t="s">
        <v>1136</v>
      </c>
    </row>
    <row r="57" spans="1:7" x14ac:dyDescent="0.3">
      <c r="A57">
        <v>523</v>
      </c>
      <c r="B57" t="s">
        <v>1115</v>
      </c>
      <c r="C57" t="s">
        <v>1137</v>
      </c>
      <c r="D57">
        <v>146</v>
      </c>
      <c r="E57" s="75">
        <v>45495.488973229163</v>
      </c>
      <c r="F57" t="s">
        <v>1114</v>
      </c>
      <c r="G57" t="s">
        <v>1136</v>
      </c>
    </row>
    <row r="58" spans="1:7" x14ac:dyDescent="0.3">
      <c r="A58">
        <v>524</v>
      </c>
      <c r="B58" t="s">
        <v>1115</v>
      </c>
      <c r="C58" t="s">
        <v>1137</v>
      </c>
      <c r="D58">
        <v>144</v>
      </c>
      <c r="E58" s="75">
        <v>45495.488973229163</v>
      </c>
      <c r="F58" t="s">
        <v>1114</v>
      </c>
      <c r="G58" t="s">
        <v>1136</v>
      </c>
    </row>
    <row r="59" spans="1:7" x14ac:dyDescent="0.3">
      <c r="A59">
        <v>525</v>
      </c>
      <c r="B59" t="s">
        <v>1115</v>
      </c>
      <c r="C59" t="s">
        <v>1137</v>
      </c>
      <c r="D59">
        <v>145</v>
      </c>
      <c r="E59" s="75">
        <v>45495.488973229163</v>
      </c>
      <c r="F59" t="s">
        <v>1114</v>
      </c>
      <c r="G59" t="s">
        <v>1136</v>
      </c>
    </row>
    <row r="60" spans="1:7" x14ac:dyDescent="0.3">
      <c r="A60">
        <v>526</v>
      </c>
      <c r="B60" t="s">
        <v>1115</v>
      </c>
      <c r="C60" t="s">
        <v>1137</v>
      </c>
      <c r="D60">
        <v>171</v>
      </c>
      <c r="E60" s="75">
        <v>45495.488973229163</v>
      </c>
      <c r="F60" t="s">
        <v>1114</v>
      </c>
      <c r="G60" t="s">
        <v>1136</v>
      </c>
    </row>
    <row r="61" spans="1:7" x14ac:dyDescent="0.3">
      <c r="A61">
        <v>527</v>
      </c>
      <c r="B61" t="s">
        <v>372</v>
      </c>
      <c r="D61">
        <v>0</v>
      </c>
      <c r="E61" s="75">
        <v>45495.495897025467</v>
      </c>
      <c r="F61" t="s">
        <v>1114</v>
      </c>
      <c r="G61" t="s">
        <v>1136</v>
      </c>
    </row>
    <row r="62" spans="1:7" x14ac:dyDescent="0.3">
      <c r="A62">
        <v>528</v>
      </c>
      <c r="B62" t="s">
        <v>372</v>
      </c>
      <c r="D62">
        <v>0</v>
      </c>
      <c r="E62" s="75">
        <v>45495.499457210652</v>
      </c>
      <c r="F62" t="s">
        <v>1114</v>
      </c>
      <c r="G62" t="s">
        <v>1136</v>
      </c>
    </row>
    <row r="63" spans="1:7" x14ac:dyDescent="0.3">
      <c r="A63">
        <v>529</v>
      </c>
      <c r="B63" t="s">
        <v>360</v>
      </c>
      <c r="C63" t="s">
        <v>1122</v>
      </c>
      <c r="D63">
        <v>0</v>
      </c>
      <c r="E63" s="75">
        <v>45495.499457210652</v>
      </c>
      <c r="F63" t="s">
        <v>1114</v>
      </c>
      <c r="G63" t="s">
        <v>1136</v>
      </c>
    </row>
    <row r="64" spans="1:7" x14ac:dyDescent="0.3">
      <c r="A64">
        <v>530</v>
      </c>
      <c r="B64" t="s">
        <v>360</v>
      </c>
      <c r="C64" t="s">
        <v>1110</v>
      </c>
      <c r="D64">
        <v>0</v>
      </c>
      <c r="E64" s="75">
        <v>45495.499457210652</v>
      </c>
      <c r="F64" t="s">
        <v>1114</v>
      </c>
      <c r="G64" t="s">
        <v>1136</v>
      </c>
    </row>
    <row r="65" spans="1:7" x14ac:dyDescent="0.3">
      <c r="A65">
        <v>531</v>
      </c>
      <c r="B65" t="s">
        <v>360</v>
      </c>
      <c r="C65" t="s">
        <v>1120</v>
      </c>
      <c r="D65">
        <v>1</v>
      </c>
      <c r="E65" s="75">
        <v>45495.499457210652</v>
      </c>
      <c r="F65" t="s">
        <v>1114</v>
      </c>
      <c r="G65" t="s">
        <v>1136</v>
      </c>
    </row>
    <row r="66" spans="1:7" x14ac:dyDescent="0.3">
      <c r="A66">
        <v>532</v>
      </c>
      <c r="B66" t="s">
        <v>360</v>
      </c>
      <c r="C66" t="s">
        <v>1110</v>
      </c>
      <c r="D66">
        <v>0</v>
      </c>
      <c r="E66" s="75">
        <v>45495.617585185188</v>
      </c>
      <c r="F66" t="s">
        <v>1114</v>
      </c>
      <c r="G66" t="s">
        <v>1136</v>
      </c>
    </row>
    <row r="67" spans="1:7" x14ac:dyDescent="0.3">
      <c r="A67">
        <v>533</v>
      </c>
      <c r="B67" t="s">
        <v>360</v>
      </c>
      <c r="C67" t="s">
        <v>1120</v>
      </c>
      <c r="D67">
        <v>1</v>
      </c>
      <c r="E67" s="75">
        <v>45495.652346493058</v>
      </c>
      <c r="F67" t="s">
        <v>1114</v>
      </c>
      <c r="G67" t="s">
        <v>1136</v>
      </c>
    </row>
    <row r="68" spans="1:7" x14ac:dyDescent="0.3">
      <c r="A68">
        <v>534</v>
      </c>
      <c r="B68" t="s">
        <v>372</v>
      </c>
      <c r="D68">
        <v>0</v>
      </c>
      <c r="E68" s="75">
        <v>45495.361952743056</v>
      </c>
      <c r="F68" t="s">
        <v>1114</v>
      </c>
      <c r="G68" t="s">
        <v>1136</v>
      </c>
    </row>
    <row r="69" spans="1:7" x14ac:dyDescent="0.3">
      <c r="A69">
        <v>535</v>
      </c>
      <c r="B69" t="s">
        <v>372</v>
      </c>
      <c r="D69">
        <v>0</v>
      </c>
      <c r="E69" s="75">
        <v>45495.361952743056</v>
      </c>
      <c r="F69" t="s">
        <v>1114</v>
      </c>
      <c r="G69" t="s">
        <v>1136</v>
      </c>
    </row>
    <row r="70" spans="1:7" x14ac:dyDescent="0.3">
      <c r="A70">
        <v>536</v>
      </c>
      <c r="B70" t="s">
        <v>372</v>
      </c>
      <c r="D70">
        <v>0</v>
      </c>
      <c r="E70" s="75">
        <v>45495.395336145833</v>
      </c>
      <c r="F70" t="s">
        <v>1114</v>
      </c>
      <c r="G70" t="s">
        <v>1136</v>
      </c>
    </row>
    <row r="71" spans="1:7" x14ac:dyDescent="0.3">
      <c r="A71">
        <v>537</v>
      </c>
      <c r="B71" t="s">
        <v>372</v>
      </c>
      <c r="D71">
        <v>0</v>
      </c>
      <c r="E71" s="75">
        <v>45495.42653128472</v>
      </c>
      <c r="F71" t="s">
        <v>1114</v>
      </c>
      <c r="G71" t="s">
        <v>1136</v>
      </c>
    </row>
    <row r="72" spans="1:7" x14ac:dyDescent="0.3">
      <c r="A72">
        <v>538</v>
      </c>
      <c r="B72" t="s">
        <v>360</v>
      </c>
      <c r="D72">
        <v>0</v>
      </c>
      <c r="E72" s="75">
        <v>45495.433591932873</v>
      </c>
      <c r="F72" t="s">
        <v>1114</v>
      </c>
      <c r="G72" t="s">
        <v>1136</v>
      </c>
    </row>
    <row r="73" spans="1:7" x14ac:dyDescent="0.3">
      <c r="A73">
        <v>539</v>
      </c>
      <c r="B73" t="s">
        <v>1115</v>
      </c>
      <c r="C73" t="s">
        <v>1137</v>
      </c>
      <c r="D73">
        <v>156</v>
      </c>
      <c r="E73" s="75">
        <v>45495.488973229163</v>
      </c>
      <c r="F73" t="s">
        <v>1114</v>
      </c>
      <c r="G73" t="s">
        <v>1136</v>
      </c>
    </row>
    <row r="74" spans="1:7" x14ac:dyDescent="0.3">
      <c r="A74">
        <v>540</v>
      </c>
      <c r="B74" t="s">
        <v>1115</v>
      </c>
      <c r="C74" t="s">
        <v>1137</v>
      </c>
      <c r="D74">
        <v>296</v>
      </c>
      <c r="E74" s="75">
        <v>45495.488973229163</v>
      </c>
      <c r="F74" t="s">
        <v>1114</v>
      </c>
      <c r="G74" t="s">
        <v>1136</v>
      </c>
    </row>
    <row r="75" spans="1:7" x14ac:dyDescent="0.3">
      <c r="A75">
        <v>541</v>
      </c>
      <c r="B75" t="s">
        <v>1115</v>
      </c>
      <c r="C75" t="s">
        <v>1137</v>
      </c>
      <c r="D75">
        <v>161</v>
      </c>
      <c r="E75" s="75">
        <v>45495.488973229163</v>
      </c>
      <c r="F75" t="s">
        <v>1114</v>
      </c>
      <c r="G75" t="s">
        <v>1136</v>
      </c>
    </row>
    <row r="76" spans="1:7" x14ac:dyDescent="0.3">
      <c r="A76">
        <v>542</v>
      </c>
      <c r="B76" t="s">
        <v>1115</v>
      </c>
      <c r="C76" t="s">
        <v>1137</v>
      </c>
      <c r="D76">
        <v>146</v>
      </c>
      <c r="E76" s="75">
        <v>45495.488973229163</v>
      </c>
      <c r="F76" t="s">
        <v>1114</v>
      </c>
      <c r="G76" t="s">
        <v>1136</v>
      </c>
    </row>
    <row r="77" spans="1:7" x14ac:dyDescent="0.3">
      <c r="A77">
        <v>543</v>
      </c>
      <c r="B77" t="s">
        <v>1115</v>
      </c>
      <c r="C77" t="s">
        <v>1137</v>
      </c>
      <c r="D77">
        <v>144</v>
      </c>
      <c r="E77" s="75">
        <v>45495.488973229163</v>
      </c>
      <c r="F77" t="s">
        <v>1114</v>
      </c>
      <c r="G77" t="s">
        <v>1136</v>
      </c>
    </row>
    <row r="78" spans="1:7" x14ac:dyDescent="0.3">
      <c r="A78">
        <v>544</v>
      </c>
      <c r="B78" t="s">
        <v>1115</v>
      </c>
      <c r="C78" t="s">
        <v>1137</v>
      </c>
      <c r="D78">
        <v>145</v>
      </c>
      <c r="E78" s="75">
        <v>45495.488973229163</v>
      </c>
      <c r="F78" t="s">
        <v>1114</v>
      </c>
      <c r="G78" t="s">
        <v>1136</v>
      </c>
    </row>
    <row r="79" spans="1:7" x14ac:dyDescent="0.3">
      <c r="A79">
        <v>545</v>
      </c>
      <c r="B79" t="s">
        <v>1115</v>
      </c>
      <c r="C79" t="s">
        <v>1137</v>
      </c>
      <c r="D79">
        <v>171</v>
      </c>
      <c r="E79" s="75">
        <v>45495.488973229163</v>
      </c>
      <c r="F79" t="s">
        <v>1114</v>
      </c>
      <c r="G79" t="s">
        <v>1136</v>
      </c>
    </row>
    <row r="80" spans="1:7" x14ac:dyDescent="0.3">
      <c r="A80">
        <v>546</v>
      </c>
      <c r="B80" t="s">
        <v>372</v>
      </c>
      <c r="D80">
        <v>0</v>
      </c>
      <c r="E80" s="75">
        <v>45495.495897025467</v>
      </c>
      <c r="F80" t="s">
        <v>1114</v>
      </c>
      <c r="G80" t="s">
        <v>1136</v>
      </c>
    </row>
    <row r="81" spans="1:7" x14ac:dyDescent="0.3">
      <c r="A81">
        <v>547</v>
      </c>
      <c r="B81" t="s">
        <v>372</v>
      </c>
      <c r="D81">
        <v>0</v>
      </c>
      <c r="E81" s="75">
        <v>45495.499457210652</v>
      </c>
      <c r="F81" t="s">
        <v>1114</v>
      </c>
      <c r="G81" t="s">
        <v>1136</v>
      </c>
    </row>
    <row r="82" spans="1:7" x14ac:dyDescent="0.3">
      <c r="A82">
        <v>548</v>
      </c>
      <c r="B82" t="s">
        <v>360</v>
      </c>
      <c r="C82" t="s">
        <v>1122</v>
      </c>
      <c r="D82">
        <v>0</v>
      </c>
      <c r="E82" s="75">
        <v>45495.499457210652</v>
      </c>
      <c r="F82" t="s">
        <v>1114</v>
      </c>
      <c r="G82" t="s">
        <v>1136</v>
      </c>
    </row>
    <row r="83" spans="1:7" x14ac:dyDescent="0.3">
      <c r="A83">
        <v>549</v>
      </c>
      <c r="B83" t="s">
        <v>360</v>
      </c>
      <c r="C83" t="s">
        <v>1110</v>
      </c>
      <c r="D83">
        <v>0</v>
      </c>
      <c r="E83" s="75">
        <v>45495.499457210652</v>
      </c>
      <c r="F83" t="s">
        <v>1114</v>
      </c>
      <c r="G83" t="s">
        <v>1136</v>
      </c>
    </row>
    <row r="84" spans="1:7" x14ac:dyDescent="0.3">
      <c r="A84">
        <v>550</v>
      </c>
      <c r="B84" t="s">
        <v>360</v>
      </c>
      <c r="C84" t="s">
        <v>1120</v>
      </c>
      <c r="D84">
        <v>1</v>
      </c>
      <c r="E84" s="75">
        <v>45495.499457210652</v>
      </c>
      <c r="F84" t="s">
        <v>1114</v>
      </c>
      <c r="G84" t="s">
        <v>1136</v>
      </c>
    </row>
    <row r="85" spans="1:7" x14ac:dyDescent="0.3">
      <c r="A85">
        <v>551</v>
      </c>
      <c r="B85" t="s">
        <v>360</v>
      </c>
      <c r="C85" t="s">
        <v>1110</v>
      </c>
      <c r="D85">
        <v>0</v>
      </c>
      <c r="E85" s="75">
        <v>45495.617585185188</v>
      </c>
      <c r="F85" t="s">
        <v>1114</v>
      </c>
      <c r="G85" t="s">
        <v>1136</v>
      </c>
    </row>
    <row r="86" spans="1:7" x14ac:dyDescent="0.3">
      <c r="A86">
        <v>552</v>
      </c>
      <c r="B86" t="s">
        <v>360</v>
      </c>
      <c r="C86" t="s">
        <v>1120</v>
      </c>
      <c r="D86">
        <v>1</v>
      </c>
      <c r="E86" s="75">
        <v>45495.652346493058</v>
      </c>
      <c r="F86" t="s">
        <v>1114</v>
      </c>
      <c r="G86" t="s">
        <v>1136</v>
      </c>
    </row>
    <row r="87" spans="1:7" x14ac:dyDescent="0.3">
      <c r="A87">
        <v>553</v>
      </c>
      <c r="B87" t="s">
        <v>372</v>
      </c>
      <c r="D87">
        <v>0</v>
      </c>
      <c r="E87" s="75">
        <v>45495.361952743056</v>
      </c>
      <c r="F87" t="s">
        <v>1114</v>
      </c>
      <c r="G87" t="s">
        <v>1136</v>
      </c>
    </row>
    <row r="88" spans="1:7" x14ac:dyDescent="0.3">
      <c r="A88">
        <v>554</v>
      </c>
      <c r="B88" t="s">
        <v>372</v>
      </c>
      <c r="D88">
        <v>0</v>
      </c>
      <c r="E88" s="75">
        <v>45495.361952743056</v>
      </c>
      <c r="F88" t="s">
        <v>1114</v>
      </c>
      <c r="G88" t="s">
        <v>1136</v>
      </c>
    </row>
    <row r="89" spans="1:7" x14ac:dyDescent="0.3">
      <c r="A89">
        <v>555</v>
      </c>
      <c r="B89" t="s">
        <v>372</v>
      </c>
      <c r="D89">
        <v>0</v>
      </c>
      <c r="E89" s="75">
        <v>45495.395336145833</v>
      </c>
      <c r="F89" t="s">
        <v>1114</v>
      </c>
      <c r="G89" t="s">
        <v>1136</v>
      </c>
    </row>
    <row r="90" spans="1:7" x14ac:dyDescent="0.3">
      <c r="A90">
        <v>556</v>
      </c>
      <c r="B90" t="s">
        <v>372</v>
      </c>
      <c r="D90">
        <v>0</v>
      </c>
      <c r="E90" s="75">
        <v>45495.42653128472</v>
      </c>
      <c r="F90" t="s">
        <v>1114</v>
      </c>
      <c r="G90" t="s">
        <v>1136</v>
      </c>
    </row>
    <row r="91" spans="1:7" x14ac:dyDescent="0.3">
      <c r="A91">
        <v>557</v>
      </c>
      <c r="B91" t="s">
        <v>360</v>
      </c>
      <c r="D91">
        <v>0</v>
      </c>
      <c r="E91" s="75">
        <v>45495.433591932873</v>
      </c>
      <c r="F91" t="s">
        <v>1114</v>
      </c>
      <c r="G91" t="s">
        <v>1136</v>
      </c>
    </row>
    <row r="92" spans="1:7" x14ac:dyDescent="0.3">
      <c r="A92">
        <v>558</v>
      </c>
      <c r="B92" t="s">
        <v>1115</v>
      </c>
      <c r="C92" t="s">
        <v>1137</v>
      </c>
      <c r="D92">
        <v>156</v>
      </c>
      <c r="E92" s="75">
        <v>45495.488973229163</v>
      </c>
      <c r="F92" t="s">
        <v>1114</v>
      </c>
      <c r="G92" t="s">
        <v>1136</v>
      </c>
    </row>
    <row r="93" spans="1:7" x14ac:dyDescent="0.3">
      <c r="A93">
        <v>559</v>
      </c>
      <c r="B93" t="s">
        <v>1115</v>
      </c>
      <c r="C93" t="s">
        <v>1137</v>
      </c>
      <c r="D93">
        <v>296</v>
      </c>
      <c r="E93" s="75">
        <v>45495.488973229163</v>
      </c>
      <c r="F93" t="s">
        <v>1114</v>
      </c>
      <c r="G93" t="s">
        <v>1136</v>
      </c>
    </row>
    <row r="94" spans="1:7" x14ac:dyDescent="0.3">
      <c r="A94">
        <v>560</v>
      </c>
      <c r="B94" t="s">
        <v>1115</v>
      </c>
      <c r="C94" t="s">
        <v>1137</v>
      </c>
      <c r="D94">
        <v>161</v>
      </c>
      <c r="E94" s="75">
        <v>45495.488973229163</v>
      </c>
      <c r="F94" t="s">
        <v>1114</v>
      </c>
      <c r="G94" t="s">
        <v>1136</v>
      </c>
    </row>
    <row r="95" spans="1:7" x14ac:dyDescent="0.3">
      <c r="A95">
        <v>561</v>
      </c>
      <c r="B95" t="s">
        <v>1115</v>
      </c>
      <c r="C95" t="s">
        <v>1137</v>
      </c>
      <c r="D95">
        <v>146</v>
      </c>
      <c r="E95" s="75">
        <v>45495.488973229163</v>
      </c>
      <c r="F95" t="s">
        <v>1114</v>
      </c>
      <c r="G95" t="s">
        <v>1136</v>
      </c>
    </row>
    <row r="96" spans="1:7" x14ac:dyDescent="0.3">
      <c r="A96">
        <v>562</v>
      </c>
      <c r="B96" t="s">
        <v>1115</v>
      </c>
      <c r="C96" t="s">
        <v>1137</v>
      </c>
      <c r="D96">
        <v>144</v>
      </c>
      <c r="E96" s="75">
        <v>45495.488973229163</v>
      </c>
      <c r="F96" t="s">
        <v>1114</v>
      </c>
      <c r="G96" t="s">
        <v>1136</v>
      </c>
    </row>
    <row r="97" spans="1:7" x14ac:dyDescent="0.3">
      <c r="A97">
        <v>563</v>
      </c>
      <c r="B97" t="s">
        <v>1115</v>
      </c>
      <c r="C97" t="s">
        <v>1137</v>
      </c>
      <c r="D97">
        <v>145</v>
      </c>
      <c r="E97" s="75">
        <v>45495.488973229163</v>
      </c>
      <c r="F97" t="s">
        <v>1114</v>
      </c>
      <c r="G97" t="s">
        <v>1136</v>
      </c>
    </row>
    <row r="98" spans="1:7" x14ac:dyDescent="0.3">
      <c r="A98">
        <v>564</v>
      </c>
      <c r="B98" t="s">
        <v>1115</v>
      </c>
      <c r="C98" t="s">
        <v>1137</v>
      </c>
      <c r="D98">
        <v>171</v>
      </c>
      <c r="E98" s="75">
        <v>45495.488973229163</v>
      </c>
      <c r="F98" t="s">
        <v>1114</v>
      </c>
      <c r="G98" t="s">
        <v>1136</v>
      </c>
    </row>
    <row r="99" spans="1:7" x14ac:dyDescent="0.3">
      <c r="A99">
        <v>565</v>
      </c>
      <c r="B99" t="s">
        <v>372</v>
      </c>
      <c r="D99">
        <v>0</v>
      </c>
      <c r="E99" s="75">
        <v>45495.495897025467</v>
      </c>
      <c r="F99" t="s">
        <v>1114</v>
      </c>
      <c r="G99" t="s">
        <v>1136</v>
      </c>
    </row>
    <row r="100" spans="1:7" x14ac:dyDescent="0.3">
      <c r="A100">
        <v>566</v>
      </c>
      <c r="B100" t="s">
        <v>372</v>
      </c>
      <c r="D100">
        <v>0</v>
      </c>
      <c r="E100" s="75">
        <v>45495.499457210652</v>
      </c>
      <c r="F100" t="s">
        <v>1114</v>
      </c>
      <c r="G100" t="s">
        <v>1136</v>
      </c>
    </row>
    <row r="101" spans="1:7" x14ac:dyDescent="0.3">
      <c r="A101">
        <v>567</v>
      </c>
      <c r="B101" t="s">
        <v>360</v>
      </c>
      <c r="C101" t="s">
        <v>1122</v>
      </c>
      <c r="D101">
        <v>0</v>
      </c>
      <c r="E101" s="75">
        <v>45495.499457210652</v>
      </c>
      <c r="F101" t="s">
        <v>1114</v>
      </c>
      <c r="G101" t="s">
        <v>1136</v>
      </c>
    </row>
    <row r="102" spans="1:7" x14ac:dyDescent="0.3">
      <c r="A102">
        <v>568</v>
      </c>
      <c r="B102" t="s">
        <v>360</v>
      </c>
      <c r="C102" t="s">
        <v>1110</v>
      </c>
      <c r="D102">
        <v>0</v>
      </c>
      <c r="E102" s="75">
        <v>45495.499457210652</v>
      </c>
      <c r="F102" t="s">
        <v>1114</v>
      </c>
      <c r="G102" t="s">
        <v>1136</v>
      </c>
    </row>
    <row r="103" spans="1:7" x14ac:dyDescent="0.3">
      <c r="A103">
        <v>569</v>
      </c>
      <c r="B103" t="s">
        <v>360</v>
      </c>
      <c r="C103" t="s">
        <v>1120</v>
      </c>
      <c r="D103">
        <v>1</v>
      </c>
      <c r="E103" s="75">
        <v>45495.499457210652</v>
      </c>
      <c r="F103" t="s">
        <v>1114</v>
      </c>
      <c r="G103" t="s">
        <v>1136</v>
      </c>
    </row>
    <row r="104" spans="1:7" x14ac:dyDescent="0.3">
      <c r="A104">
        <v>570</v>
      </c>
      <c r="B104" t="s">
        <v>360</v>
      </c>
      <c r="C104" t="s">
        <v>1110</v>
      </c>
      <c r="D104">
        <v>0</v>
      </c>
      <c r="E104" s="75">
        <v>45495.617585185188</v>
      </c>
      <c r="F104" t="s">
        <v>1114</v>
      </c>
      <c r="G104" t="s">
        <v>1136</v>
      </c>
    </row>
    <row r="105" spans="1:7" x14ac:dyDescent="0.3">
      <c r="A105">
        <v>571</v>
      </c>
      <c r="B105" t="s">
        <v>360</v>
      </c>
      <c r="C105" t="s">
        <v>1120</v>
      </c>
      <c r="D105">
        <v>1</v>
      </c>
      <c r="E105" s="75">
        <v>45495.652346493058</v>
      </c>
      <c r="F105" t="s">
        <v>1114</v>
      </c>
      <c r="G105" t="s">
        <v>1136</v>
      </c>
    </row>
    <row r="106" spans="1:7" x14ac:dyDescent="0.3">
      <c r="A106">
        <v>572</v>
      </c>
      <c r="B106" t="s">
        <v>372</v>
      </c>
      <c r="D106">
        <v>0</v>
      </c>
      <c r="E106" s="75">
        <v>45495.361952743056</v>
      </c>
      <c r="F106" t="s">
        <v>1114</v>
      </c>
      <c r="G106" t="s">
        <v>1136</v>
      </c>
    </row>
    <row r="107" spans="1:7" x14ac:dyDescent="0.3">
      <c r="A107">
        <v>573</v>
      </c>
      <c r="B107" t="s">
        <v>372</v>
      </c>
      <c r="D107">
        <v>0</v>
      </c>
      <c r="E107" s="75">
        <v>45495.361952743056</v>
      </c>
      <c r="F107" t="s">
        <v>1114</v>
      </c>
      <c r="G107" t="s">
        <v>1136</v>
      </c>
    </row>
    <row r="108" spans="1:7" x14ac:dyDescent="0.3">
      <c r="A108">
        <v>574</v>
      </c>
      <c r="B108" t="s">
        <v>372</v>
      </c>
      <c r="D108">
        <v>0</v>
      </c>
      <c r="E108" s="75">
        <v>45495.395336145833</v>
      </c>
      <c r="F108" t="s">
        <v>1114</v>
      </c>
      <c r="G108" t="s">
        <v>1136</v>
      </c>
    </row>
    <row r="109" spans="1:7" x14ac:dyDescent="0.3">
      <c r="A109">
        <v>575</v>
      </c>
      <c r="B109" t="s">
        <v>372</v>
      </c>
      <c r="D109">
        <v>0</v>
      </c>
      <c r="E109" s="75">
        <v>45495.42653128472</v>
      </c>
      <c r="F109" t="s">
        <v>1114</v>
      </c>
      <c r="G109" t="s">
        <v>1136</v>
      </c>
    </row>
    <row r="110" spans="1:7" x14ac:dyDescent="0.3">
      <c r="A110">
        <v>576</v>
      </c>
      <c r="B110" t="s">
        <v>360</v>
      </c>
      <c r="D110">
        <v>0</v>
      </c>
      <c r="E110" s="75">
        <v>45495.433591932873</v>
      </c>
      <c r="F110" t="s">
        <v>1114</v>
      </c>
      <c r="G110" t="s">
        <v>1136</v>
      </c>
    </row>
    <row r="111" spans="1:7" x14ac:dyDescent="0.3">
      <c r="A111">
        <v>577</v>
      </c>
      <c r="B111" t="s">
        <v>1115</v>
      </c>
      <c r="C111" t="s">
        <v>1137</v>
      </c>
      <c r="D111">
        <v>156</v>
      </c>
      <c r="E111" s="75">
        <v>45495.488973229163</v>
      </c>
      <c r="F111" t="s">
        <v>1114</v>
      </c>
      <c r="G111" t="s">
        <v>1136</v>
      </c>
    </row>
    <row r="112" spans="1:7" x14ac:dyDescent="0.3">
      <c r="A112">
        <v>578</v>
      </c>
      <c r="B112" t="s">
        <v>1115</v>
      </c>
      <c r="C112" t="s">
        <v>1137</v>
      </c>
      <c r="D112">
        <v>296</v>
      </c>
      <c r="E112" s="75">
        <v>45495.488973229163</v>
      </c>
      <c r="F112" t="s">
        <v>1114</v>
      </c>
      <c r="G112" t="s">
        <v>1136</v>
      </c>
    </row>
    <row r="113" spans="1:7" x14ac:dyDescent="0.3">
      <c r="A113">
        <v>579</v>
      </c>
      <c r="B113" t="s">
        <v>1115</v>
      </c>
      <c r="C113" t="s">
        <v>1137</v>
      </c>
      <c r="D113">
        <v>161</v>
      </c>
      <c r="E113" s="75">
        <v>45495.488973229163</v>
      </c>
      <c r="F113" t="s">
        <v>1114</v>
      </c>
      <c r="G113" t="s">
        <v>1136</v>
      </c>
    </row>
    <row r="114" spans="1:7" x14ac:dyDescent="0.3">
      <c r="A114">
        <v>580</v>
      </c>
      <c r="B114" t="s">
        <v>1115</v>
      </c>
      <c r="C114" t="s">
        <v>1137</v>
      </c>
      <c r="D114">
        <v>146</v>
      </c>
      <c r="E114" s="75">
        <v>45495.488973229163</v>
      </c>
      <c r="F114" t="s">
        <v>1114</v>
      </c>
      <c r="G114" t="s">
        <v>1136</v>
      </c>
    </row>
    <row r="115" spans="1:7" x14ac:dyDescent="0.3">
      <c r="A115">
        <v>581</v>
      </c>
      <c r="B115" t="s">
        <v>1115</v>
      </c>
      <c r="C115" t="s">
        <v>1137</v>
      </c>
      <c r="D115">
        <v>144</v>
      </c>
      <c r="E115" s="75">
        <v>45495.488973229163</v>
      </c>
      <c r="F115" t="s">
        <v>1114</v>
      </c>
      <c r="G115" t="s">
        <v>1136</v>
      </c>
    </row>
    <row r="116" spans="1:7" x14ac:dyDescent="0.3">
      <c r="A116">
        <v>582</v>
      </c>
      <c r="B116" t="s">
        <v>1115</v>
      </c>
      <c r="C116" t="s">
        <v>1137</v>
      </c>
      <c r="D116">
        <v>145</v>
      </c>
      <c r="E116" s="75">
        <v>45495.488973229163</v>
      </c>
      <c r="F116" t="s">
        <v>1114</v>
      </c>
      <c r="G116" t="s">
        <v>1136</v>
      </c>
    </row>
    <row r="117" spans="1:7" x14ac:dyDescent="0.3">
      <c r="A117">
        <v>583</v>
      </c>
      <c r="B117" t="s">
        <v>1115</v>
      </c>
      <c r="C117" t="s">
        <v>1137</v>
      </c>
      <c r="D117">
        <v>171</v>
      </c>
      <c r="E117" s="75">
        <v>45495.488973229163</v>
      </c>
      <c r="F117" t="s">
        <v>1114</v>
      </c>
      <c r="G117" t="s">
        <v>1136</v>
      </c>
    </row>
    <row r="118" spans="1:7" x14ac:dyDescent="0.3">
      <c r="A118">
        <v>584</v>
      </c>
      <c r="B118" t="s">
        <v>372</v>
      </c>
      <c r="D118">
        <v>0</v>
      </c>
      <c r="E118" s="75">
        <v>45495.495897025467</v>
      </c>
      <c r="F118" t="s">
        <v>1114</v>
      </c>
      <c r="G118" t="s">
        <v>1136</v>
      </c>
    </row>
    <row r="119" spans="1:7" x14ac:dyDescent="0.3">
      <c r="A119">
        <v>585</v>
      </c>
      <c r="B119" t="s">
        <v>372</v>
      </c>
      <c r="D119">
        <v>0</v>
      </c>
      <c r="E119" s="75">
        <v>45495.499457210652</v>
      </c>
      <c r="F119" t="s">
        <v>1114</v>
      </c>
      <c r="G119" t="s">
        <v>1136</v>
      </c>
    </row>
    <row r="120" spans="1:7" x14ac:dyDescent="0.3">
      <c r="A120">
        <v>586</v>
      </c>
      <c r="B120" t="s">
        <v>360</v>
      </c>
      <c r="C120" t="s">
        <v>1122</v>
      </c>
      <c r="D120">
        <v>0</v>
      </c>
      <c r="E120" s="75">
        <v>45495.499457210652</v>
      </c>
      <c r="F120" t="s">
        <v>1114</v>
      </c>
      <c r="G120" t="s">
        <v>1136</v>
      </c>
    </row>
    <row r="121" spans="1:7" x14ac:dyDescent="0.3">
      <c r="A121">
        <v>587</v>
      </c>
      <c r="B121" t="s">
        <v>360</v>
      </c>
      <c r="C121" t="s">
        <v>1110</v>
      </c>
      <c r="D121">
        <v>0</v>
      </c>
      <c r="E121" s="75">
        <v>45495.499457210652</v>
      </c>
      <c r="F121" t="s">
        <v>1114</v>
      </c>
      <c r="G121" t="s">
        <v>1136</v>
      </c>
    </row>
    <row r="122" spans="1:7" x14ac:dyDescent="0.3">
      <c r="A122">
        <v>588</v>
      </c>
      <c r="B122" t="s">
        <v>360</v>
      </c>
      <c r="C122" t="s">
        <v>1120</v>
      </c>
      <c r="D122">
        <v>1</v>
      </c>
      <c r="E122" s="75">
        <v>45495.499457210652</v>
      </c>
      <c r="F122" t="s">
        <v>1114</v>
      </c>
      <c r="G122" t="s">
        <v>1136</v>
      </c>
    </row>
    <row r="123" spans="1:7" x14ac:dyDescent="0.3">
      <c r="A123">
        <v>589</v>
      </c>
      <c r="B123" t="s">
        <v>360</v>
      </c>
      <c r="C123" t="s">
        <v>1110</v>
      </c>
      <c r="D123">
        <v>0</v>
      </c>
      <c r="E123" s="75">
        <v>45495.617585185188</v>
      </c>
      <c r="F123" t="s">
        <v>1114</v>
      </c>
      <c r="G123" t="s">
        <v>1136</v>
      </c>
    </row>
    <row r="124" spans="1:7" x14ac:dyDescent="0.3">
      <c r="A124">
        <v>590</v>
      </c>
      <c r="B124" t="s">
        <v>360</v>
      </c>
      <c r="C124" t="s">
        <v>1120</v>
      </c>
      <c r="D124">
        <v>1</v>
      </c>
      <c r="E124" s="75">
        <v>45495.652346493058</v>
      </c>
      <c r="F124" t="s">
        <v>1114</v>
      </c>
      <c r="G124" t="s">
        <v>1136</v>
      </c>
    </row>
    <row r="125" spans="1:7" x14ac:dyDescent="0.3">
      <c r="A125">
        <v>591</v>
      </c>
      <c r="B125" t="s">
        <v>372</v>
      </c>
      <c r="D125">
        <v>0</v>
      </c>
      <c r="E125" s="75">
        <v>45495.361952743056</v>
      </c>
      <c r="F125" t="s">
        <v>1114</v>
      </c>
      <c r="G125" t="s">
        <v>1136</v>
      </c>
    </row>
    <row r="126" spans="1:7" x14ac:dyDescent="0.3">
      <c r="A126">
        <v>592</v>
      </c>
      <c r="B126" t="s">
        <v>372</v>
      </c>
      <c r="D126">
        <v>0</v>
      </c>
      <c r="E126" s="75">
        <v>45495.361952743056</v>
      </c>
      <c r="F126" t="s">
        <v>1114</v>
      </c>
      <c r="G126" t="s">
        <v>1136</v>
      </c>
    </row>
    <row r="127" spans="1:7" x14ac:dyDescent="0.3">
      <c r="A127">
        <v>593</v>
      </c>
      <c r="B127" t="s">
        <v>372</v>
      </c>
      <c r="D127">
        <v>0</v>
      </c>
      <c r="E127" s="75">
        <v>45495.395336145833</v>
      </c>
      <c r="F127" t="s">
        <v>1114</v>
      </c>
      <c r="G127" t="s">
        <v>1136</v>
      </c>
    </row>
    <row r="128" spans="1:7" x14ac:dyDescent="0.3">
      <c r="A128">
        <v>594</v>
      </c>
      <c r="B128" t="s">
        <v>372</v>
      </c>
      <c r="D128">
        <v>0</v>
      </c>
      <c r="E128" s="75">
        <v>45495.42653128472</v>
      </c>
      <c r="F128" t="s">
        <v>1114</v>
      </c>
      <c r="G128" t="s">
        <v>1136</v>
      </c>
    </row>
    <row r="129" spans="1:7" x14ac:dyDescent="0.3">
      <c r="A129">
        <v>595</v>
      </c>
      <c r="B129" t="s">
        <v>360</v>
      </c>
      <c r="D129">
        <v>0</v>
      </c>
      <c r="E129" s="75">
        <v>45495.433591932873</v>
      </c>
      <c r="F129" t="s">
        <v>1114</v>
      </c>
      <c r="G129" t="s">
        <v>1136</v>
      </c>
    </row>
    <row r="130" spans="1:7" x14ac:dyDescent="0.3">
      <c r="A130">
        <v>596</v>
      </c>
      <c r="B130" t="s">
        <v>1115</v>
      </c>
      <c r="C130" t="s">
        <v>1137</v>
      </c>
      <c r="D130">
        <v>156</v>
      </c>
      <c r="E130" s="75">
        <v>45495.488973229163</v>
      </c>
      <c r="F130" t="s">
        <v>1114</v>
      </c>
      <c r="G130" t="s">
        <v>1136</v>
      </c>
    </row>
    <row r="131" spans="1:7" x14ac:dyDescent="0.3">
      <c r="A131">
        <v>597</v>
      </c>
      <c r="B131" t="s">
        <v>1115</v>
      </c>
      <c r="C131" t="s">
        <v>1137</v>
      </c>
      <c r="D131">
        <v>296</v>
      </c>
      <c r="E131" s="75">
        <v>45495.488973229163</v>
      </c>
      <c r="F131" t="s">
        <v>1114</v>
      </c>
      <c r="G131" t="s">
        <v>1136</v>
      </c>
    </row>
    <row r="132" spans="1:7" x14ac:dyDescent="0.3">
      <c r="A132">
        <v>598</v>
      </c>
      <c r="B132" t="s">
        <v>1115</v>
      </c>
      <c r="C132" t="s">
        <v>1137</v>
      </c>
      <c r="D132">
        <v>161</v>
      </c>
      <c r="E132" s="75">
        <v>45495.488973229163</v>
      </c>
      <c r="F132" t="s">
        <v>1114</v>
      </c>
      <c r="G132" t="s">
        <v>1136</v>
      </c>
    </row>
    <row r="133" spans="1:7" x14ac:dyDescent="0.3">
      <c r="A133">
        <v>599</v>
      </c>
      <c r="B133" t="s">
        <v>1115</v>
      </c>
      <c r="C133" t="s">
        <v>1137</v>
      </c>
      <c r="D133">
        <v>146</v>
      </c>
      <c r="E133" s="75">
        <v>45495.488973229163</v>
      </c>
      <c r="F133" t="s">
        <v>1114</v>
      </c>
      <c r="G133" t="s">
        <v>1136</v>
      </c>
    </row>
    <row r="134" spans="1:7" x14ac:dyDescent="0.3">
      <c r="A134">
        <v>600</v>
      </c>
      <c r="B134" t="s">
        <v>1115</v>
      </c>
      <c r="C134" t="s">
        <v>1137</v>
      </c>
      <c r="D134">
        <v>144</v>
      </c>
      <c r="E134" s="75">
        <v>45495.488973229163</v>
      </c>
      <c r="F134" t="s">
        <v>1114</v>
      </c>
      <c r="G134" t="s">
        <v>1136</v>
      </c>
    </row>
    <row r="135" spans="1:7" x14ac:dyDescent="0.3">
      <c r="A135">
        <v>601</v>
      </c>
      <c r="B135" t="s">
        <v>1115</v>
      </c>
      <c r="C135" t="s">
        <v>1137</v>
      </c>
      <c r="D135">
        <v>145</v>
      </c>
      <c r="E135" s="75">
        <v>45495.488973229163</v>
      </c>
      <c r="F135" t="s">
        <v>1114</v>
      </c>
      <c r="G135" t="s">
        <v>1136</v>
      </c>
    </row>
    <row r="136" spans="1:7" x14ac:dyDescent="0.3">
      <c r="A136">
        <v>602</v>
      </c>
      <c r="B136" t="s">
        <v>1115</v>
      </c>
      <c r="C136" t="s">
        <v>1137</v>
      </c>
      <c r="D136">
        <v>171</v>
      </c>
      <c r="E136" s="75">
        <v>45495.488973229163</v>
      </c>
      <c r="F136" t="s">
        <v>1114</v>
      </c>
      <c r="G136" t="s">
        <v>1136</v>
      </c>
    </row>
    <row r="137" spans="1:7" x14ac:dyDescent="0.3">
      <c r="A137">
        <v>603</v>
      </c>
      <c r="B137" t="s">
        <v>372</v>
      </c>
      <c r="D137">
        <v>0</v>
      </c>
      <c r="E137" s="75">
        <v>45495.495897025467</v>
      </c>
      <c r="F137" t="s">
        <v>1114</v>
      </c>
      <c r="G137" t="s">
        <v>1136</v>
      </c>
    </row>
    <row r="138" spans="1:7" x14ac:dyDescent="0.3">
      <c r="A138">
        <v>604</v>
      </c>
      <c r="B138" t="s">
        <v>372</v>
      </c>
      <c r="D138">
        <v>0</v>
      </c>
      <c r="E138" s="75">
        <v>45495.499457210652</v>
      </c>
      <c r="F138" t="s">
        <v>1114</v>
      </c>
      <c r="G138" t="s">
        <v>1136</v>
      </c>
    </row>
    <row r="139" spans="1:7" x14ac:dyDescent="0.3">
      <c r="A139">
        <v>605</v>
      </c>
      <c r="B139" t="s">
        <v>360</v>
      </c>
      <c r="C139" t="s">
        <v>1122</v>
      </c>
      <c r="D139">
        <v>0</v>
      </c>
      <c r="E139" s="75">
        <v>45495.499457210652</v>
      </c>
      <c r="F139" t="s">
        <v>1114</v>
      </c>
      <c r="G139" t="s">
        <v>1136</v>
      </c>
    </row>
    <row r="140" spans="1:7" x14ac:dyDescent="0.3">
      <c r="A140">
        <v>606</v>
      </c>
      <c r="B140" t="s">
        <v>360</v>
      </c>
      <c r="C140" t="s">
        <v>1110</v>
      </c>
      <c r="D140">
        <v>0</v>
      </c>
      <c r="E140" s="75">
        <v>45495.499457210652</v>
      </c>
      <c r="F140" t="s">
        <v>1114</v>
      </c>
      <c r="G140" t="s">
        <v>1136</v>
      </c>
    </row>
    <row r="141" spans="1:7" x14ac:dyDescent="0.3">
      <c r="A141">
        <v>607</v>
      </c>
      <c r="B141" t="s">
        <v>360</v>
      </c>
      <c r="C141" t="s">
        <v>1120</v>
      </c>
      <c r="D141">
        <v>1</v>
      </c>
      <c r="E141" s="75">
        <v>45495.499457210652</v>
      </c>
      <c r="F141" t="s">
        <v>1114</v>
      </c>
      <c r="G141" t="s">
        <v>1136</v>
      </c>
    </row>
    <row r="142" spans="1:7" x14ac:dyDescent="0.3">
      <c r="A142">
        <v>608</v>
      </c>
      <c r="B142" t="s">
        <v>360</v>
      </c>
      <c r="C142" t="s">
        <v>1110</v>
      </c>
      <c r="D142">
        <v>0</v>
      </c>
      <c r="E142" s="75">
        <v>45495.617585185188</v>
      </c>
      <c r="F142" t="s">
        <v>1114</v>
      </c>
      <c r="G142" t="s">
        <v>1136</v>
      </c>
    </row>
    <row r="143" spans="1:7" x14ac:dyDescent="0.3">
      <c r="A143">
        <v>609</v>
      </c>
      <c r="B143" t="s">
        <v>360</v>
      </c>
      <c r="C143" t="s">
        <v>1120</v>
      </c>
      <c r="D143">
        <v>1</v>
      </c>
      <c r="E143" s="75">
        <v>45495.652346493058</v>
      </c>
      <c r="F143" t="s">
        <v>1114</v>
      </c>
      <c r="G143" t="s">
        <v>1136</v>
      </c>
    </row>
    <row r="144" spans="1:7" x14ac:dyDescent="0.3">
      <c r="A144">
        <v>610</v>
      </c>
      <c r="B144" t="s">
        <v>372</v>
      </c>
      <c r="D144">
        <v>0</v>
      </c>
      <c r="E144" s="75">
        <v>45495.361952743056</v>
      </c>
      <c r="F144" t="s">
        <v>1114</v>
      </c>
      <c r="G144" t="s">
        <v>1136</v>
      </c>
    </row>
    <row r="145" spans="1:7" x14ac:dyDescent="0.3">
      <c r="A145">
        <v>611</v>
      </c>
      <c r="B145" t="s">
        <v>372</v>
      </c>
      <c r="D145">
        <v>0</v>
      </c>
      <c r="E145" s="75">
        <v>45495.361952743056</v>
      </c>
      <c r="F145" t="s">
        <v>1114</v>
      </c>
      <c r="G145" t="s">
        <v>1136</v>
      </c>
    </row>
    <row r="146" spans="1:7" x14ac:dyDescent="0.3">
      <c r="A146">
        <v>612</v>
      </c>
      <c r="B146" t="s">
        <v>372</v>
      </c>
      <c r="D146">
        <v>0</v>
      </c>
      <c r="E146" s="75">
        <v>45495.395336145833</v>
      </c>
      <c r="F146" t="s">
        <v>1114</v>
      </c>
      <c r="G146" t="s">
        <v>1136</v>
      </c>
    </row>
    <row r="147" spans="1:7" x14ac:dyDescent="0.3">
      <c r="A147">
        <v>613</v>
      </c>
      <c r="B147" t="s">
        <v>372</v>
      </c>
      <c r="D147">
        <v>0</v>
      </c>
      <c r="E147" s="75">
        <v>45495.42653128472</v>
      </c>
      <c r="F147" t="s">
        <v>1114</v>
      </c>
      <c r="G147" t="s">
        <v>1136</v>
      </c>
    </row>
    <row r="148" spans="1:7" x14ac:dyDescent="0.3">
      <c r="A148">
        <v>614</v>
      </c>
      <c r="B148" t="s">
        <v>360</v>
      </c>
      <c r="D148">
        <v>0</v>
      </c>
      <c r="E148" s="75">
        <v>45495.433591932873</v>
      </c>
      <c r="F148" t="s">
        <v>1114</v>
      </c>
      <c r="G148" t="s">
        <v>1136</v>
      </c>
    </row>
    <row r="149" spans="1:7" x14ac:dyDescent="0.3">
      <c r="A149">
        <v>615</v>
      </c>
      <c r="B149" t="s">
        <v>1115</v>
      </c>
      <c r="C149" t="s">
        <v>1137</v>
      </c>
      <c r="D149">
        <v>156</v>
      </c>
      <c r="E149" s="75">
        <v>45495.488973229163</v>
      </c>
      <c r="F149" t="s">
        <v>1114</v>
      </c>
      <c r="G149" t="s">
        <v>1136</v>
      </c>
    </row>
    <row r="150" spans="1:7" x14ac:dyDescent="0.3">
      <c r="A150">
        <v>616</v>
      </c>
      <c r="B150" t="s">
        <v>1115</v>
      </c>
      <c r="C150" t="s">
        <v>1137</v>
      </c>
      <c r="D150">
        <v>296</v>
      </c>
      <c r="E150" s="75">
        <v>45495.488973229163</v>
      </c>
      <c r="F150" t="s">
        <v>1114</v>
      </c>
      <c r="G150" t="s">
        <v>1136</v>
      </c>
    </row>
    <row r="151" spans="1:7" x14ac:dyDescent="0.3">
      <c r="A151">
        <v>617</v>
      </c>
      <c r="B151" t="s">
        <v>1115</v>
      </c>
      <c r="C151" t="s">
        <v>1137</v>
      </c>
      <c r="D151">
        <v>161</v>
      </c>
      <c r="E151" s="75">
        <v>45495.488973229163</v>
      </c>
      <c r="F151" t="s">
        <v>1114</v>
      </c>
      <c r="G151" t="s">
        <v>1136</v>
      </c>
    </row>
    <row r="152" spans="1:7" x14ac:dyDescent="0.3">
      <c r="A152">
        <v>618</v>
      </c>
      <c r="B152" t="s">
        <v>1115</v>
      </c>
      <c r="C152" t="s">
        <v>1137</v>
      </c>
      <c r="D152">
        <v>146</v>
      </c>
      <c r="E152" s="75">
        <v>45495.488973229163</v>
      </c>
      <c r="F152" t="s">
        <v>1114</v>
      </c>
      <c r="G152" t="s">
        <v>1136</v>
      </c>
    </row>
    <row r="153" spans="1:7" x14ac:dyDescent="0.3">
      <c r="A153">
        <v>619</v>
      </c>
      <c r="B153" t="s">
        <v>1115</v>
      </c>
      <c r="C153" t="s">
        <v>1137</v>
      </c>
      <c r="D153">
        <v>144</v>
      </c>
      <c r="E153" s="75">
        <v>45495.488973229163</v>
      </c>
      <c r="F153" t="s">
        <v>1114</v>
      </c>
      <c r="G153" t="s">
        <v>1136</v>
      </c>
    </row>
    <row r="154" spans="1:7" x14ac:dyDescent="0.3">
      <c r="A154">
        <v>620</v>
      </c>
      <c r="B154" t="s">
        <v>1115</v>
      </c>
      <c r="C154" t="s">
        <v>1137</v>
      </c>
      <c r="D154">
        <v>145</v>
      </c>
      <c r="E154" s="75">
        <v>45495.488973229163</v>
      </c>
      <c r="F154" t="s">
        <v>1114</v>
      </c>
      <c r="G154" t="s">
        <v>1136</v>
      </c>
    </row>
    <row r="155" spans="1:7" x14ac:dyDescent="0.3">
      <c r="A155">
        <v>621</v>
      </c>
      <c r="B155" t="s">
        <v>1115</v>
      </c>
      <c r="C155" t="s">
        <v>1137</v>
      </c>
      <c r="D155">
        <v>171</v>
      </c>
      <c r="E155" s="75">
        <v>45495.488973229163</v>
      </c>
      <c r="F155" t="s">
        <v>1114</v>
      </c>
      <c r="G155" t="s">
        <v>1136</v>
      </c>
    </row>
    <row r="156" spans="1:7" x14ac:dyDescent="0.3">
      <c r="A156">
        <v>622</v>
      </c>
      <c r="B156" t="s">
        <v>372</v>
      </c>
      <c r="D156">
        <v>0</v>
      </c>
      <c r="E156" s="75">
        <v>45495.495897025467</v>
      </c>
      <c r="F156" t="s">
        <v>1114</v>
      </c>
      <c r="G156" t="s">
        <v>1136</v>
      </c>
    </row>
    <row r="157" spans="1:7" x14ac:dyDescent="0.3">
      <c r="A157">
        <v>623</v>
      </c>
      <c r="B157" t="s">
        <v>372</v>
      </c>
      <c r="D157">
        <v>0</v>
      </c>
      <c r="E157" s="75">
        <v>45495.499457210652</v>
      </c>
      <c r="F157" t="s">
        <v>1114</v>
      </c>
      <c r="G157" t="s">
        <v>1136</v>
      </c>
    </row>
    <row r="158" spans="1:7" x14ac:dyDescent="0.3">
      <c r="A158">
        <v>624</v>
      </c>
      <c r="B158" t="s">
        <v>360</v>
      </c>
      <c r="C158" t="s">
        <v>1122</v>
      </c>
      <c r="D158">
        <v>0</v>
      </c>
      <c r="E158" s="75">
        <v>45495.499457210652</v>
      </c>
      <c r="F158" t="s">
        <v>1114</v>
      </c>
      <c r="G158" t="s">
        <v>1136</v>
      </c>
    </row>
    <row r="159" spans="1:7" x14ac:dyDescent="0.3">
      <c r="A159">
        <v>625</v>
      </c>
      <c r="B159" t="s">
        <v>360</v>
      </c>
      <c r="C159" t="s">
        <v>1110</v>
      </c>
      <c r="D159">
        <v>0</v>
      </c>
      <c r="E159" s="75">
        <v>45495.499457210652</v>
      </c>
      <c r="F159" t="s">
        <v>1114</v>
      </c>
      <c r="G159" t="s">
        <v>1136</v>
      </c>
    </row>
    <row r="160" spans="1:7" x14ac:dyDescent="0.3">
      <c r="A160">
        <v>626</v>
      </c>
      <c r="B160" t="s">
        <v>360</v>
      </c>
      <c r="C160" t="s">
        <v>1120</v>
      </c>
      <c r="D160">
        <v>1</v>
      </c>
      <c r="E160" s="75">
        <v>45495.499457210652</v>
      </c>
      <c r="F160" t="s">
        <v>1114</v>
      </c>
      <c r="G160" t="s">
        <v>1136</v>
      </c>
    </row>
    <row r="161" spans="1:7" x14ac:dyDescent="0.3">
      <c r="A161">
        <v>627</v>
      </c>
      <c r="B161" t="s">
        <v>360</v>
      </c>
      <c r="C161" t="s">
        <v>1110</v>
      </c>
      <c r="D161">
        <v>0</v>
      </c>
      <c r="E161" s="75">
        <v>45495.617585185188</v>
      </c>
      <c r="F161" t="s">
        <v>1114</v>
      </c>
      <c r="G161" t="s">
        <v>1136</v>
      </c>
    </row>
    <row r="162" spans="1:7" x14ac:dyDescent="0.3">
      <c r="A162">
        <v>628</v>
      </c>
      <c r="B162" t="s">
        <v>360</v>
      </c>
      <c r="C162" t="s">
        <v>1120</v>
      </c>
      <c r="D162">
        <v>1</v>
      </c>
      <c r="E162" s="75">
        <v>45495.652346493058</v>
      </c>
      <c r="F162" t="s">
        <v>1114</v>
      </c>
      <c r="G162" t="s">
        <v>1136</v>
      </c>
    </row>
    <row r="163" spans="1:7" x14ac:dyDescent="0.3">
      <c r="A163">
        <v>629</v>
      </c>
      <c r="B163" t="s">
        <v>372</v>
      </c>
      <c r="D163">
        <v>0</v>
      </c>
      <c r="E163" s="75">
        <v>45495.361952743056</v>
      </c>
      <c r="F163" t="s">
        <v>1114</v>
      </c>
      <c r="G163" t="s">
        <v>1136</v>
      </c>
    </row>
    <row r="164" spans="1:7" x14ac:dyDescent="0.3">
      <c r="A164">
        <v>630</v>
      </c>
      <c r="B164" t="s">
        <v>372</v>
      </c>
      <c r="D164">
        <v>0</v>
      </c>
      <c r="E164" s="75">
        <v>45495.361952743056</v>
      </c>
      <c r="F164" t="s">
        <v>1114</v>
      </c>
      <c r="G164" t="s">
        <v>1136</v>
      </c>
    </row>
    <row r="165" spans="1:7" x14ac:dyDescent="0.3">
      <c r="A165">
        <v>631</v>
      </c>
      <c r="B165" t="s">
        <v>372</v>
      </c>
      <c r="D165">
        <v>0</v>
      </c>
      <c r="E165" s="75">
        <v>45495.395336145833</v>
      </c>
      <c r="F165" t="s">
        <v>1114</v>
      </c>
      <c r="G165" t="s">
        <v>1136</v>
      </c>
    </row>
    <row r="166" spans="1:7" x14ac:dyDescent="0.3">
      <c r="A166">
        <v>632</v>
      </c>
      <c r="B166" t="s">
        <v>372</v>
      </c>
      <c r="D166">
        <v>0</v>
      </c>
      <c r="E166" s="75">
        <v>45495.42653128472</v>
      </c>
      <c r="F166" t="s">
        <v>1114</v>
      </c>
      <c r="G166" t="s">
        <v>1136</v>
      </c>
    </row>
    <row r="167" spans="1:7" x14ac:dyDescent="0.3">
      <c r="A167">
        <v>633</v>
      </c>
      <c r="B167" t="s">
        <v>360</v>
      </c>
      <c r="D167">
        <v>0</v>
      </c>
      <c r="E167" s="75">
        <v>45495.433591932873</v>
      </c>
      <c r="F167" t="s">
        <v>1114</v>
      </c>
      <c r="G167" t="s">
        <v>1136</v>
      </c>
    </row>
    <row r="168" spans="1:7" x14ac:dyDescent="0.3">
      <c r="A168">
        <v>634</v>
      </c>
      <c r="B168" t="s">
        <v>1115</v>
      </c>
      <c r="C168" t="s">
        <v>1137</v>
      </c>
      <c r="D168">
        <v>156</v>
      </c>
      <c r="E168" s="75">
        <v>45495.488973229163</v>
      </c>
      <c r="F168" t="s">
        <v>1114</v>
      </c>
      <c r="G168" t="s">
        <v>1136</v>
      </c>
    </row>
    <row r="169" spans="1:7" x14ac:dyDescent="0.3">
      <c r="A169">
        <v>635</v>
      </c>
      <c r="B169" t="s">
        <v>1115</v>
      </c>
      <c r="C169" t="s">
        <v>1137</v>
      </c>
      <c r="D169">
        <v>296</v>
      </c>
      <c r="E169" s="75">
        <v>45495.488973229163</v>
      </c>
      <c r="F169" t="s">
        <v>1114</v>
      </c>
      <c r="G169" t="s">
        <v>1136</v>
      </c>
    </row>
    <row r="170" spans="1:7" x14ac:dyDescent="0.3">
      <c r="A170">
        <v>636</v>
      </c>
      <c r="B170" t="s">
        <v>1115</v>
      </c>
      <c r="C170" t="s">
        <v>1137</v>
      </c>
      <c r="D170">
        <v>161</v>
      </c>
      <c r="E170" s="75">
        <v>45495.488973229163</v>
      </c>
      <c r="F170" t="s">
        <v>1114</v>
      </c>
      <c r="G170" t="s">
        <v>1136</v>
      </c>
    </row>
    <row r="171" spans="1:7" x14ac:dyDescent="0.3">
      <c r="A171">
        <v>637</v>
      </c>
      <c r="B171" t="s">
        <v>1115</v>
      </c>
      <c r="C171" t="s">
        <v>1137</v>
      </c>
      <c r="D171">
        <v>146</v>
      </c>
      <c r="E171" s="75">
        <v>45495.488973229163</v>
      </c>
      <c r="F171" t="s">
        <v>1114</v>
      </c>
      <c r="G171" t="s">
        <v>1136</v>
      </c>
    </row>
    <row r="172" spans="1:7" x14ac:dyDescent="0.3">
      <c r="A172">
        <v>638</v>
      </c>
      <c r="B172" t="s">
        <v>1115</v>
      </c>
      <c r="C172" t="s">
        <v>1137</v>
      </c>
      <c r="D172">
        <v>144</v>
      </c>
      <c r="E172" s="75">
        <v>45495.488973229163</v>
      </c>
      <c r="F172" t="s">
        <v>1114</v>
      </c>
      <c r="G172" t="s">
        <v>1136</v>
      </c>
    </row>
    <row r="173" spans="1:7" x14ac:dyDescent="0.3">
      <c r="A173">
        <v>639</v>
      </c>
      <c r="B173" t="s">
        <v>1115</v>
      </c>
      <c r="C173" t="s">
        <v>1137</v>
      </c>
      <c r="D173">
        <v>145</v>
      </c>
      <c r="E173" s="75">
        <v>45495.488973229163</v>
      </c>
      <c r="F173" t="s">
        <v>1114</v>
      </c>
      <c r="G173" t="s">
        <v>1136</v>
      </c>
    </row>
    <row r="174" spans="1:7" x14ac:dyDescent="0.3">
      <c r="A174">
        <v>640</v>
      </c>
      <c r="B174" t="s">
        <v>1115</v>
      </c>
      <c r="C174" t="s">
        <v>1137</v>
      </c>
      <c r="D174">
        <v>171</v>
      </c>
      <c r="E174" s="75">
        <v>45495.488973229163</v>
      </c>
      <c r="F174" t="s">
        <v>1114</v>
      </c>
      <c r="G174" t="s">
        <v>1136</v>
      </c>
    </row>
    <row r="175" spans="1:7" x14ac:dyDescent="0.3">
      <c r="A175">
        <v>641</v>
      </c>
      <c r="B175" t="s">
        <v>372</v>
      </c>
      <c r="D175">
        <v>0</v>
      </c>
      <c r="E175" s="75">
        <v>45495.495897025467</v>
      </c>
      <c r="F175" t="s">
        <v>1114</v>
      </c>
      <c r="G175" t="s">
        <v>1136</v>
      </c>
    </row>
    <row r="176" spans="1:7" x14ac:dyDescent="0.3">
      <c r="A176">
        <v>642</v>
      </c>
      <c r="B176" t="s">
        <v>372</v>
      </c>
      <c r="D176">
        <v>0</v>
      </c>
      <c r="E176" s="75">
        <v>45495.499457210652</v>
      </c>
      <c r="F176" t="s">
        <v>1114</v>
      </c>
      <c r="G176" t="s">
        <v>1136</v>
      </c>
    </row>
    <row r="177" spans="1:7" x14ac:dyDescent="0.3">
      <c r="A177">
        <v>643</v>
      </c>
      <c r="B177" t="s">
        <v>360</v>
      </c>
      <c r="C177" t="s">
        <v>1122</v>
      </c>
      <c r="D177">
        <v>0</v>
      </c>
      <c r="E177" s="75">
        <v>45495.499457210652</v>
      </c>
      <c r="F177" t="s">
        <v>1114</v>
      </c>
      <c r="G177" t="s">
        <v>1136</v>
      </c>
    </row>
    <row r="178" spans="1:7" x14ac:dyDescent="0.3">
      <c r="A178">
        <v>644</v>
      </c>
      <c r="B178" t="s">
        <v>360</v>
      </c>
      <c r="C178" t="s">
        <v>1110</v>
      </c>
      <c r="D178">
        <v>0</v>
      </c>
      <c r="E178" s="75">
        <v>45495.499457210652</v>
      </c>
      <c r="F178" t="s">
        <v>1114</v>
      </c>
      <c r="G178" t="s">
        <v>1136</v>
      </c>
    </row>
    <row r="179" spans="1:7" x14ac:dyDescent="0.3">
      <c r="A179">
        <v>645</v>
      </c>
      <c r="B179" t="s">
        <v>360</v>
      </c>
      <c r="C179" t="s">
        <v>1120</v>
      </c>
      <c r="D179">
        <v>1</v>
      </c>
      <c r="E179" s="75">
        <v>45495.499457210652</v>
      </c>
      <c r="F179" t="s">
        <v>1114</v>
      </c>
      <c r="G179" t="s">
        <v>1136</v>
      </c>
    </row>
    <row r="180" spans="1:7" x14ac:dyDescent="0.3">
      <c r="A180">
        <v>646</v>
      </c>
      <c r="B180" t="s">
        <v>360</v>
      </c>
      <c r="C180" t="s">
        <v>1110</v>
      </c>
      <c r="D180">
        <v>0</v>
      </c>
      <c r="E180" s="75">
        <v>45495.617585185188</v>
      </c>
      <c r="F180" t="s">
        <v>1114</v>
      </c>
      <c r="G180" t="s">
        <v>1136</v>
      </c>
    </row>
    <row r="181" spans="1:7" x14ac:dyDescent="0.3">
      <c r="A181">
        <v>647</v>
      </c>
      <c r="B181" t="s">
        <v>360</v>
      </c>
      <c r="C181" t="s">
        <v>1120</v>
      </c>
      <c r="D181">
        <v>1</v>
      </c>
      <c r="E181" s="75">
        <v>45495.652346493058</v>
      </c>
      <c r="F181" t="s">
        <v>1114</v>
      </c>
      <c r="G181" t="s">
        <v>1136</v>
      </c>
    </row>
    <row r="182" spans="1:7" x14ac:dyDescent="0.3">
      <c r="A182">
        <v>648</v>
      </c>
      <c r="B182" t="s">
        <v>372</v>
      </c>
      <c r="D182">
        <v>0</v>
      </c>
      <c r="E182" s="75">
        <v>45495.361952743056</v>
      </c>
      <c r="F182" t="s">
        <v>1114</v>
      </c>
      <c r="G182" t="s">
        <v>1136</v>
      </c>
    </row>
    <row r="183" spans="1:7" x14ac:dyDescent="0.3">
      <c r="A183">
        <v>649</v>
      </c>
      <c r="B183" t="s">
        <v>372</v>
      </c>
      <c r="D183">
        <v>0</v>
      </c>
      <c r="E183" s="75">
        <v>45495.361952743056</v>
      </c>
      <c r="F183" t="s">
        <v>1114</v>
      </c>
      <c r="G183" t="s">
        <v>1136</v>
      </c>
    </row>
    <row r="184" spans="1:7" x14ac:dyDescent="0.3">
      <c r="A184">
        <v>650</v>
      </c>
      <c r="B184" t="s">
        <v>372</v>
      </c>
      <c r="D184">
        <v>0</v>
      </c>
      <c r="E184" s="75">
        <v>45495.395336145833</v>
      </c>
      <c r="F184" t="s">
        <v>1114</v>
      </c>
      <c r="G184" t="s">
        <v>1136</v>
      </c>
    </row>
    <row r="185" spans="1:7" x14ac:dyDescent="0.3">
      <c r="A185">
        <v>651</v>
      </c>
      <c r="B185" t="s">
        <v>372</v>
      </c>
      <c r="D185">
        <v>0</v>
      </c>
      <c r="E185" s="75">
        <v>45495.42653128472</v>
      </c>
      <c r="F185" t="s">
        <v>1114</v>
      </c>
      <c r="G185" t="s">
        <v>1136</v>
      </c>
    </row>
    <row r="186" spans="1:7" x14ac:dyDescent="0.3">
      <c r="A186">
        <v>652</v>
      </c>
      <c r="B186" t="s">
        <v>360</v>
      </c>
      <c r="D186">
        <v>0</v>
      </c>
      <c r="E186" s="75">
        <v>45495.433591932873</v>
      </c>
      <c r="F186" t="s">
        <v>1114</v>
      </c>
      <c r="G186" t="s">
        <v>1136</v>
      </c>
    </row>
    <row r="187" spans="1:7" x14ac:dyDescent="0.3">
      <c r="A187">
        <v>653</v>
      </c>
      <c r="B187" t="s">
        <v>1115</v>
      </c>
      <c r="C187" t="s">
        <v>1137</v>
      </c>
      <c r="D187">
        <v>156</v>
      </c>
      <c r="E187" s="75">
        <v>45495.488973229163</v>
      </c>
      <c r="F187" t="s">
        <v>1114</v>
      </c>
      <c r="G187" t="s">
        <v>1136</v>
      </c>
    </row>
    <row r="188" spans="1:7" x14ac:dyDescent="0.3">
      <c r="A188">
        <v>654</v>
      </c>
      <c r="B188" t="s">
        <v>1115</v>
      </c>
      <c r="C188" t="s">
        <v>1137</v>
      </c>
      <c r="D188">
        <v>296</v>
      </c>
      <c r="E188" s="75">
        <v>45495.488973229163</v>
      </c>
      <c r="F188" t="s">
        <v>1114</v>
      </c>
      <c r="G188" t="s">
        <v>1136</v>
      </c>
    </row>
    <row r="189" spans="1:7" x14ac:dyDescent="0.3">
      <c r="A189">
        <v>655</v>
      </c>
      <c r="B189" t="s">
        <v>1115</v>
      </c>
      <c r="C189" t="s">
        <v>1137</v>
      </c>
      <c r="D189">
        <v>161</v>
      </c>
      <c r="E189" s="75">
        <v>45495.488973229163</v>
      </c>
      <c r="F189" t="s">
        <v>1114</v>
      </c>
      <c r="G189" t="s">
        <v>1136</v>
      </c>
    </row>
    <row r="190" spans="1:7" x14ac:dyDescent="0.3">
      <c r="A190">
        <v>656</v>
      </c>
      <c r="B190" t="s">
        <v>1115</v>
      </c>
      <c r="C190" t="s">
        <v>1137</v>
      </c>
      <c r="D190">
        <v>146</v>
      </c>
      <c r="E190" s="75">
        <v>45495.488973229163</v>
      </c>
      <c r="F190" t="s">
        <v>1114</v>
      </c>
      <c r="G190" t="s">
        <v>1136</v>
      </c>
    </row>
    <row r="191" spans="1:7" x14ac:dyDescent="0.3">
      <c r="A191">
        <v>657</v>
      </c>
      <c r="B191" t="s">
        <v>1115</v>
      </c>
      <c r="C191" t="s">
        <v>1137</v>
      </c>
      <c r="D191">
        <v>144</v>
      </c>
      <c r="E191" s="75">
        <v>45495.488973229163</v>
      </c>
      <c r="F191" t="s">
        <v>1114</v>
      </c>
      <c r="G191" t="s">
        <v>1136</v>
      </c>
    </row>
    <row r="192" spans="1:7" x14ac:dyDescent="0.3">
      <c r="A192">
        <v>658</v>
      </c>
      <c r="B192" t="s">
        <v>1115</v>
      </c>
      <c r="C192" t="s">
        <v>1137</v>
      </c>
      <c r="D192">
        <v>145</v>
      </c>
      <c r="E192" s="75">
        <v>45495.488973229163</v>
      </c>
      <c r="F192" t="s">
        <v>1114</v>
      </c>
      <c r="G192" t="s">
        <v>1136</v>
      </c>
    </row>
    <row r="193" spans="1:7" x14ac:dyDescent="0.3">
      <c r="A193">
        <v>659</v>
      </c>
      <c r="B193" t="s">
        <v>1115</v>
      </c>
      <c r="C193" t="s">
        <v>1137</v>
      </c>
      <c r="D193">
        <v>171</v>
      </c>
      <c r="E193" s="75">
        <v>45495.488973229163</v>
      </c>
      <c r="F193" t="s">
        <v>1114</v>
      </c>
      <c r="G193" t="s">
        <v>1136</v>
      </c>
    </row>
    <row r="194" spans="1:7" x14ac:dyDescent="0.3">
      <c r="A194">
        <v>660</v>
      </c>
      <c r="B194" t="s">
        <v>372</v>
      </c>
      <c r="D194">
        <v>0</v>
      </c>
      <c r="E194" s="75">
        <v>45495.495897025467</v>
      </c>
      <c r="F194" t="s">
        <v>1114</v>
      </c>
      <c r="G194" t="s">
        <v>1136</v>
      </c>
    </row>
    <row r="195" spans="1:7" x14ac:dyDescent="0.3">
      <c r="A195">
        <v>661</v>
      </c>
      <c r="B195" t="s">
        <v>372</v>
      </c>
      <c r="D195">
        <v>0</v>
      </c>
      <c r="E195" s="75">
        <v>45495.499457210652</v>
      </c>
      <c r="F195" t="s">
        <v>1114</v>
      </c>
      <c r="G195" t="s">
        <v>1136</v>
      </c>
    </row>
    <row r="196" spans="1:7" x14ac:dyDescent="0.3">
      <c r="A196">
        <v>662</v>
      </c>
      <c r="B196" t="s">
        <v>360</v>
      </c>
      <c r="C196" t="s">
        <v>1122</v>
      </c>
      <c r="D196">
        <v>0</v>
      </c>
      <c r="E196" s="75">
        <v>45495.499457210652</v>
      </c>
      <c r="F196" t="s">
        <v>1114</v>
      </c>
      <c r="G196" t="s">
        <v>1136</v>
      </c>
    </row>
    <row r="197" spans="1:7" x14ac:dyDescent="0.3">
      <c r="A197">
        <v>663</v>
      </c>
      <c r="B197" t="s">
        <v>360</v>
      </c>
      <c r="C197" t="s">
        <v>1110</v>
      </c>
      <c r="D197">
        <v>0</v>
      </c>
      <c r="E197" s="75">
        <v>45495.499457210652</v>
      </c>
      <c r="F197" t="s">
        <v>1114</v>
      </c>
      <c r="G197" t="s">
        <v>1136</v>
      </c>
    </row>
    <row r="198" spans="1:7" x14ac:dyDescent="0.3">
      <c r="A198">
        <v>664</v>
      </c>
      <c r="B198" t="s">
        <v>360</v>
      </c>
      <c r="C198" t="s">
        <v>1120</v>
      </c>
      <c r="D198">
        <v>1</v>
      </c>
      <c r="E198" s="75">
        <v>45495.499457210652</v>
      </c>
      <c r="F198" t="s">
        <v>1114</v>
      </c>
      <c r="G198" t="s">
        <v>1136</v>
      </c>
    </row>
    <row r="199" spans="1:7" x14ac:dyDescent="0.3">
      <c r="A199">
        <v>665</v>
      </c>
      <c r="B199" t="s">
        <v>360</v>
      </c>
      <c r="C199" t="s">
        <v>1110</v>
      </c>
      <c r="D199">
        <v>0</v>
      </c>
      <c r="E199" s="75">
        <v>45495.617585185188</v>
      </c>
      <c r="F199" t="s">
        <v>1114</v>
      </c>
      <c r="G199" t="s">
        <v>1136</v>
      </c>
    </row>
    <row r="200" spans="1:7" x14ac:dyDescent="0.3">
      <c r="A200">
        <v>666</v>
      </c>
      <c r="B200" t="s">
        <v>360</v>
      </c>
      <c r="C200" t="s">
        <v>1120</v>
      </c>
      <c r="D200">
        <v>1</v>
      </c>
      <c r="E200" s="75">
        <v>45495.652346493058</v>
      </c>
      <c r="F200" t="s">
        <v>1114</v>
      </c>
      <c r="G200" t="s">
        <v>1136</v>
      </c>
    </row>
    <row r="201" spans="1:7" x14ac:dyDescent="0.3">
      <c r="A201">
        <v>667</v>
      </c>
      <c r="B201" t="s">
        <v>372</v>
      </c>
      <c r="D201">
        <v>0</v>
      </c>
      <c r="E201" s="75">
        <v>45495.361952743056</v>
      </c>
      <c r="F201" t="s">
        <v>1114</v>
      </c>
      <c r="G201" t="s">
        <v>1136</v>
      </c>
    </row>
    <row r="202" spans="1:7" x14ac:dyDescent="0.3">
      <c r="A202">
        <v>668</v>
      </c>
      <c r="B202" t="s">
        <v>372</v>
      </c>
      <c r="D202">
        <v>0</v>
      </c>
      <c r="E202" s="75">
        <v>45495.361952743056</v>
      </c>
      <c r="F202" t="s">
        <v>1114</v>
      </c>
      <c r="G202" t="s">
        <v>1136</v>
      </c>
    </row>
    <row r="203" spans="1:7" x14ac:dyDescent="0.3">
      <c r="A203">
        <v>669</v>
      </c>
      <c r="B203" t="s">
        <v>372</v>
      </c>
      <c r="D203">
        <v>0</v>
      </c>
      <c r="E203" s="75">
        <v>45495.395336145833</v>
      </c>
      <c r="F203" t="s">
        <v>1114</v>
      </c>
      <c r="G203" t="s">
        <v>1136</v>
      </c>
    </row>
    <row r="204" spans="1:7" x14ac:dyDescent="0.3">
      <c r="A204">
        <v>670</v>
      </c>
      <c r="B204" t="s">
        <v>372</v>
      </c>
      <c r="D204">
        <v>0</v>
      </c>
      <c r="E204" s="75">
        <v>45495.42653128472</v>
      </c>
      <c r="F204" t="s">
        <v>1114</v>
      </c>
      <c r="G204" t="s">
        <v>1136</v>
      </c>
    </row>
    <row r="205" spans="1:7" x14ac:dyDescent="0.3">
      <c r="A205">
        <v>671</v>
      </c>
      <c r="B205" t="s">
        <v>360</v>
      </c>
      <c r="D205">
        <v>0</v>
      </c>
      <c r="E205" s="75">
        <v>45495.433591932873</v>
      </c>
      <c r="F205" t="s">
        <v>1114</v>
      </c>
      <c r="G205" t="s">
        <v>1136</v>
      </c>
    </row>
    <row r="206" spans="1:7" x14ac:dyDescent="0.3">
      <c r="A206">
        <v>672</v>
      </c>
      <c r="B206" t="s">
        <v>1115</v>
      </c>
      <c r="C206" t="s">
        <v>1137</v>
      </c>
      <c r="D206">
        <v>156</v>
      </c>
      <c r="E206" s="75">
        <v>45495.488973229163</v>
      </c>
      <c r="F206" t="s">
        <v>1114</v>
      </c>
      <c r="G206" t="s">
        <v>1136</v>
      </c>
    </row>
    <row r="207" spans="1:7" x14ac:dyDescent="0.3">
      <c r="A207">
        <v>673</v>
      </c>
      <c r="B207" t="s">
        <v>1115</v>
      </c>
      <c r="C207" t="s">
        <v>1137</v>
      </c>
      <c r="D207">
        <v>296</v>
      </c>
      <c r="E207" s="75">
        <v>45495.488973229163</v>
      </c>
      <c r="F207" t="s">
        <v>1114</v>
      </c>
      <c r="G207" t="s">
        <v>1136</v>
      </c>
    </row>
    <row r="208" spans="1:7" x14ac:dyDescent="0.3">
      <c r="A208">
        <v>674</v>
      </c>
      <c r="B208" t="s">
        <v>1115</v>
      </c>
      <c r="C208" t="s">
        <v>1137</v>
      </c>
      <c r="D208">
        <v>161</v>
      </c>
      <c r="E208" s="75">
        <v>45495.488973229163</v>
      </c>
      <c r="F208" t="s">
        <v>1114</v>
      </c>
      <c r="G208" t="s">
        <v>1136</v>
      </c>
    </row>
    <row r="209" spans="1:7" x14ac:dyDescent="0.3">
      <c r="A209">
        <v>675</v>
      </c>
      <c r="B209" t="s">
        <v>1115</v>
      </c>
      <c r="C209" t="s">
        <v>1137</v>
      </c>
      <c r="D209">
        <v>146</v>
      </c>
      <c r="E209" s="75">
        <v>45495.488973229163</v>
      </c>
      <c r="F209" t="s">
        <v>1114</v>
      </c>
      <c r="G209" t="s">
        <v>1136</v>
      </c>
    </row>
    <row r="210" spans="1:7" x14ac:dyDescent="0.3">
      <c r="A210">
        <v>676</v>
      </c>
      <c r="B210" t="s">
        <v>1115</v>
      </c>
      <c r="C210" t="s">
        <v>1137</v>
      </c>
      <c r="D210">
        <v>144</v>
      </c>
      <c r="E210" s="75">
        <v>45495.488973229163</v>
      </c>
      <c r="F210" t="s">
        <v>1114</v>
      </c>
      <c r="G210" t="s">
        <v>1136</v>
      </c>
    </row>
    <row r="211" spans="1:7" x14ac:dyDescent="0.3">
      <c r="A211">
        <v>677</v>
      </c>
      <c r="B211" t="s">
        <v>1115</v>
      </c>
      <c r="C211" t="s">
        <v>1137</v>
      </c>
      <c r="D211">
        <v>145</v>
      </c>
      <c r="E211" s="75">
        <v>45495.488973229163</v>
      </c>
      <c r="F211" t="s">
        <v>1114</v>
      </c>
      <c r="G211" t="s">
        <v>1136</v>
      </c>
    </row>
    <row r="212" spans="1:7" x14ac:dyDescent="0.3">
      <c r="A212">
        <v>678</v>
      </c>
      <c r="B212" t="s">
        <v>1115</v>
      </c>
      <c r="C212" t="s">
        <v>1137</v>
      </c>
      <c r="D212">
        <v>171</v>
      </c>
      <c r="E212" s="75">
        <v>45495.488973229163</v>
      </c>
      <c r="F212" t="s">
        <v>1114</v>
      </c>
      <c r="G212" t="s">
        <v>1136</v>
      </c>
    </row>
    <row r="213" spans="1:7" x14ac:dyDescent="0.3">
      <c r="A213">
        <v>679</v>
      </c>
      <c r="B213" t="s">
        <v>372</v>
      </c>
      <c r="D213">
        <v>0</v>
      </c>
      <c r="E213" s="75">
        <v>45495.495897025467</v>
      </c>
      <c r="F213" t="s">
        <v>1114</v>
      </c>
      <c r="G213" t="s">
        <v>1136</v>
      </c>
    </row>
    <row r="214" spans="1:7" x14ac:dyDescent="0.3">
      <c r="A214">
        <v>680</v>
      </c>
      <c r="B214" t="s">
        <v>372</v>
      </c>
      <c r="D214">
        <v>0</v>
      </c>
      <c r="E214" s="75">
        <v>45495.499457210652</v>
      </c>
      <c r="F214" t="s">
        <v>1114</v>
      </c>
      <c r="G214" t="s">
        <v>1136</v>
      </c>
    </row>
    <row r="215" spans="1:7" x14ac:dyDescent="0.3">
      <c r="A215">
        <v>681</v>
      </c>
      <c r="B215" t="s">
        <v>360</v>
      </c>
      <c r="C215" t="s">
        <v>1122</v>
      </c>
      <c r="D215">
        <v>0</v>
      </c>
      <c r="E215" s="75">
        <v>45495.499457210652</v>
      </c>
      <c r="F215" t="s">
        <v>1114</v>
      </c>
      <c r="G215" t="s">
        <v>1136</v>
      </c>
    </row>
    <row r="216" spans="1:7" x14ac:dyDescent="0.3">
      <c r="A216">
        <v>682</v>
      </c>
      <c r="B216" t="s">
        <v>360</v>
      </c>
      <c r="C216" t="s">
        <v>1110</v>
      </c>
      <c r="D216">
        <v>0</v>
      </c>
      <c r="E216" s="75">
        <v>45495.499457210652</v>
      </c>
      <c r="F216" t="s">
        <v>1114</v>
      </c>
      <c r="G216" t="s">
        <v>1136</v>
      </c>
    </row>
    <row r="217" spans="1:7" x14ac:dyDescent="0.3">
      <c r="A217">
        <v>683</v>
      </c>
      <c r="B217" t="s">
        <v>360</v>
      </c>
      <c r="C217" t="s">
        <v>1120</v>
      </c>
      <c r="D217">
        <v>1</v>
      </c>
      <c r="E217" s="75">
        <v>45495.499457210652</v>
      </c>
      <c r="F217" t="s">
        <v>1114</v>
      </c>
      <c r="G217" t="s">
        <v>1136</v>
      </c>
    </row>
    <row r="218" spans="1:7" x14ac:dyDescent="0.3">
      <c r="A218">
        <v>684</v>
      </c>
      <c r="B218" t="s">
        <v>360</v>
      </c>
      <c r="C218" t="s">
        <v>1110</v>
      </c>
      <c r="D218">
        <v>0</v>
      </c>
      <c r="E218" s="75">
        <v>45495.617585185188</v>
      </c>
      <c r="F218" t="s">
        <v>1114</v>
      </c>
      <c r="G218" t="s">
        <v>1136</v>
      </c>
    </row>
    <row r="219" spans="1:7" x14ac:dyDescent="0.3">
      <c r="A219">
        <v>685</v>
      </c>
      <c r="B219" t="s">
        <v>360</v>
      </c>
      <c r="C219" t="s">
        <v>1120</v>
      </c>
      <c r="D219">
        <v>1</v>
      </c>
      <c r="E219" s="75">
        <v>45495.652346493058</v>
      </c>
      <c r="F219" t="s">
        <v>1114</v>
      </c>
      <c r="G219" t="s">
        <v>1136</v>
      </c>
    </row>
    <row r="220" spans="1:7" x14ac:dyDescent="0.3">
      <c r="A220">
        <v>741</v>
      </c>
      <c r="B220" t="s">
        <v>360</v>
      </c>
      <c r="C220" t="s">
        <v>1129</v>
      </c>
      <c r="D220">
        <v>2</v>
      </c>
      <c r="E220" s="75">
        <v>45482.297013888892</v>
      </c>
      <c r="F220" t="s">
        <v>567</v>
      </c>
      <c r="G220" t="s">
        <v>1142</v>
      </c>
    </row>
    <row r="221" spans="1:7" x14ac:dyDescent="0.3">
      <c r="A221">
        <v>742</v>
      </c>
      <c r="B221" t="s">
        <v>360</v>
      </c>
      <c r="C221" t="s">
        <v>1129</v>
      </c>
      <c r="D221">
        <v>2</v>
      </c>
      <c r="E221" s="75">
        <v>45482.296863425923</v>
      </c>
      <c r="F221" t="s">
        <v>567</v>
      </c>
      <c r="G221" t="s">
        <v>1142</v>
      </c>
    </row>
    <row r="222" spans="1:7" x14ac:dyDescent="0.3">
      <c r="A222">
        <v>743</v>
      </c>
      <c r="B222" t="s">
        <v>360</v>
      </c>
      <c r="C222" t="s">
        <v>1129</v>
      </c>
      <c r="D222">
        <v>2</v>
      </c>
      <c r="E222" s="75">
        <v>45482.296284722222</v>
      </c>
      <c r="F222" t="s">
        <v>567</v>
      </c>
      <c r="G222" t="s">
        <v>1142</v>
      </c>
    </row>
    <row r="223" spans="1:7" x14ac:dyDescent="0.3">
      <c r="A223">
        <v>744</v>
      </c>
      <c r="B223" t="s">
        <v>360</v>
      </c>
      <c r="D223">
        <v>0</v>
      </c>
      <c r="E223" s="75">
        <v>45482.297662037039</v>
      </c>
      <c r="G223" t="s">
        <v>1142</v>
      </c>
    </row>
    <row r="224" spans="1:7" x14ac:dyDescent="0.3">
      <c r="A224">
        <v>745</v>
      </c>
      <c r="B224" t="s">
        <v>360</v>
      </c>
      <c r="C224" t="s">
        <v>1143</v>
      </c>
      <c r="D224">
        <v>0</v>
      </c>
      <c r="E224" s="75">
        <v>45482.29409722222</v>
      </c>
      <c r="F224" t="s">
        <v>458</v>
      </c>
      <c r="G224" t="s">
        <v>1142</v>
      </c>
    </row>
    <row r="225" spans="1:7" x14ac:dyDescent="0.3">
      <c r="A225">
        <v>746</v>
      </c>
      <c r="B225" t="s">
        <v>360</v>
      </c>
      <c r="C225" t="s">
        <v>1143</v>
      </c>
      <c r="D225">
        <v>0</v>
      </c>
      <c r="E225" s="75">
        <v>45482.294016203705</v>
      </c>
      <c r="F225" t="s">
        <v>458</v>
      </c>
      <c r="G225" t="s">
        <v>1142</v>
      </c>
    </row>
    <row r="226" spans="1:7" x14ac:dyDescent="0.3">
      <c r="A226">
        <v>747</v>
      </c>
      <c r="B226" t="s">
        <v>360</v>
      </c>
      <c r="C226" t="s">
        <v>1143</v>
      </c>
      <c r="D226">
        <v>0</v>
      </c>
      <c r="E226" s="75">
        <v>45482.290601851855</v>
      </c>
      <c r="F226" t="s">
        <v>408</v>
      </c>
      <c r="G226" t="s">
        <v>1142</v>
      </c>
    </row>
    <row r="227" spans="1:7" x14ac:dyDescent="0.3">
      <c r="A227">
        <v>748</v>
      </c>
      <c r="B227" t="s">
        <v>360</v>
      </c>
      <c r="C227" t="s">
        <v>1116</v>
      </c>
      <c r="D227">
        <v>2</v>
      </c>
      <c r="E227" s="75">
        <v>45482.280289351853</v>
      </c>
      <c r="F227" t="s">
        <v>438</v>
      </c>
      <c r="G227" t="s">
        <v>1142</v>
      </c>
    </row>
    <row r="228" spans="1:7" x14ac:dyDescent="0.3">
      <c r="A228">
        <v>749</v>
      </c>
      <c r="B228" t="s">
        <v>360</v>
      </c>
      <c r="C228" t="s">
        <v>1116</v>
      </c>
      <c r="D228">
        <v>2</v>
      </c>
      <c r="E228" s="75">
        <v>45482.280277777776</v>
      </c>
      <c r="F228" t="s">
        <v>438</v>
      </c>
      <c r="G228" t="s">
        <v>1142</v>
      </c>
    </row>
    <row r="229" spans="1:7" x14ac:dyDescent="0.3">
      <c r="A229">
        <v>750</v>
      </c>
      <c r="B229" t="s">
        <v>360</v>
      </c>
      <c r="C229" t="s">
        <v>1143</v>
      </c>
      <c r="D229">
        <v>0</v>
      </c>
      <c r="E229" s="75">
        <v>45482.258298611108</v>
      </c>
      <c r="F229" t="s">
        <v>408</v>
      </c>
      <c r="G229" t="s">
        <v>1142</v>
      </c>
    </row>
    <row r="230" spans="1:7" x14ac:dyDescent="0.3">
      <c r="A230">
        <v>751</v>
      </c>
      <c r="B230" t="s">
        <v>360</v>
      </c>
      <c r="C230" t="s">
        <v>1143</v>
      </c>
      <c r="D230">
        <v>1</v>
      </c>
      <c r="E230" s="75">
        <v>45482.255879629629</v>
      </c>
      <c r="F230" t="s">
        <v>408</v>
      </c>
      <c r="G230" t="s">
        <v>1142</v>
      </c>
    </row>
    <row r="231" spans="1:7" x14ac:dyDescent="0.3">
      <c r="A231">
        <v>752</v>
      </c>
      <c r="B231" t="s">
        <v>360</v>
      </c>
      <c r="C231" t="s">
        <v>1113</v>
      </c>
      <c r="D231">
        <v>0</v>
      </c>
      <c r="E231" s="75">
        <v>45482.252442129633</v>
      </c>
      <c r="F231" t="s">
        <v>590</v>
      </c>
      <c r="G231" t="s">
        <v>1142</v>
      </c>
    </row>
    <row r="232" spans="1:7" x14ac:dyDescent="0.3">
      <c r="A232">
        <v>753</v>
      </c>
      <c r="B232" t="s">
        <v>360</v>
      </c>
      <c r="C232" t="s">
        <v>1129</v>
      </c>
      <c r="D232">
        <v>0</v>
      </c>
      <c r="E232" s="75">
        <v>45482.25240740741</v>
      </c>
      <c r="F232" t="s">
        <v>567</v>
      </c>
      <c r="G232" t="s">
        <v>1142</v>
      </c>
    </row>
    <row r="233" spans="1:7" x14ac:dyDescent="0.3">
      <c r="A233">
        <v>754</v>
      </c>
      <c r="B233" t="s">
        <v>360</v>
      </c>
      <c r="C233" t="s">
        <v>1129</v>
      </c>
      <c r="D233">
        <v>0</v>
      </c>
      <c r="E233" s="75">
        <v>45482.252372685187</v>
      </c>
      <c r="F233" t="s">
        <v>567</v>
      </c>
      <c r="G233" t="s">
        <v>1142</v>
      </c>
    </row>
    <row r="234" spans="1:7" x14ac:dyDescent="0.3">
      <c r="A234">
        <v>755</v>
      </c>
      <c r="B234" t="s">
        <v>360</v>
      </c>
      <c r="D234">
        <v>0</v>
      </c>
      <c r="E234" s="75">
        <v>45482.252442129633</v>
      </c>
      <c r="G234" t="s">
        <v>1142</v>
      </c>
    </row>
    <row r="235" spans="1:7" x14ac:dyDescent="0.3">
      <c r="A235">
        <v>756</v>
      </c>
      <c r="B235" t="s">
        <v>360</v>
      </c>
      <c r="C235" t="s">
        <v>1143</v>
      </c>
      <c r="D235">
        <v>2</v>
      </c>
      <c r="E235" s="75">
        <v>45482.169062499997</v>
      </c>
      <c r="F235" t="s">
        <v>458</v>
      </c>
      <c r="G235" t="s">
        <v>1142</v>
      </c>
    </row>
    <row r="236" spans="1:7" x14ac:dyDescent="0.3">
      <c r="A236">
        <v>757</v>
      </c>
      <c r="B236" t="s">
        <v>360</v>
      </c>
      <c r="C236" t="s">
        <v>1144</v>
      </c>
      <c r="D236">
        <v>0</v>
      </c>
      <c r="E236" s="75">
        <v>45482.159803240742</v>
      </c>
      <c r="F236" t="s">
        <v>371</v>
      </c>
      <c r="G236" t="s">
        <v>1142</v>
      </c>
    </row>
    <row r="237" spans="1:7" x14ac:dyDescent="0.3">
      <c r="A237">
        <v>758</v>
      </c>
      <c r="B237" t="s">
        <v>360</v>
      </c>
      <c r="D237">
        <v>0</v>
      </c>
      <c r="E237" s="75">
        <v>45482.144780092596</v>
      </c>
      <c r="G237" t="s">
        <v>1142</v>
      </c>
    </row>
    <row r="238" spans="1:7" x14ac:dyDescent="0.3">
      <c r="A238">
        <v>759</v>
      </c>
      <c r="B238" t="s">
        <v>372</v>
      </c>
      <c r="D238">
        <v>0</v>
      </c>
      <c r="E238" s="75">
        <v>45482.089178240742</v>
      </c>
      <c r="G238" t="s">
        <v>1142</v>
      </c>
    </row>
    <row r="239" spans="1:7" x14ac:dyDescent="0.3">
      <c r="A239">
        <v>760</v>
      </c>
      <c r="B239" t="s">
        <v>360</v>
      </c>
      <c r="C239" t="s">
        <v>1143</v>
      </c>
      <c r="D239">
        <v>0</v>
      </c>
      <c r="E239" s="75">
        <v>45482.073159722226</v>
      </c>
      <c r="F239" t="s">
        <v>408</v>
      </c>
      <c r="G239" t="s">
        <v>1142</v>
      </c>
    </row>
    <row r="240" spans="1:7" x14ac:dyDescent="0.3">
      <c r="A240">
        <v>761</v>
      </c>
      <c r="B240" t="s">
        <v>360</v>
      </c>
      <c r="D240">
        <v>0</v>
      </c>
      <c r="E240" s="75">
        <v>45482.064733796295</v>
      </c>
      <c r="G240" t="s">
        <v>1142</v>
      </c>
    </row>
    <row r="241" spans="1:7" x14ac:dyDescent="0.3">
      <c r="A241">
        <v>762</v>
      </c>
      <c r="B241" t="s">
        <v>360</v>
      </c>
      <c r="C241" t="s">
        <v>1129</v>
      </c>
      <c r="D241">
        <v>0</v>
      </c>
      <c r="E241" s="75">
        <v>45482.057673611111</v>
      </c>
      <c r="F241" t="s">
        <v>567</v>
      </c>
      <c r="G241" t="s">
        <v>1142</v>
      </c>
    </row>
    <row r="242" spans="1:7" x14ac:dyDescent="0.3">
      <c r="A242">
        <v>763</v>
      </c>
      <c r="B242" t="s">
        <v>372</v>
      </c>
      <c r="D242">
        <v>0</v>
      </c>
      <c r="E242" s="75">
        <v>45482.043993055559</v>
      </c>
      <c r="G242" t="s">
        <v>1142</v>
      </c>
    </row>
    <row r="243" spans="1:7" x14ac:dyDescent="0.3">
      <c r="A243">
        <v>764</v>
      </c>
      <c r="B243" t="s">
        <v>372</v>
      </c>
      <c r="D243">
        <v>0</v>
      </c>
      <c r="E243" s="75">
        <v>45481.811157407406</v>
      </c>
      <c r="G243" t="s">
        <v>1145</v>
      </c>
    </row>
    <row r="244" spans="1:7" x14ac:dyDescent="0.3">
      <c r="A244">
        <v>765</v>
      </c>
      <c r="B244" t="s">
        <v>360</v>
      </c>
      <c r="D244">
        <v>0</v>
      </c>
      <c r="E244" s="75">
        <v>45481.411319444444</v>
      </c>
      <c r="G244" t="s">
        <v>1145</v>
      </c>
    </row>
    <row r="245" spans="1:7" x14ac:dyDescent="0.3">
      <c r="A245">
        <v>766</v>
      </c>
      <c r="B245" t="s">
        <v>360</v>
      </c>
      <c r="D245">
        <v>0</v>
      </c>
      <c r="E245" s="75">
        <v>45481.383634259262</v>
      </c>
      <c r="G245" t="s">
        <v>1145</v>
      </c>
    </row>
    <row r="246" spans="1:7" x14ac:dyDescent="0.3">
      <c r="A246">
        <v>767</v>
      </c>
      <c r="B246" t="s">
        <v>360</v>
      </c>
      <c r="C246" t="s">
        <v>1116</v>
      </c>
      <c r="D246">
        <v>0</v>
      </c>
      <c r="E246" s="75">
        <v>45481.323703703703</v>
      </c>
      <c r="F246" t="s">
        <v>438</v>
      </c>
      <c r="G246" t="s">
        <v>1145</v>
      </c>
    </row>
    <row r="247" spans="1:7" x14ac:dyDescent="0.3">
      <c r="A247">
        <v>768</v>
      </c>
      <c r="B247" t="s">
        <v>360</v>
      </c>
      <c r="C247" t="s">
        <v>1146</v>
      </c>
      <c r="D247">
        <v>0</v>
      </c>
      <c r="E247" s="75">
        <v>45481.318356481483</v>
      </c>
      <c r="F247" t="s">
        <v>608</v>
      </c>
      <c r="G247" t="s">
        <v>1145</v>
      </c>
    </row>
    <row r="248" spans="1:7" x14ac:dyDescent="0.3">
      <c r="A248">
        <v>769</v>
      </c>
      <c r="B248" t="s">
        <v>372</v>
      </c>
      <c r="C248" t="s">
        <v>1147</v>
      </c>
      <c r="D248">
        <v>0</v>
      </c>
      <c r="E248" s="75">
        <v>45481.310694444444</v>
      </c>
      <c r="F248" t="s">
        <v>610</v>
      </c>
      <c r="G248" t="s">
        <v>1145</v>
      </c>
    </row>
    <row r="249" spans="1:7" x14ac:dyDescent="0.3">
      <c r="A249">
        <v>770</v>
      </c>
      <c r="B249" t="s">
        <v>360</v>
      </c>
      <c r="C249" t="s">
        <v>1116</v>
      </c>
      <c r="D249">
        <v>0</v>
      </c>
      <c r="E249" s="75">
        <v>45481.310624999998</v>
      </c>
      <c r="F249" t="s">
        <v>438</v>
      </c>
      <c r="G249" t="s">
        <v>1145</v>
      </c>
    </row>
    <row r="250" spans="1:7" x14ac:dyDescent="0.3">
      <c r="A250">
        <v>771</v>
      </c>
      <c r="B250" t="s">
        <v>360</v>
      </c>
      <c r="C250" t="s">
        <v>1129</v>
      </c>
      <c r="D250">
        <v>0</v>
      </c>
      <c r="E250" s="75">
        <v>45481.300196759257</v>
      </c>
      <c r="F250" t="s">
        <v>567</v>
      </c>
      <c r="G250" t="s">
        <v>1145</v>
      </c>
    </row>
    <row r="251" spans="1:7" x14ac:dyDescent="0.3">
      <c r="A251">
        <v>772</v>
      </c>
      <c r="B251" t="s">
        <v>360</v>
      </c>
      <c r="C251" t="s">
        <v>1129</v>
      </c>
      <c r="D251">
        <v>0</v>
      </c>
      <c r="E251" s="75">
        <v>45481.300057870372</v>
      </c>
      <c r="F251" t="s">
        <v>567</v>
      </c>
      <c r="G251" t="s">
        <v>1145</v>
      </c>
    </row>
    <row r="252" spans="1:7" x14ac:dyDescent="0.3">
      <c r="A252">
        <v>773</v>
      </c>
      <c r="B252" t="s">
        <v>360</v>
      </c>
      <c r="C252" t="s">
        <v>1143</v>
      </c>
      <c r="D252">
        <v>0</v>
      </c>
      <c r="E252" s="75">
        <v>45481.292488425926</v>
      </c>
      <c r="F252" t="s">
        <v>408</v>
      </c>
      <c r="G252" t="s">
        <v>1145</v>
      </c>
    </row>
    <row r="253" spans="1:7" x14ac:dyDescent="0.3">
      <c r="A253">
        <v>774</v>
      </c>
      <c r="B253" t="s">
        <v>372</v>
      </c>
      <c r="D253">
        <v>0</v>
      </c>
      <c r="E253" s="75">
        <v>45481.282916666663</v>
      </c>
      <c r="G253" t="s">
        <v>1145</v>
      </c>
    </row>
    <row r="254" spans="1:7" x14ac:dyDescent="0.3">
      <c r="A254">
        <v>775</v>
      </c>
      <c r="B254" t="s">
        <v>360</v>
      </c>
      <c r="C254" t="s">
        <v>1148</v>
      </c>
      <c r="D254">
        <v>0</v>
      </c>
      <c r="E254" s="75">
        <v>45481.251331018517</v>
      </c>
      <c r="F254" t="s">
        <v>618</v>
      </c>
      <c r="G254" t="s">
        <v>1145</v>
      </c>
    </row>
    <row r="255" spans="1:7" x14ac:dyDescent="0.3">
      <c r="A255">
        <v>776</v>
      </c>
      <c r="B255" t="s">
        <v>360</v>
      </c>
      <c r="D255">
        <v>0</v>
      </c>
      <c r="E255" s="75">
        <v>45481.164780092593</v>
      </c>
      <c r="G255" t="s">
        <v>1145</v>
      </c>
    </row>
    <row r="256" spans="1:7" x14ac:dyDescent="0.3">
      <c r="A256">
        <v>777</v>
      </c>
      <c r="B256" t="s">
        <v>360</v>
      </c>
      <c r="D256">
        <v>0</v>
      </c>
      <c r="E256" s="75">
        <v>45481.154351851852</v>
      </c>
      <c r="G256" t="s">
        <v>1145</v>
      </c>
    </row>
    <row r="257" spans="1:7" x14ac:dyDescent="0.3">
      <c r="A257">
        <v>778</v>
      </c>
      <c r="B257" t="s">
        <v>372</v>
      </c>
      <c r="D257">
        <v>2</v>
      </c>
      <c r="E257" s="75">
        <v>45481.14738425926</v>
      </c>
      <c r="G257" t="s">
        <v>1145</v>
      </c>
    </row>
    <row r="258" spans="1:7" x14ac:dyDescent="0.3">
      <c r="A258">
        <v>779</v>
      </c>
      <c r="B258" t="s">
        <v>360</v>
      </c>
      <c r="D258">
        <v>0</v>
      </c>
      <c r="E258" s="75">
        <v>45481.140243055554</v>
      </c>
      <c r="G258" t="s">
        <v>1145</v>
      </c>
    </row>
    <row r="259" spans="1:7" x14ac:dyDescent="0.3">
      <c r="A259">
        <v>780</v>
      </c>
      <c r="B259" t="s">
        <v>360</v>
      </c>
      <c r="D259">
        <v>0</v>
      </c>
      <c r="E259" s="75">
        <v>45481.116076388891</v>
      </c>
      <c r="G259" t="s">
        <v>1145</v>
      </c>
    </row>
    <row r="260" spans="1:7" x14ac:dyDescent="0.3">
      <c r="A260">
        <v>781</v>
      </c>
      <c r="B260" t="s">
        <v>360</v>
      </c>
      <c r="D260">
        <v>0</v>
      </c>
      <c r="E260" s="75">
        <v>45481.112627314818</v>
      </c>
      <c r="G260" t="s">
        <v>1145</v>
      </c>
    </row>
    <row r="261" spans="1:7" x14ac:dyDescent="0.3">
      <c r="A261">
        <v>782</v>
      </c>
      <c r="B261" t="s">
        <v>360</v>
      </c>
      <c r="C261" t="s">
        <v>1143</v>
      </c>
      <c r="D261">
        <v>0</v>
      </c>
      <c r="E261" s="75">
        <v>45481.093101851853</v>
      </c>
      <c r="F261" t="s">
        <v>408</v>
      </c>
      <c r="G261" t="s">
        <v>1145</v>
      </c>
    </row>
    <row r="262" spans="1:7" x14ac:dyDescent="0.3">
      <c r="A262">
        <v>783</v>
      </c>
      <c r="B262" t="s">
        <v>360</v>
      </c>
      <c r="C262" t="s">
        <v>1143</v>
      </c>
      <c r="D262">
        <v>0</v>
      </c>
      <c r="E262" s="75">
        <v>45481.093263888892</v>
      </c>
      <c r="F262" t="s">
        <v>408</v>
      </c>
      <c r="G262" t="s">
        <v>1145</v>
      </c>
    </row>
    <row r="263" spans="1:7" x14ac:dyDescent="0.3">
      <c r="A263">
        <v>784</v>
      </c>
      <c r="B263" t="s">
        <v>372</v>
      </c>
      <c r="D263">
        <v>0</v>
      </c>
      <c r="E263" s="75">
        <v>45481.074444444443</v>
      </c>
      <c r="G263" t="s">
        <v>1145</v>
      </c>
    </row>
    <row r="264" spans="1:7" x14ac:dyDescent="0.3">
      <c r="A264">
        <v>785</v>
      </c>
      <c r="B264" t="s">
        <v>360</v>
      </c>
      <c r="D264">
        <v>0</v>
      </c>
      <c r="E264" s="75">
        <v>45479.227268518516</v>
      </c>
      <c r="G264" t="s">
        <v>1149</v>
      </c>
    </row>
    <row r="265" spans="1:7" x14ac:dyDescent="0.3">
      <c r="A265">
        <v>786</v>
      </c>
      <c r="B265" t="s">
        <v>360</v>
      </c>
      <c r="C265" t="s">
        <v>1143</v>
      </c>
      <c r="D265">
        <v>0</v>
      </c>
      <c r="E265" s="75">
        <v>45479.180983796294</v>
      </c>
      <c r="F265" t="s">
        <v>408</v>
      </c>
      <c r="G265" t="s">
        <v>1149</v>
      </c>
    </row>
    <row r="266" spans="1:7" x14ac:dyDescent="0.3">
      <c r="A266">
        <v>787</v>
      </c>
      <c r="B266" t="s">
        <v>360</v>
      </c>
      <c r="D266">
        <v>0</v>
      </c>
      <c r="E266" s="75">
        <v>45479.177986111114</v>
      </c>
      <c r="G266" t="s">
        <v>1149</v>
      </c>
    </row>
    <row r="267" spans="1:7" x14ac:dyDescent="0.3">
      <c r="A267">
        <v>788</v>
      </c>
      <c r="B267" t="s">
        <v>360</v>
      </c>
      <c r="C267" t="s">
        <v>1143</v>
      </c>
      <c r="D267">
        <v>0</v>
      </c>
      <c r="E267" s="75">
        <v>45479.174895833334</v>
      </c>
      <c r="F267" t="s">
        <v>458</v>
      </c>
      <c r="G267" t="s">
        <v>1149</v>
      </c>
    </row>
    <row r="268" spans="1:7" x14ac:dyDescent="0.3">
      <c r="A268">
        <v>789</v>
      </c>
      <c r="B268" t="s">
        <v>372</v>
      </c>
      <c r="D268">
        <v>1</v>
      </c>
      <c r="E268" s="75">
        <v>45479.15792824074</v>
      </c>
      <c r="G268" t="s">
        <v>1149</v>
      </c>
    </row>
    <row r="269" spans="1:7" x14ac:dyDescent="0.3">
      <c r="A269">
        <v>790</v>
      </c>
      <c r="B269" t="s">
        <v>360</v>
      </c>
      <c r="D269">
        <v>0</v>
      </c>
      <c r="E269" s="75">
        <v>45479.157847222225</v>
      </c>
      <c r="G269" t="s">
        <v>1149</v>
      </c>
    </row>
    <row r="270" spans="1:7" x14ac:dyDescent="0.3">
      <c r="A270">
        <v>791</v>
      </c>
      <c r="B270" t="s">
        <v>360</v>
      </c>
      <c r="C270" t="s">
        <v>1143</v>
      </c>
      <c r="D270">
        <v>0</v>
      </c>
      <c r="E270" s="75">
        <v>45479.146967592591</v>
      </c>
      <c r="F270" t="s">
        <v>408</v>
      </c>
      <c r="G270" t="s">
        <v>1149</v>
      </c>
    </row>
    <row r="271" spans="1:7" x14ac:dyDescent="0.3">
      <c r="A271">
        <v>792</v>
      </c>
      <c r="B271" t="s">
        <v>360</v>
      </c>
      <c r="C271" t="s">
        <v>1143</v>
      </c>
      <c r="D271">
        <v>0</v>
      </c>
      <c r="E271" s="75">
        <v>45479.138379629629</v>
      </c>
      <c r="F271" t="s">
        <v>408</v>
      </c>
      <c r="G271" t="s">
        <v>1149</v>
      </c>
    </row>
    <row r="272" spans="1:7" x14ac:dyDescent="0.3">
      <c r="A272">
        <v>793</v>
      </c>
      <c r="B272" t="s">
        <v>372</v>
      </c>
      <c r="D272">
        <v>0</v>
      </c>
      <c r="E272" s="75">
        <v>45479.043171296296</v>
      </c>
      <c r="G272" t="s">
        <v>1149</v>
      </c>
    </row>
    <row r="273" spans="1:7" x14ac:dyDescent="0.3">
      <c r="A273">
        <v>794</v>
      </c>
      <c r="B273" t="s">
        <v>372</v>
      </c>
      <c r="D273">
        <v>0</v>
      </c>
      <c r="E273" s="75">
        <v>45478.583055555559</v>
      </c>
      <c r="G273" t="s">
        <v>1150</v>
      </c>
    </row>
    <row r="274" spans="1:7" x14ac:dyDescent="0.3">
      <c r="A274">
        <v>795</v>
      </c>
      <c r="B274" t="s">
        <v>372</v>
      </c>
      <c r="D274">
        <v>0</v>
      </c>
      <c r="E274" s="75">
        <v>45478.485717592594</v>
      </c>
      <c r="G274" t="s">
        <v>1150</v>
      </c>
    </row>
    <row r="275" spans="1:7" x14ac:dyDescent="0.3">
      <c r="A275">
        <v>796</v>
      </c>
      <c r="B275" t="s">
        <v>372</v>
      </c>
      <c r="D275">
        <v>1</v>
      </c>
      <c r="E275" s="75">
        <v>45478.464826388888</v>
      </c>
      <c r="G275" t="s">
        <v>1150</v>
      </c>
    </row>
    <row r="276" spans="1:7" x14ac:dyDescent="0.3">
      <c r="A276">
        <v>797</v>
      </c>
      <c r="B276" t="s">
        <v>372</v>
      </c>
      <c r="D276">
        <v>0</v>
      </c>
      <c r="E276" s="75">
        <v>45478.388391203705</v>
      </c>
      <c r="G276" t="s">
        <v>1150</v>
      </c>
    </row>
    <row r="277" spans="1:7" x14ac:dyDescent="0.3">
      <c r="A277">
        <v>798</v>
      </c>
      <c r="B277" t="s">
        <v>372</v>
      </c>
      <c r="D277">
        <v>1</v>
      </c>
      <c r="E277" s="75">
        <v>45478.367638888885</v>
      </c>
      <c r="G277" t="s">
        <v>1150</v>
      </c>
    </row>
    <row r="278" spans="1:7" x14ac:dyDescent="0.3">
      <c r="A278">
        <v>799</v>
      </c>
      <c r="B278" t="s">
        <v>360</v>
      </c>
      <c r="C278" t="s">
        <v>1129</v>
      </c>
      <c r="D278">
        <v>6</v>
      </c>
      <c r="E278" s="75">
        <v>45478.335196759261</v>
      </c>
      <c r="F278" t="s">
        <v>567</v>
      </c>
      <c r="G278" t="s">
        <v>1150</v>
      </c>
    </row>
    <row r="279" spans="1:7" x14ac:dyDescent="0.3">
      <c r="A279">
        <v>800</v>
      </c>
      <c r="B279" t="s">
        <v>360</v>
      </c>
      <c r="C279" t="s">
        <v>1143</v>
      </c>
      <c r="D279">
        <v>6</v>
      </c>
      <c r="E279" s="75">
        <v>45478.336724537039</v>
      </c>
      <c r="F279" t="s">
        <v>442</v>
      </c>
      <c r="G279" t="s">
        <v>1150</v>
      </c>
    </row>
    <row r="280" spans="1:7" x14ac:dyDescent="0.3">
      <c r="A280">
        <v>801</v>
      </c>
      <c r="B280" t="s">
        <v>360</v>
      </c>
      <c r="C280" t="s">
        <v>1143</v>
      </c>
      <c r="D280">
        <v>1</v>
      </c>
      <c r="E280" s="75">
        <v>45478.337673611109</v>
      </c>
      <c r="F280" t="s">
        <v>408</v>
      </c>
      <c r="G280" t="s">
        <v>1150</v>
      </c>
    </row>
    <row r="281" spans="1:7" x14ac:dyDescent="0.3">
      <c r="A281">
        <v>802</v>
      </c>
      <c r="B281" t="s">
        <v>360</v>
      </c>
      <c r="C281" t="s">
        <v>1143</v>
      </c>
      <c r="D281">
        <v>3</v>
      </c>
      <c r="E281" s="75">
        <v>45478.336122685185</v>
      </c>
      <c r="F281" t="s">
        <v>458</v>
      </c>
      <c r="G281" t="s">
        <v>1150</v>
      </c>
    </row>
    <row r="282" spans="1:7" x14ac:dyDescent="0.3">
      <c r="A282">
        <v>803</v>
      </c>
      <c r="B282" t="s">
        <v>372</v>
      </c>
      <c r="D282">
        <v>0</v>
      </c>
      <c r="E282" s="75">
        <v>45478.332835648151</v>
      </c>
      <c r="G282" t="s">
        <v>1150</v>
      </c>
    </row>
    <row r="283" spans="1:7" x14ac:dyDescent="0.3">
      <c r="A283">
        <v>804</v>
      </c>
      <c r="B283" t="s">
        <v>360</v>
      </c>
      <c r="D283">
        <v>8</v>
      </c>
      <c r="E283" s="75">
        <v>45478.328738425924</v>
      </c>
      <c r="G283" t="s">
        <v>1150</v>
      </c>
    </row>
    <row r="284" spans="1:7" x14ac:dyDescent="0.3">
      <c r="A284">
        <v>805</v>
      </c>
      <c r="B284" t="s">
        <v>360</v>
      </c>
      <c r="C284" t="s">
        <v>1143</v>
      </c>
      <c r="D284">
        <v>7</v>
      </c>
      <c r="E284" s="75">
        <v>45478.328506944446</v>
      </c>
      <c r="F284" t="s">
        <v>408</v>
      </c>
      <c r="G284" t="s">
        <v>1150</v>
      </c>
    </row>
    <row r="285" spans="1:7" x14ac:dyDescent="0.3">
      <c r="A285">
        <v>806</v>
      </c>
      <c r="B285" t="s">
        <v>360</v>
      </c>
      <c r="D285">
        <v>6</v>
      </c>
      <c r="E285" s="75">
        <v>45478.325740740744</v>
      </c>
      <c r="G285" t="s">
        <v>1150</v>
      </c>
    </row>
    <row r="286" spans="1:7" x14ac:dyDescent="0.3">
      <c r="A286">
        <v>807</v>
      </c>
      <c r="B286" t="s">
        <v>360</v>
      </c>
      <c r="D286">
        <v>5</v>
      </c>
      <c r="E286" s="75">
        <v>45478.315266203703</v>
      </c>
      <c r="F286" t="s">
        <v>652</v>
      </c>
      <c r="G286" t="s">
        <v>1150</v>
      </c>
    </row>
    <row r="287" spans="1:7" x14ac:dyDescent="0.3">
      <c r="A287">
        <v>808</v>
      </c>
      <c r="B287" t="s">
        <v>360</v>
      </c>
      <c r="C287" t="s">
        <v>1151</v>
      </c>
      <c r="D287">
        <v>0</v>
      </c>
      <c r="E287" s="75">
        <v>45478.312337962961</v>
      </c>
      <c r="F287" t="s">
        <v>364</v>
      </c>
      <c r="G287" t="s">
        <v>1150</v>
      </c>
    </row>
    <row r="288" spans="1:7" x14ac:dyDescent="0.3">
      <c r="A288">
        <v>809</v>
      </c>
      <c r="B288" t="s">
        <v>360</v>
      </c>
      <c r="C288" t="s">
        <v>1151</v>
      </c>
      <c r="D288">
        <v>0</v>
      </c>
      <c r="E288" s="75">
        <v>45478.312337962961</v>
      </c>
      <c r="F288" t="s">
        <v>364</v>
      </c>
      <c r="G288" t="s">
        <v>1150</v>
      </c>
    </row>
    <row r="289" spans="1:7" x14ac:dyDescent="0.3">
      <c r="A289">
        <v>810</v>
      </c>
      <c r="B289" t="s">
        <v>360</v>
      </c>
      <c r="C289" t="s">
        <v>1151</v>
      </c>
      <c r="D289">
        <v>0</v>
      </c>
      <c r="E289" s="75">
        <v>45478.3121875</v>
      </c>
      <c r="F289" t="s">
        <v>364</v>
      </c>
      <c r="G289" t="s">
        <v>1150</v>
      </c>
    </row>
    <row r="290" spans="1:7" x14ac:dyDescent="0.3">
      <c r="A290">
        <v>811</v>
      </c>
      <c r="B290" t="s">
        <v>360</v>
      </c>
      <c r="C290" t="s">
        <v>1151</v>
      </c>
      <c r="D290">
        <v>0</v>
      </c>
      <c r="E290" s="75">
        <v>45478.312835648147</v>
      </c>
      <c r="F290" t="s">
        <v>364</v>
      </c>
      <c r="G290" t="s">
        <v>1150</v>
      </c>
    </row>
    <row r="291" spans="1:7" x14ac:dyDescent="0.3">
      <c r="A291">
        <v>812</v>
      </c>
      <c r="B291" t="s">
        <v>360</v>
      </c>
      <c r="C291" t="s">
        <v>1151</v>
      </c>
      <c r="D291">
        <v>0</v>
      </c>
      <c r="E291" s="75">
        <v>45478.312418981484</v>
      </c>
      <c r="F291" t="s">
        <v>364</v>
      </c>
      <c r="G291" t="s">
        <v>1150</v>
      </c>
    </row>
    <row r="292" spans="1:7" x14ac:dyDescent="0.3">
      <c r="A292">
        <v>813</v>
      </c>
      <c r="B292" t="s">
        <v>360</v>
      </c>
      <c r="C292" t="s">
        <v>1151</v>
      </c>
      <c r="D292">
        <v>0</v>
      </c>
      <c r="E292" s="75">
        <v>45478.312199074076</v>
      </c>
      <c r="F292" t="s">
        <v>364</v>
      </c>
      <c r="G292" t="s">
        <v>1150</v>
      </c>
    </row>
    <row r="293" spans="1:7" x14ac:dyDescent="0.3">
      <c r="A293">
        <v>814</v>
      </c>
      <c r="B293" t="s">
        <v>360</v>
      </c>
      <c r="C293" t="s">
        <v>1151</v>
      </c>
      <c r="D293">
        <v>0</v>
      </c>
      <c r="E293" s="75">
        <v>45478.312175925923</v>
      </c>
      <c r="F293" t="s">
        <v>364</v>
      </c>
      <c r="G293" t="s">
        <v>1150</v>
      </c>
    </row>
    <row r="294" spans="1:7" x14ac:dyDescent="0.3">
      <c r="A294">
        <v>815</v>
      </c>
      <c r="B294" t="s">
        <v>360</v>
      </c>
      <c r="C294" t="s">
        <v>1151</v>
      </c>
      <c r="D294">
        <v>0</v>
      </c>
      <c r="E294" s="75">
        <v>45478.313657407409</v>
      </c>
      <c r="F294" t="s">
        <v>364</v>
      </c>
      <c r="G294" t="s">
        <v>1150</v>
      </c>
    </row>
    <row r="295" spans="1:7" x14ac:dyDescent="0.3">
      <c r="A295">
        <v>816</v>
      </c>
      <c r="B295" t="s">
        <v>360</v>
      </c>
      <c r="C295" t="s">
        <v>1151</v>
      </c>
      <c r="D295">
        <v>0</v>
      </c>
      <c r="E295" s="75">
        <v>45478.314074074071</v>
      </c>
      <c r="F295" t="s">
        <v>364</v>
      </c>
      <c r="G295" t="s">
        <v>1150</v>
      </c>
    </row>
    <row r="296" spans="1:7" x14ac:dyDescent="0.3">
      <c r="A296">
        <v>817</v>
      </c>
      <c r="B296" t="s">
        <v>360</v>
      </c>
      <c r="C296" t="s">
        <v>1151</v>
      </c>
      <c r="D296">
        <v>0</v>
      </c>
      <c r="E296" s="75">
        <v>45478.314664351848</v>
      </c>
      <c r="F296" t="s">
        <v>364</v>
      </c>
      <c r="G296" t="s">
        <v>1150</v>
      </c>
    </row>
    <row r="297" spans="1:7" x14ac:dyDescent="0.3">
      <c r="A297">
        <v>818</v>
      </c>
      <c r="B297" t="s">
        <v>360</v>
      </c>
      <c r="C297" t="s">
        <v>1151</v>
      </c>
      <c r="D297">
        <v>0</v>
      </c>
      <c r="E297" s="75">
        <v>45478.313935185186</v>
      </c>
      <c r="F297" t="s">
        <v>364</v>
      </c>
      <c r="G297" t="s">
        <v>1150</v>
      </c>
    </row>
    <row r="298" spans="1:7" x14ac:dyDescent="0.3">
      <c r="A298">
        <v>819</v>
      </c>
      <c r="B298" t="s">
        <v>360</v>
      </c>
      <c r="C298" t="s">
        <v>1151</v>
      </c>
      <c r="D298">
        <v>0</v>
      </c>
      <c r="E298" s="75">
        <v>45478.315358796295</v>
      </c>
      <c r="F298" t="s">
        <v>364</v>
      </c>
      <c r="G298" t="s">
        <v>1150</v>
      </c>
    </row>
    <row r="299" spans="1:7" x14ac:dyDescent="0.3">
      <c r="A299">
        <v>820</v>
      </c>
      <c r="B299" t="s">
        <v>360</v>
      </c>
      <c r="C299" t="s">
        <v>1151</v>
      </c>
      <c r="D299">
        <v>0</v>
      </c>
      <c r="E299" s="75">
        <v>45478.312754629631</v>
      </c>
      <c r="F299" t="s">
        <v>364</v>
      </c>
      <c r="G299" t="s">
        <v>1150</v>
      </c>
    </row>
    <row r="300" spans="1:7" x14ac:dyDescent="0.3">
      <c r="A300">
        <v>821</v>
      </c>
      <c r="B300" t="s">
        <v>360</v>
      </c>
      <c r="C300" t="s">
        <v>1143</v>
      </c>
      <c r="D300">
        <v>0</v>
      </c>
      <c r="E300" s="75">
        <v>45478.249444444446</v>
      </c>
      <c r="F300" t="s">
        <v>408</v>
      </c>
      <c r="G300" t="s">
        <v>1150</v>
      </c>
    </row>
    <row r="301" spans="1:7" x14ac:dyDescent="0.3">
      <c r="A301">
        <v>822</v>
      </c>
      <c r="B301" t="s">
        <v>360</v>
      </c>
      <c r="D301">
        <v>0</v>
      </c>
      <c r="E301" s="75">
        <v>45478.221574074072</v>
      </c>
      <c r="G301" t="s">
        <v>1150</v>
      </c>
    </row>
    <row r="302" spans="1:7" x14ac:dyDescent="0.3">
      <c r="A302">
        <v>823</v>
      </c>
      <c r="B302" t="s">
        <v>360</v>
      </c>
      <c r="D302">
        <v>0</v>
      </c>
      <c r="E302" s="75">
        <v>45478.17428240741</v>
      </c>
      <c r="G302" t="s">
        <v>1150</v>
      </c>
    </row>
    <row r="303" spans="1:7" x14ac:dyDescent="0.3">
      <c r="A303">
        <v>824</v>
      </c>
      <c r="B303" t="s">
        <v>360</v>
      </c>
      <c r="C303" t="s">
        <v>1116</v>
      </c>
      <c r="D303">
        <v>6</v>
      </c>
      <c r="E303" s="75">
        <v>45478.174039351848</v>
      </c>
      <c r="F303" t="s">
        <v>438</v>
      </c>
      <c r="G303" t="s">
        <v>1150</v>
      </c>
    </row>
    <row r="304" spans="1:7" x14ac:dyDescent="0.3">
      <c r="A304">
        <v>825</v>
      </c>
      <c r="B304" t="s">
        <v>360</v>
      </c>
      <c r="C304" t="s">
        <v>1116</v>
      </c>
      <c r="D304">
        <v>6</v>
      </c>
      <c r="E304" s="75">
        <v>45478.172592592593</v>
      </c>
      <c r="F304" t="s">
        <v>438</v>
      </c>
      <c r="G304" t="s">
        <v>1150</v>
      </c>
    </row>
    <row r="305" spans="1:7" x14ac:dyDescent="0.3">
      <c r="A305">
        <v>826</v>
      </c>
      <c r="B305" t="s">
        <v>360</v>
      </c>
      <c r="D305">
        <v>0</v>
      </c>
      <c r="E305" s="75">
        <v>45478.173773148148</v>
      </c>
      <c r="G305" t="s">
        <v>1150</v>
      </c>
    </row>
    <row r="306" spans="1:7" x14ac:dyDescent="0.3">
      <c r="A306">
        <v>827</v>
      </c>
      <c r="B306" t="s">
        <v>360</v>
      </c>
      <c r="D306">
        <v>0</v>
      </c>
      <c r="E306" s="75">
        <v>45478.169930555552</v>
      </c>
      <c r="G306" t="s">
        <v>1150</v>
      </c>
    </row>
    <row r="307" spans="1:7" x14ac:dyDescent="0.3">
      <c r="A307">
        <v>828</v>
      </c>
      <c r="B307" t="s">
        <v>360</v>
      </c>
      <c r="C307" t="s">
        <v>1143</v>
      </c>
      <c r="D307">
        <v>0</v>
      </c>
      <c r="E307" s="75">
        <v>45478.126712962963</v>
      </c>
      <c r="F307" t="s">
        <v>408</v>
      </c>
      <c r="G307" t="s">
        <v>1150</v>
      </c>
    </row>
    <row r="308" spans="1:7" x14ac:dyDescent="0.3">
      <c r="A308">
        <v>829</v>
      </c>
      <c r="B308" t="s">
        <v>360</v>
      </c>
      <c r="C308" t="s">
        <v>1143</v>
      </c>
      <c r="D308">
        <v>0</v>
      </c>
      <c r="E308" s="75">
        <v>45478.12704861111</v>
      </c>
      <c r="F308" t="s">
        <v>408</v>
      </c>
      <c r="G308" t="s">
        <v>1150</v>
      </c>
    </row>
    <row r="309" spans="1:7" x14ac:dyDescent="0.3">
      <c r="A309">
        <v>830</v>
      </c>
      <c r="B309" t="s">
        <v>360</v>
      </c>
      <c r="C309" t="s">
        <v>1143</v>
      </c>
      <c r="D309">
        <v>0</v>
      </c>
      <c r="E309" s="75">
        <v>45478.120011574072</v>
      </c>
      <c r="F309" t="s">
        <v>408</v>
      </c>
      <c r="G309" t="s">
        <v>1150</v>
      </c>
    </row>
    <row r="310" spans="1:7" x14ac:dyDescent="0.3">
      <c r="A310">
        <v>831</v>
      </c>
      <c r="B310" t="s">
        <v>372</v>
      </c>
      <c r="D310">
        <v>0</v>
      </c>
      <c r="E310" s="75">
        <v>45478.103460648148</v>
      </c>
      <c r="G310" t="s">
        <v>1150</v>
      </c>
    </row>
    <row r="311" spans="1:7" x14ac:dyDescent="0.3">
      <c r="A311">
        <v>832</v>
      </c>
      <c r="B311" t="s">
        <v>360</v>
      </c>
      <c r="C311" t="s">
        <v>1143</v>
      </c>
      <c r="D311">
        <v>0</v>
      </c>
      <c r="E311" s="75">
        <v>45478.088321759256</v>
      </c>
      <c r="F311" t="s">
        <v>408</v>
      </c>
      <c r="G311" t="s">
        <v>1150</v>
      </c>
    </row>
    <row r="312" spans="1:7" x14ac:dyDescent="0.3">
      <c r="A312">
        <v>833</v>
      </c>
      <c r="B312" t="s">
        <v>360</v>
      </c>
      <c r="C312" t="s">
        <v>1143</v>
      </c>
      <c r="D312">
        <v>0</v>
      </c>
      <c r="E312" s="75">
        <v>45478.087997685187</v>
      </c>
      <c r="F312" t="s">
        <v>408</v>
      </c>
      <c r="G312" t="s">
        <v>1150</v>
      </c>
    </row>
    <row r="313" spans="1:7" x14ac:dyDescent="0.3">
      <c r="A313">
        <v>834</v>
      </c>
      <c r="B313" t="s">
        <v>360</v>
      </c>
      <c r="C313" t="s">
        <v>1116</v>
      </c>
      <c r="D313">
        <v>0</v>
      </c>
      <c r="E313" s="75">
        <v>45478.044328703705</v>
      </c>
      <c r="F313" t="s">
        <v>438</v>
      </c>
      <c r="G313" t="s">
        <v>1150</v>
      </c>
    </row>
    <row r="314" spans="1:7" x14ac:dyDescent="0.3">
      <c r="A314">
        <v>835</v>
      </c>
      <c r="B314" t="s">
        <v>360</v>
      </c>
      <c r="D314">
        <v>0</v>
      </c>
      <c r="E314" s="75">
        <v>45477.908865740741</v>
      </c>
      <c r="G314" t="s">
        <v>1152</v>
      </c>
    </row>
    <row r="315" spans="1:7" x14ac:dyDescent="0.3">
      <c r="A315">
        <v>836</v>
      </c>
      <c r="B315" t="s">
        <v>360</v>
      </c>
      <c r="D315">
        <v>0</v>
      </c>
      <c r="E315" s="75">
        <v>45477.877581018518</v>
      </c>
      <c r="G315" t="s">
        <v>1152</v>
      </c>
    </row>
    <row r="316" spans="1:7" x14ac:dyDescent="0.3">
      <c r="A316">
        <v>837</v>
      </c>
      <c r="B316" t="s">
        <v>360</v>
      </c>
      <c r="C316" t="s">
        <v>1143</v>
      </c>
      <c r="D316">
        <v>0</v>
      </c>
      <c r="E316" s="75">
        <v>45477.415185185186</v>
      </c>
      <c r="F316" t="s">
        <v>408</v>
      </c>
      <c r="G316" t="s">
        <v>1152</v>
      </c>
    </row>
    <row r="317" spans="1:7" x14ac:dyDescent="0.3">
      <c r="A317">
        <v>838</v>
      </c>
      <c r="B317" t="s">
        <v>372</v>
      </c>
      <c r="D317">
        <v>0</v>
      </c>
      <c r="E317" s="75">
        <v>45477.377222222225</v>
      </c>
      <c r="G317" t="s">
        <v>1152</v>
      </c>
    </row>
    <row r="318" spans="1:7" x14ac:dyDescent="0.3">
      <c r="A318">
        <v>839</v>
      </c>
      <c r="B318" t="s">
        <v>372</v>
      </c>
      <c r="D318">
        <v>0</v>
      </c>
      <c r="E318" s="75">
        <v>45477.349444444444</v>
      </c>
      <c r="G318" t="s">
        <v>1152</v>
      </c>
    </row>
    <row r="319" spans="1:7" x14ac:dyDescent="0.3">
      <c r="A319">
        <v>840</v>
      </c>
      <c r="B319" t="s">
        <v>360</v>
      </c>
      <c r="C319" t="s">
        <v>1129</v>
      </c>
      <c r="D319">
        <v>2</v>
      </c>
      <c r="E319" s="75">
        <v>45477.325902777775</v>
      </c>
      <c r="F319" t="s">
        <v>567</v>
      </c>
      <c r="G319" t="s">
        <v>1152</v>
      </c>
    </row>
    <row r="320" spans="1:7" x14ac:dyDescent="0.3">
      <c r="A320">
        <v>841</v>
      </c>
      <c r="B320" t="s">
        <v>360</v>
      </c>
      <c r="D320">
        <v>0</v>
      </c>
      <c r="E320" s="75">
        <v>45477.318182870367</v>
      </c>
      <c r="G320" t="s">
        <v>1152</v>
      </c>
    </row>
    <row r="321" spans="1:7" x14ac:dyDescent="0.3">
      <c r="A321">
        <v>842</v>
      </c>
      <c r="B321" t="s">
        <v>360</v>
      </c>
      <c r="C321" t="s">
        <v>1143</v>
      </c>
      <c r="D321">
        <v>0</v>
      </c>
      <c r="E321" s="75">
        <v>45477.29724537037</v>
      </c>
      <c r="F321" t="s">
        <v>408</v>
      </c>
      <c r="G321" t="s">
        <v>1152</v>
      </c>
    </row>
    <row r="322" spans="1:7" x14ac:dyDescent="0.3">
      <c r="A322">
        <v>843</v>
      </c>
      <c r="B322" t="s">
        <v>360</v>
      </c>
      <c r="D322">
        <v>0</v>
      </c>
      <c r="E322" s="75">
        <v>45477.26353009259</v>
      </c>
      <c r="G322" t="s">
        <v>1152</v>
      </c>
    </row>
    <row r="323" spans="1:7" x14ac:dyDescent="0.3">
      <c r="A323">
        <v>844</v>
      </c>
      <c r="B323" t="s">
        <v>360</v>
      </c>
      <c r="C323" t="s">
        <v>1116</v>
      </c>
      <c r="D323">
        <v>0</v>
      </c>
      <c r="E323" s="75">
        <v>45477.262743055559</v>
      </c>
      <c r="F323" t="s">
        <v>438</v>
      </c>
      <c r="G323" t="s">
        <v>1152</v>
      </c>
    </row>
    <row r="324" spans="1:7" x14ac:dyDescent="0.3">
      <c r="A324">
        <v>845</v>
      </c>
      <c r="B324" t="s">
        <v>360</v>
      </c>
      <c r="C324" t="s">
        <v>1143</v>
      </c>
      <c r="D324">
        <v>0</v>
      </c>
      <c r="E324" s="75">
        <v>45477.194525462961</v>
      </c>
      <c r="F324" t="s">
        <v>408</v>
      </c>
      <c r="G324" t="s">
        <v>1152</v>
      </c>
    </row>
    <row r="325" spans="1:7" x14ac:dyDescent="0.3">
      <c r="A325">
        <v>846</v>
      </c>
      <c r="B325" t="s">
        <v>360</v>
      </c>
      <c r="C325" t="s">
        <v>1143</v>
      </c>
      <c r="D325">
        <v>0</v>
      </c>
      <c r="E325" s="75">
        <v>45477.194386574076</v>
      </c>
      <c r="F325" t="s">
        <v>408</v>
      </c>
      <c r="G325" t="s">
        <v>1152</v>
      </c>
    </row>
    <row r="326" spans="1:7" x14ac:dyDescent="0.3">
      <c r="A326">
        <v>847</v>
      </c>
      <c r="B326" t="s">
        <v>360</v>
      </c>
      <c r="C326" t="s">
        <v>1144</v>
      </c>
      <c r="D326">
        <v>0</v>
      </c>
      <c r="E326" s="75">
        <v>45477.193344907406</v>
      </c>
      <c r="F326" t="s">
        <v>371</v>
      </c>
      <c r="G326" t="s">
        <v>1152</v>
      </c>
    </row>
    <row r="327" spans="1:7" x14ac:dyDescent="0.3">
      <c r="A327">
        <v>848</v>
      </c>
      <c r="B327" t="s">
        <v>360</v>
      </c>
      <c r="C327" t="s">
        <v>1116</v>
      </c>
      <c r="D327">
        <v>5</v>
      </c>
      <c r="E327" s="75">
        <v>45477.190150462964</v>
      </c>
      <c r="F327" t="s">
        <v>438</v>
      </c>
      <c r="G327" t="s">
        <v>1152</v>
      </c>
    </row>
    <row r="328" spans="1:7" x14ac:dyDescent="0.3">
      <c r="A328">
        <v>849</v>
      </c>
      <c r="B328" t="s">
        <v>360</v>
      </c>
      <c r="D328">
        <v>1</v>
      </c>
      <c r="E328" s="75">
        <v>45477.189247685186</v>
      </c>
      <c r="G328" t="s">
        <v>1152</v>
      </c>
    </row>
    <row r="329" spans="1:7" x14ac:dyDescent="0.3">
      <c r="A329">
        <v>850</v>
      </c>
      <c r="B329" t="s">
        <v>360</v>
      </c>
      <c r="C329" t="s">
        <v>1143</v>
      </c>
      <c r="D329">
        <v>0</v>
      </c>
      <c r="E329" s="75">
        <v>45477.171736111108</v>
      </c>
      <c r="F329" t="s">
        <v>408</v>
      </c>
      <c r="G329" t="s">
        <v>1152</v>
      </c>
    </row>
    <row r="330" spans="1:7" x14ac:dyDescent="0.3">
      <c r="A330">
        <v>851</v>
      </c>
      <c r="B330" t="s">
        <v>372</v>
      </c>
      <c r="D330">
        <v>0</v>
      </c>
      <c r="E330" s="75">
        <v>45477.168726851851</v>
      </c>
      <c r="G330" t="s">
        <v>1152</v>
      </c>
    </row>
    <row r="331" spans="1:7" x14ac:dyDescent="0.3">
      <c r="A331">
        <v>852</v>
      </c>
      <c r="B331" t="s">
        <v>360</v>
      </c>
      <c r="C331" t="s">
        <v>1143</v>
      </c>
      <c r="D331">
        <v>3</v>
      </c>
      <c r="E331" s="75">
        <v>45477.147766203707</v>
      </c>
      <c r="F331" t="s">
        <v>408</v>
      </c>
      <c r="G331" t="s">
        <v>1152</v>
      </c>
    </row>
    <row r="332" spans="1:7" x14ac:dyDescent="0.3">
      <c r="A332">
        <v>853</v>
      </c>
      <c r="B332" t="s">
        <v>360</v>
      </c>
      <c r="C332" t="s">
        <v>1143</v>
      </c>
      <c r="D332">
        <v>1</v>
      </c>
      <c r="E332" s="75">
        <v>45477.140509259261</v>
      </c>
      <c r="F332" t="s">
        <v>408</v>
      </c>
      <c r="G332" t="s">
        <v>1152</v>
      </c>
    </row>
    <row r="333" spans="1:7" x14ac:dyDescent="0.3">
      <c r="A333">
        <v>854</v>
      </c>
      <c r="B333" t="s">
        <v>360</v>
      </c>
      <c r="C333" t="s">
        <v>1116</v>
      </c>
      <c r="D333">
        <v>1</v>
      </c>
      <c r="E333" s="75">
        <v>45477.140486111108</v>
      </c>
      <c r="F333" t="s">
        <v>438</v>
      </c>
      <c r="G333" t="s">
        <v>1152</v>
      </c>
    </row>
    <row r="334" spans="1:7" x14ac:dyDescent="0.3">
      <c r="A334">
        <v>855</v>
      </c>
      <c r="B334" t="s">
        <v>360</v>
      </c>
      <c r="C334" t="s">
        <v>1129</v>
      </c>
      <c r="D334">
        <v>0</v>
      </c>
      <c r="E334" s="75">
        <v>45477.133981481478</v>
      </c>
      <c r="F334" t="s">
        <v>567</v>
      </c>
      <c r="G334" t="s">
        <v>1152</v>
      </c>
    </row>
    <row r="335" spans="1:7" x14ac:dyDescent="0.3">
      <c r="A335">
        <v>856</v>
      </c>
      <c r="B335" t="s">
        <v>360</v>
      </c>
      <c r="C335" t="s">
        <v>1129</v>
      </c>
      <c r="D335">
        <v>0</v>
      </c>
      <c r="E335" s="75">
        <v>45477.133888888886</v>
      </c>
      <c r="F335" t="s">
        <v>567</v>
      </c>
      <c r="G335" t="s">
        <v>1152</v>
      </c>
    </row>
    <row r="336" spans="1:7" x14ac:dyDescent="0.3">
      <c r="A336">
        <v>857</v>
      </c>
      <c r="B336" t="s">
        <v>360</v>
      </c>
      <c r="D336">
        <v>0</v>
      </c>
      <c r="E336" s="75">
        <v>45477.133912037039</v>
      </c>
      <c r="F336" t="s">
        <v>568</v>
      </c>
      <c r="G336" t="s">
        <v>1152</v>
      </c>
    </row>
    <row r="337" spans="1:7" x14ac:dyDescent="0.3">
      <c r="A337">
        <v>858</v>
      </c>
      <c r="B337" t="s">
        <v>360</v>
      </c>
      <c r="C337" t="s">
        <v>1129</v>
      </c>
      <c r="D337">
        <v>0</v>
      </c>
      <c r="E337" s="75">
        <v>45477.130335648151</v>
      </c>
      <c r="F337" t="s">
        <v>567</v>
      </c>
      <c r="G337" t="s">
        <v>1152</v>
      </c>
    </row>
    <row r="338" spans="1:7" x14ac:dyDescent="0.3">
      <c r="A338">
        <v>859</v>
      </c>
      <c r="B338" t="s">
        <v>360</v>
      </c>
      <c r="C338" t="s">
        <v>1129</v>
      </c>
      <c r="D338">
        <v>0</v>
      </c>
      <c r="E338" s="75">
        <v>45477.130312499998</v>
      </c>
      <c r="F338" t="s">
        <v>567</v>
      </c>
      <c r="G338" t="s">
        <v>1152</v>
      </c>
    </row>
    <row r="339" spans="1:7" x14ac:dyDescent="0.3">
      <c r="A339">
        <v>860</v>
      </c>
      <c r="B339" t="s">
        <v>372</v>
      </c>
      <c r="D339">
        <v>0</v>
      </c>
      <c r="E339" s="75">
        <v>45477.127025462964</v>
      </c>
      <c r="G339" t="s">
        <v>1152</v>
      </c>
    </row>
    <row r="340" spans="1:7" x14ac:dyDescent="0.3">
      <c r="A340">
        <v>861</v>
      </c>
      <c r="B340" t="s">
        <v>360</v>
      </c>
      <c r="C340" t="s">
        <v>1143</v>
      </c>
      <c r="D340">
        <v>0</v>
      </c>
      <c r="E340" s="75">
        <v>45477.120127314818</v>
      </c>
      <c r="F340" t="s">
        <v>408</v>
      </c>
      <c r="G340" t="s">
        <v>1152</v>
      </c>
    </row>
    <row r="341" spans="1:7" x14ac:dyDescent="0.3">
      <c r="A341">
        <v>862</v>
      </c>
      <c r="B341" t="s">
        <v>360</v>
      </c>
      <c r="C341" t="s">
        <v>1143</v>
      </c>
      <c r="D341">
        <v>0</v>
      </c>
      <c r="E341" s="75">
        <v>45477.108888888892</v>
      </c>
      <c r="F341" t="s">
        <v>408</v>
      </c>
      <c r="G341" t="s">
        <v>1152</v>
      </c>
    </row>
    <row r="342" spans="1:7" x14ac:dyDescent="0.3">
      <c r="A342">
        <v>863</v>
      </c>
      <c r="B342" t="s">
        <v>372</v>
      </c>
      <c r="D342">
        <v>0</v>
      </c>
      <c r="E342" s="75">
        <v>45477.106203703705</v>
      </c>
      <c r="G342" t="s">
        <v>1152</v>
      </c>
    </row>
    <row r="343" spans="1:7" x14ac:dyDescent="0.3">
      <c r="A343">
        <v>864</v>
      </c>
      <c r="B343" t="s">
        <v>372</v>
      </c>
      <c r="D343">
        <v>0</v>
      </c>
      <c r="E343" s="75">
        <v>45477.061041666668</v>
      </c>
      <c r="G343" t="s">
        <v>1152</v>
      </c>
    </row>
    <row r="344" spans="1:7" x14ac:dyDescent="0.3">
      <c r="A344">
        <v>865</v>
      </c>
      <c r="B344" t="s">
        <v>372</v>
      </c>
      <c r="D344">
        <v>0</v>
      </c>
      <c r="E344" s="75">
        <v>45476.984606481485</v>
      </c>
      <c r="G344" t="s">
        <v>1153</v>
      </c>
    </row>
    <row r="345" spans="1:7" x14ac:dyDescent="0.3">
      <c r="A345">
        <v>866</v>
      </c>
      <c r="B345" t="s">
        <v>372</v>
      </c>
      <c r="D345">
        <v>0</v>
      </c>
      <c r="E345" s="75">
        <v>45476.682280092595</v>
      </c>
      <c r="G345" t="s">
        <v>1153</v>
      </c>
    </row>
    <row r="346" spans="1:7" x14ac:dyDescent="0.3">
      <c r="A346">
        <v>867</v>
      </c>
      <c r="B346" t="s">
        <v>372</v>
      </c>
      <c r="D346">
        <v>0</v>
      </c>
      <c r="E346" s="75">
        <v>45476.678796296299</v>
      </c>
      <c r="G346" t="s">
        <v>1153</v>
      </c>
    </row>
    <row r="347" spans="1:7" x14ac:dyDescent="0.3">
      <c r="A347">
        <v>868</v>
      </c>
      <c r="B347" t="s">
        <v>360</v>
      </c>
      <c r="D347">
        <v>0</v>
      </c>
      <c r="E347" s="75">
        <v>45476.546643518515</v>
      </c>
      <c r="G347" t="s">
        <v>1153</v>
      </c>
    </row>
    <row r="348" spans="1:7" x14ac:dyDescent="0.3">
      <c r="A348">
        <v>869</v>
      </c>
      <c r="B348" t="s">
        <v>372</v>
      </c>
      <c r="D348">
        <v>0</v>
      </c>
      <c r="E348" s="75">
        <v>45476.539861111109</v>
      </c>
      <c r="G348" t="s">
        <v>1153</v>
      </c>
    </row>
    <row r="349" spans="1:7" x14ac:dyDescent="0.3">
      <c r="A349">
        <v>870</v>
      </c>
      <c r="B349" t="s">
        <v>372</v>
      </c>
      <c r="D349">
        <v>0</v>
      </c>
      <c r="E349" s="75">
        <v>45476.536377314813</v>
      </c>
      <c r="G349" t="s">
        <v>1153</v>
      </c>
    </row>
    <row r="350" spans="1:7" x14ac:dyDescent="0.3">
      <c r="A350">
        <v>871</v>
      </c>
      <c r="B350" t="s">
        <v>372</v>
      </c>
      <c r="D350">
        <v>0</v>
      </c>
      <c r="E350" s="75">
        <v>45476.498159722221</v>
      </c>
      <c r="G350" t="s">
        <v>1153</v>
      </c>
    </row>
    <row r="351" spans="1:7" x14ac:dyDescent="0.3">
      <c r="A351">
        <v>872</v>
      </c>
      <c r="B351" t="s">
        <v>372</v>
      </c>
      <c r="D351">
        <v>0</v>
      </c>
      <c r="E351" s="75">
        <v>45476.498159722221</v>
      </c>
      <c r="G351" t="s">
        <v>1153</v>
      </c>
    </row>
    <row r="352" spans="1:7" x14ac:dyDescent="0.3">
      <c r="A352">
        <v>873</v>
      </c>
      <c r="B352" t="s">
        <v>372</v>
      </c>
      <c r="D352">
        <v>0</v>
      </c>
      <c r="E352" s="75">
        <v>45476.442546296297</v>
      </c>
      <c r="G352" t="s">
        <v>1153</v>
      </c>
    </row>
    <row r="353" spans="1:7" x14ac:dyDescent="0.3">
      <c r="A353">
        <v>874</v>
      </c>
      <c r="B353" t="s">
        <v>372</v>
      </c>
      <c r="D353">
        <v>0</v>
      </c>
      <c r="E353" s="75">
        <v>45476.376469907409</v>
      </c>
      <c r="G353" t="s">
        <v>1153</v>
      </c>
    </row>
    <row r="354" spans="1:7" x14ac:dyDescent="0.3">
      <c r="A354">
        <v>875</v>
      </c>
      <c r="B354" t="s">
        <v>372</v>
      </c>
      <c r="D354">
        <v>0</v>
      </c>
      <c r="E354" s="75">
        <v>45476.35565972222</v>
      </c>
      <c r="G354" t="s">
        <v>1153</v>
      </c>
    </row>
    <row r="355" spans="1:7" x14ac:dyDescent="0.3">
      <c r="A355">
        <v>876</v>
      </c>
      <c r="B355" t="s">
        <v>360</v>
      </c>
      <c r="D355">
        <v>0</v>
      </c>
      <c r="E355" s="75">
        <v>45476.329062500001</v>
      </c>
      <c r="G355" t="s">
        <v>1153</v>
      </c>
    </row>
    <row r="356" spans="1:7" x14ac:dyDescent="0.3">
      <c r="A356">
        <v>877</v>
      </c>
      <c r="B356" t="s">
        <v>360</v>
      </c>
      <c r="C356" t="s">
        <v>1143</v>
      </c>
      <c r="D356">
        <v>0</v>
      </c>
      <c r="E356" s="75">
        <v>45476.299988425926</v>
      </c>
      <c r="F356" t="s">
        <v>408</v>
      </c>
      <c r="G356" t="s">
        <v>1153</v>
      </c>
    </row>
    <row r="357" spans="1:7" x14ac:dyDescent="0.3">
      <c r="A357">
        <v>878</v>
      </c>
      <c r="B357" t="s">
        <v>372</v>
      </c>
      <c r="D357">
        <v>0</v>
      </c>
      <c r="E357" s="75">
        <v>45476.2965625</v>
      </c>
      <c r="G357" t="s">
        <v>1153</v>
      </c>
    </row>
    <row r="358" spans="1:7" x14ac:dyDescent="0.3">
      <c r="A358">
        <v>879</v>
      </c>
      <c r="B358" t="s">
        <v>360</v>
      </c>
      <c r="C358" t="s">
        <v>1143</v>
      </c>
      <c r="D358">
        <v>0</v>
      </c>
      <c r="E358" s="75">
        <v>45476.286423611113</v>
      </c>
      <c r="F358" t="s">
        <v>728</v>
      </c>
      <c r="G358" t="s">
        <v>1153</v>
      </c>
    </row>
    <row r="359" spans="1:7" x14ac:dyDescent="0.3">
      <c r="A359">
        <v>880</v>
      </c>
      <c r="B359" t="s">
        <v>360</v>
      </c>
      <c r="C359" t="s">
        <v>1143</v>
      </c>
      <c r="D359">
        <v>1</v>
      </c>
      <c r="E359" s="75">
        <v>45476.280798611115</v>
      </c>
      <c r="F359" t="s">
        <v>408</v>
      </c>
      <c r="G359" t="s">
        <v>1153</v>
      </c>
    </row>
    <row r="360" spans="1:7" x14ac:dyDescent="0.3">
      <c r="A360">
        <v>881</v>
      </c>
      <c r="B360" t="s">
        <v>360</v>
      </c>
      <c r="D360">
        <v>5</v>
      </c>
      <c r="E360" s="75">
        <v>45476.280763888892</v>
      </c>
      <c r="G360" t="s">
        <v>1153</v>
      </c>
    </row>
    <row r="361" spans="1:7" x14ac:dyDescent="0.3">
      <c r="A361">
        <v>882</v>
      </c>
      <c r="B361" t="s">
        <v>360</v>
      </c>
      <c r="D361">
        <v>1</v>
      </c>
      <c r="E361" s="75">
        <v>45476.272256944445</v>
      </c>
      <c r="G361" t="s">
        <v>1153</v>
      </c>
    </row>
    <row r="362" spans="1:7" x14ac:dyDescent="0.3">
      <c r="A362">
        <v>883</v>
      </c>
      <c r="B362" t="s">
        <v>360</v>
      </c>
      <c r="C362" t="s">
        <v>1143</v>
      </c>
      <c r="D362">
        <v>0</v>
      </c>
      <c r="E362" s="75">
        <v>45476.265138888892</v>
      </c>
      <c r="F362" t="s">
        <v>442</v>
      </c>
      <c r="G362" t="s">
        <v>1153</v>
      </c>
    </row>
    <row r="363" spans="1:7" x14ac:dyDescent="0.3">
      <c r="A363">
        <v>884</v>
      </c>
      <c r="B363" t="s">
        <v>360</v>
      </c>
      <c r="D363">
        <v>0</v>
      </c>
      <c r="E363" s="75">
        <v>45476.265127314815</v>
      </c>
      <c r="G363" t="s">
        <v>1153</v>
      </c>
    </row>
    <row r="364" spans="1:7" x14ac:dyDescent="0.3">
      <c r="A364">
        <v>885</v>
      </c>
      <c r="B364" t="s">
        <v>360</v>
      </c>
      <c r="D364">
        <v>0</v>
      </c>
      <c r="E364" s="75">
        <v>45476.265115740738</v>
      </c>
      <c r="G364" t="s">
        <v>1153</v>
      </c>
    </row>
    <row r="365" spans="1:7" x14ac:dyDescent="0.3">
      <c r="A365">
        <v>886</v>
      </c>
      <c r="B365" t="s">
        <v>360</v>
      </c>
      <c r="C365" t="s">
        <v>1144</v>
      </c>
      <c r="D365">
        <v>0</v>
      </c>
      <c r="E365" s="75">
        <v>45476.250138888892</v>
      </c>
      <c r="F365" t="s">
        <v>371</v>
      </c>
      <c r="G365" t="s">
        <v>1153</v>
      </c>
    </row>
    <row r="366" spans="1:7" x14ac:dyDescent="0.3">
      <c r="A366">
        <v>887</v>
      </c>
      <c r="B366" t="s">
        <v>360</v>
      </c>
      <c r="D366">
        <v>10</v>
      </c>
      <c r="E366" s="75">
        <v>45476.237523148149</v>
      </c>
      <c r="G366" t="s">
        <v>1153</v>
      </c>
    </row>
    <row r="367" spans="1:7" x14ac:dyDescent="0.3">
      <c r="A367">
        <v>888</v>
      </c>
      <c r="B367" t="s">
        <v>360</v>
      </c>
      <c r="D367">
        <v>5</v>
      </c>
      <c r="E367" s="75">
        <v>45476.233969907407</v>
      </c>
      <c r="G367" t="s">
        <v>1153</v>
      </c>
    </row>
    <row r="368" spans="1:7" x14ac:dyDescent="0.3">
      <c r="A368">
        <v>889</v>
      </c>
      <c r="B368" t="s">
        <v>360</v>
      </c>
      <c r="D368">
        <v>10</v>
      </c>
      <c r="E368" s="75">
        <v>45476.230567129627</v>
      </c>
      <c r="G368" t="s">
        <v>1153</v>
      </c>
    </row>
    <row r="369" spans="1:7" x14ac:dyDescent="0.3">
      <c r="A369">
        <v>890</v>
      </c>
      <c r="B369" t="s">
        <v>360</v>
      </c>
      <c r="D369">
        <v>9</v>
      </c>
      <c r="E369" s="75">
        <v>45476.227094907408</v>
      </c>
      <c r="G369" t="s">
        <v>1153</v>
      </c>
    </row>
    <row r="370" spans="1:7" x14ac:dyDescent="0.3">
      <c r="A370">
        <v>891</v>
      </c>
      <c r="B370" t="s">
        <v>360</v>
      </c>
      <c r="D370">
        <v>9</v>
      </c>
      <c r="E370" s="75">
        <v>45476.223599537036</v>
      </c>
      <c r="G370" t="s">
        <v>1153</v>
      </c>
    </row>
    <row r="371" spans="1:7" x14ac:dyDescent="0.3">
      <c r="A371">
        <v>892</v>
      </c>
      <c r="B371" t="s">
        <v>360</v>
      </c>
      <c r="D371">
        <v>9</v>
      </c>
      <c r="E371" s="75">
        <v>45476.220127314817</v>
      </c>
      <c r="G371" t="s">
        <v>1153</v>
      </c>
    </row>
    <row r="372" spans="1:7" x14ac:dyDescent="0.3">
      <c r="A372">
        <v>893</v>
      </c>
      <c r="B372" t="s">
        <v>360</v>
      </c>
      <c r="C372" t="s">
        <v>1143</v>
      </c>
      <c r="D372">
        <v>5</v>
      </c>
      <c r="E372" s="75">
        <v>45476.216574074075</v>
      </c>
      <c r="F372" t="s">
        <v>408</v>
      </c>
      <c r="G372" t="s">
        <v>1153</v>
      </c>
    </row>
    <row r="373" spans="1:7" x14ac:dyDescent="0.3">
      <c r="A373">
        <v>894</v>
      </c>
      <c r="B373" t="s">
        <v>360</v>
      </c>
      <c r="D373">
        <v>5</v>
      </c>
      <c r="E373" s="75">
        <v>45476.213125000002</v>
      </c>
      <c r="G373" t="s">
        <v>1153</v>
      </c>
    </row>
    <row r="374" spans="1:7" x14ac:dyDescent="0.3">
      <c r="A374">
        <v>895</v>
      </c>
      <c r="B374" t="s">
        <v>360</v>
      </c>
      <c r="C374" t="s">
        <v>1143</v>
      </c>
      <c r="D374">
        <v>13</v>
      </c>
      <c r="E374" s="75">
        <v>45476.209606481483</v>
      </c>
      <c r="F374" t="s">
        <v>408</v>
      </c>
      <c r="G374" t="s">
        <v>1153</v>
      </c>
    </row>
    <row r="375" spans="1:7" x14ac:dyDescent="0.3">
      <c r="A375">
        <v>896</v>
      </c>
      <c r="B375" t="s">
        <v>360</v>
      </c>
      <c r="C375" t="s">
        <v>1143</v>
      </c>
      <c r="D375">
        <v>2</v>
      </c>
      <c r="E375" s="75">
        <v>45476.206203703703</v>
      </c>
      <c r="F375" t="s">
        <v>408</v>
      </c>
      <c r="G375" t="s">
        <v>1153</v>
      </c>
    </row>
    <row r="376" spans="1:7" x14ac:dyDescent="0.3">
      <c r="A376">
        <v>897</v>
      </c>
      <c r="B376" t="s">
        <v>360</v>
      </c>
      <c r="D376">
        <v>0</v>
      </c>
      <c r="E376" s="75">
        <v>45476.202719907407</v>
      </c>
      <c r="G376" t="s">
        <v>1153</v>
      </c>
    </row>
    <row r="377" spans="1:7" x14ac:dyDescent="0.3">
      <c r="A377">
        <v>898</v>
      </c>
      <c r="B377" t="s">
        <v>360</v>
      </c>
      <c r="C377" t="s">
        <v>1143</v>
      </c>
      <c r="D377">
        <v>11</v>
      </c>
      <c r="E377" s="75">
        <v>45476.199259259258</v>
      </c>
      <c r="F377" t="s">
        <v>408</v>
      </c>
      <c r="G377" t="s">
        <v>1153</v>
      </c>
    </row>
    <row r="378" spans="1:7" x14ac:dyDescent="0.3">
      <c r="A378">
        <v>899</v>
      </c>
      <c r="B378" t="s">
        <v>360</v>
      </c>
      <c r="D378">
        <v>0</v>
      </c>
      <c r="E378" s="75">
        <v>45476.195810185185</v>
      </c>
      <c r="G378" t="s">
        <v>1153</v>
      </c>
    </row>
    <row r="379" spans="1:7" x14ac:dyDescent="0.3">
      <c r="A379">
        <v>900</v>
      </c>
      <c r="B379" t="s">
        <v>360</v>
      </c>
      <c r="C379" t="s">
        <v>1143</v>
      </c>
      <c r="D379">
        <v>7</v>
      </c>
      <c r="E379" s="75">
        <v>45476.192326388889</v>
      </c>
      <c r="F379" t="s">
        <v>408</v>
      </c>
      <c r="G379" t="s">
        <v>1153</v>
      </c>
    </row>
    <row r="380" spans="1:7" x14ac:dyDescent="0.3">
      <c r="A380">
        <v>901</v>
      </c>
      <c r="B380" t="s">
        <v>360</v>
      </c>
      <c r="C380" t="s">
        <v>1143</v>
      </c>
      <c r="D380">
        <v>2</v>
      </c>
      <c r="E380" s="75">
        <v>45476.188842592594</v>
      </c>
      <c r="F380" t="s">
        <v>408</v>
      </c>
      <c r="G380" t="s">
        <v>1153</v>
      </c>
    </row>
    <row r="381" spans="1:7" x14ac:dyDescent="0.3">
      <c r="A381">
        <v>902</v>
      </c>
      <c r="B381" t="s">
        <v>360</v>
      </c>
      <c r="C381" t="s">
        <v>1143</v>
      </c>
      <c r="D381">
        <v>1</v>
      </c>
      <c r="E381" s="75">
        <v>45476.185393518521</v>
      </c>
      <c r="F381" t="s">
        <v>408</v>
      </c>
      <c r="G381" t="s">
        <v>1153</v>
      </c>
    </row>
    <row r="382" spans="1:7" x14ac:dyDescent="0.3">
      <c r="A382">
        <v>903</v>
      </c>
      <c r="B382" t="s">
        <v>360</v>
      </c>
      <c r="C382" t="s">
        <v>1143</v>
      </c>
      <c r="D382">
        <v>2</v>
      </c>
      <c r="E382" s="75">
        <v>45476.181851851848</v>
      </c>
      <c r="F382" t="s">
        <v>408</v>
      </c>
      <c r="G382" t="s">
        <v>1153</v>
      </c>
    </row>
    <row r="383" spans="1:7" x14ac:dyDescent="0.3">
      <c r="A383">
        <v>904</v>
      </c>
      <c r="B383" t="s">
        <v>360</v>
      </c>
      <c r="C383" t="s">
        <v>1143</v>
      </c>
      <c r="D383">
        <v>4</v>
      </c>
      <c r="E383" s="75">
        <v>45476.178067129629</v>
      </c>
      <c r="F383" t="s">
        <v>408</v>
      </c>
      <c r="G383" t="s">
        <v>1153</v>
      </c>
    </row>
    <row r="384" spans="1:7" x14ac:dyDescent="0.3">
      <c r="A384">
        <v>905</v>
      </c>
      <c r="B384" t="s">
        <v>360</v>
      </c>
      <c r="C384" t="s">
        <v>1143</v>
      </c>
      <c r="D384">
        <v>0</v>
      </c>
      <c r="E384" s="75">
        <v>45476.174884259257</v>
      </c>
      <c r="F384" t="s">
        <v>408</v>
      </c>
      <c r="G384" t="s">
        <v>1153</v>
      </c>
    </row>
    <row r="385" spans="1:7" x14ac:dyDescent="0.3">
      <c r="A385">
        <v>906</v>
      </c>
      <c r="B385" t="s">
        <v>360</v>
      </c>
      <c r="C385" t="s">
        <v>1143</v>
      </c>
      <c r="D385">
        <v>2</v>
      </c>
      <c r="E385" s="75">
        <v>45476.171400462961</v>
      </c>
      <c r="F385" t="s">
        <v>408</v>
      </c>
      <c r="G385" t="s">
        <v>1153</v>
      </c>
    </row>
    <row r="386" spans="1:7" x14ac:dyDescent="0.3">
      <c r="A386">
        <v>907</v>
      </c>
      <c r="B386" t="s">
        <v>360</v>
      </c>
      <c r="D386">
        <v>0</v>
      </c>
      <c r="E386" s="75">
        <v>45476.167847222219</v>
      </c>
      <c r="G386" t="s">
        <v>1153</v>
      </c>
    </row>
    <row r="387" spans="1:7" x14ac:dyDescent="0.3">
      <c r="A387">
        <v>908</v>
      </c>
      <c r="B387" t="s">
        <v>360</v>
      </c>
      <c r="D387">
        <v>0</v>
      </c>
      <c r="E387" s="75">
        <v>45476.167893518519</v>
      </c>
      <c r="G387" t="s">
        <v>1153</v>
      </c>
    </row>
    <row r="388" spans="1:7" x14ac:dyDescent="0.3">
      <c r="A388">
        <v>909</v>
      </c>
      <c r="B388" t="s">
        <v>360</v>
      </c>
      <c r="D388">
        <v>0</v>
      </c>
      <c r="E388" s="75">
        <v>45476.167916666665</v>
      </c>
      <c r="G388" t="s">
        <v>1153</v>
      </c>
    </row>
    <row r="389" spans="1:7" x14ac:dyDescent="0.3">
      <c r="A389">
        <v>910</v>
      </c>
      <c r="B389" t="s">
        <v>360</v>
      </c>
      <c r="C389" t="s">
        <v>1143</v>
      </c>
      <c r="D389">
        <v>0</v>
      </c>
      <c r="E389" s="75">
        <v>45476.164571759262</v>
      </c>
      <c r="F389" t="s">
        <v>408</v>
      </c>
      <c r="G389" t="s">
        <v>1153</v>
      </c>
    </row>
    <row r="390" spans="1:7" x14ac:dyDescent="0.3">
      <c r="A390">
        <v>911</v>
      </c>
      <c r="B390" t="s">
        <v>360</v>
      </c>
      <c r="C390" t="s">
        <v>1143</v>
      </c>
      <c r="D390">
        <v>0</v>
      </c>
      <c r="E390" s="75">
        <v>45476.161087962966</v>
      </c>
      <c r="F390" t="s">
        <v>408</v>
      </c>
      <c r="G390" t="s">
        <v>1153</v>
      </c>
    </row>
    <row r="391" spans="1:7" x14ac:dyDescent="0.3">
      <c r="A391">
        <v>912</v>
      </c>
      <c r="B391" t="s">
        <v>360</v>
      </c>
      <c r="C391" t="s">
        <v>1143</v>
      </c>
      <c r="D391">
        <v>0</v>
      </c>
      <c r="E391" s="75">
        <v>45476.157546296294</v>
      </c>
      <c r="F391" t="s">
        <v>408</v>
      </c>
      <c r="G391" t="s">
        <v>1153</v>
      </c>
    </row>
    <row r="392" spans="1:7" x14ac:dyDescent="0.3">
      <c r="A392">
        <v>913</v>
      </c>
      <c r="B392" t="s">
        <v>360</v>
      </c>
      <c r="C392" t="s">
        <v>1143</v>
      </c>
      <c r="D392">
        <v>0</v>
      </c>
      <c r="E392" s="75">
        <v>45476.153668981482</v>
      </c>
      <c r="F392" t="s">
        <v>408</v>
      </c>
      <c r="G392" t="s">
        <v>1153</v>
      </c>
    </row>
    <row r="393" spans="1:7" x14ac:dyDescent="0.3">
      <c r="A393">
        <v>914</v>
      </c>
      <c r="B393" t="s">
        <v>360</v>
      </c>
      <c r="C393" t="s">
        <v>1143</v>
      </c>
      <c r="D393">
        <v>0</v>
      </c>
      <c r="E393" s="75">
        <v>45476.153749999998</v>
      </c>
      <c r="F393" t="s">
        <v>408</v>
      </c>
      <c r="G393" t="s">
        <v>1153</v>
      </c>
    </row>
    <row r="394" spans="1:7" x14ac:dyDescent="0.3">
      <c r="A394">
        <v>915</v>
      </c>
      <c r="B394" t="s">
        <v>360</v>
      </c>
      <c r="C394" t="s">
        <v>1143</v>
      </c>
      <c r="D394">
        <v>0</v>
      </c>
      <c r="E394" s="75">
        <v>45476.150520833333</v>
      </c>
      <c r="F394" t="s">
        <v>408</v>
      </c>
      <c r="G394" t="s">
        <v>1153</v>
      </c>
    </row>
    <row r="395" spans="1:7" x14ac:dyDescent="0.3">
      <c r="A395">
        <v>916</v>
      </c>
      <c r="B395" t="s">
        <v>360</v>
      </c>
      <c r="C395" t="s">
        <v>1143</v>
      </c>
      <c r="D395">
        <v>3</v>
      </c>
      <c r="E395" s="75">
        <v>45476.147118055553</v>
      </c>
      <c r="F395" t="s">
        <v>408</v>
      </c>
      <c r="G395" t="s">
        <v>1153</v>
      </c>
    </row>
    <row r="396" spans="1:7" x14ac:dyDescent="0.3">
      <c r="A396">
        <v>917</v>
      </c>
      <c r="B396" t="s">
        <v>360</v>
      </c>
      <c r="C396" t="s">
        <v>1143</v>
      </c>
      <c r="D396">
        <v>0</v>
      </c>
      <c r="E396" s="75">
        <v>45476.143657407411</v>
      </c>
      <c r="F396" t="s">
        <v>408</v>
      </c>
      <c r="G396" t="s">
        <v>1153</v>
      </c>
    </row>
    <row r="397" spans="1:7" x14ac:dyDescent="0.3">
      <c r="A397">
        <v>918</v>
      </c>
      <c r="B397" t="s">
        <v>360</v>
      </c>
      <c r="D397">
        <v>2</v>
      </c>
      <c r="E397" s="75">
        <v>45476.140185185184</v>
      </c>
      <c r="G397" t="s">
        <v>1153</v>
      </c>
    </row>
    <row r="398" spans="1:7" x14ac:dyDescent="0.3">
      <c r="A398">
        <v>919</v>
      </c>
      <c r="B398" t="s">
        <v>360</v>
      </c>
      <c r="D398">
        <v>1</v>
      </c>
      <c r="E398" s="75">
        <v>45476.136481481481</v>
      </c>
      <c r="G398" t="s">
        <v>1153</v>
      </c>
    </row>
    <row r="399" spans="1:7" x14ac:dyDescent="0.3">
      <c r="A399">
        <v>920</v>
      </c>
      <c r="B399" t="s">
        <v>360</v>
      </c>
      <c r="C399" t="s">
        <v>1143</v>
      </c>
      <c r="D399">
        <v>0</v>
      </c>
      <c r="E399" s="75">
        <v>45476.136678240742</v>
      </c>
      <c r="F399" t="s">
        <v>408</v>
      </c>
      <c r="G399" t="s">
        <v>1153</v>
      </c>
    </row>
    <row r="400" spans="1:7" x14ac:dyDescent="0.3">
      <c r="A400">
        <v>921</v>
      </c>
      <c r="B400" t="s">
        <v>360</v>
      </c>
      <c r="D400">
        <v>0</v>
      </c>
      <c r="E400" s="75">
        <v>45476.133113425924</v>
      </c>
      <c r="G400" t="s">
        <v>1153</v>
      </c>
    </row>
    <row r="401" spans="1:7" x14ac:dyDescent="0.3">
      <c r="A401">
        <v>922</v>
      </c>
      <c r="B401" t="s">
        <v>360</v>
      </c>
      <c r="C401" t="s">
        <v>1143</v>
      </c>
      <c r="D401">
        <v>0</v>
      </c>
      <c r="E401" s="75">
        <v>45476.129687499997</v>
      </c>
      <c r="F401" t="s">
        <v>408</v>
      </c>
      <c r="G401" t="s">
        <v>1153</v>
      </c>
    </row>
    <row r="402" spans="1:7" x14ac:dyDescent="0.3">
      <c r="A402">
        <v>923</v>
      </c>
      <c r="B402" t="s">
        <v>360</v>
      </c>
      <c r="D402">
        <v>0</v>
      </c>
      <c r="E402" s="75">
        <v>45476.109560185185</v>
      </c>
      <c r="G402" t="s">
        <v>1153</v>
      </c>
    </row>
    <row r="403" spans="1:7" x14ac:dyDescent="0.3">
      <c r="A403">
        <v>924</v>
      </c>
      <c r="B403" t="s">
        <v>372</v>
      </c>
      <c r="D403">
        <v>0</v>
      </c>
      <c r="E403" s="75">
        <v>45476.098506944443</v>
      </c>
      <c r="G403" t="s">
        <v>1153</v>
      </c>
    </row>
    <row r="404" spans="1:7" x14ac:dyDescent="0.3">
      <c r="A404">
        <v>925</v>
      </c>
      <c r="B404" t="s">
        <v>372</v>
      </c>
      <c r="D404">
        <v>1</v>
      </c>
      <c r="E404" s="75">
        <v>45476.095034722224</v>
      </c>
      <c r="G404" t="s">
        <v>1153</v>
      </c>
    </row>
    <row r="405" spans="1:7" x14ac:dyDescent="0.3">
      <c r="A405">
        <v>926</v>
      </c>
      <c r="B405" t="s">
        <v>360</v>
      </c>
      <c r="D405">
        <v>0</v>
      </c>
      <c r="E405" s="75">
        <v>45476.087951388887</v>
      </c>
      <c r="G405" t="s">
        <v>1153</v>
      </c>
    </row>
    <row r="406" spans="1:7" x14ac:dyDescent="0.3">
      <c r="A406">
        <v>927</v>
      </c>
      <c r="B406" t="s">
        <v>360</v>
      </c>
      <c r="D406">
        <v>0</v>
      </c>
      <c r="E406" s="75">
        <v>45476.084398148145</v>
      </c>
      <c r="G406" t="s">
        <v>1153</v>
      </c>
    </row>
    <row r="407" spans="1:7" x14ac:dyDescent="0.3">
      <c r="A407">
        <v>928</v>
      </c>
      <c r="B407" t="s">
        <v>372</v>
      </c>
      <c r="D407">
        <v>0</v>
      </c>
      <c r="E407" s="75">
        <v>45476.077696759261</v>
      </c>
      <c r="G407" t="s">
        <v>1153</v>
      </c>
    </row>
    <row r="408" spans="1:7" x14ac:dyDescent="0.3">
      <c r="A408">
        <v>929</v>
      </c>
      <c r="B408" t="s">
        <v>360</v>
      </c>
      <c r="D408">
        <v>0</v>
      </c>
      <c r="E408" s="75">
        <v>45476.074108796296</v>
      </c>
      <c r="G408" t="s">
        <v>1153</v>
      </c>
    </row>
    <row r="409" spans="1:7" x14ac:dyDescent="0.3">
      <c r="A409">
        <v>930</v>
      </c>
      <c r="B409" t="s">
        <v>372</v>
      </c>
      <c r="D409">
        <v>2</v>
      </c>
      <c r="E409" s="75">
        <v>45476.070729166669</v>
      </c>
      <c r="G409" t="s">
        <v>1153</v>
      </c>
    </row>
    <row r="410" spans="1:7" x14ac:dyDescent="0.3">
      <c r="A410">
        <v>931</v>
      </c>
      <c r="B410" t="s">
        <v>372</v>
      </c>
      <c r="D410">
        <v>0</v>
      </c>
      <c r="E410" s="75">
        <v>45476.049849537034</v>
      </c>
      <c r="G410" t="s">
        <v>1153</v>
      </c>
    </row>
    <row r="411" spans="1:7" x14ac:dyDescent="0.3">
      <c r="A411">
        <v>932</v>
      </c>
      <c r="B411" t="s">
        <v>360</v>
      </c>
      <c r="D411">
        <v>293</v>
      </c>
      <c r="E411" s="75">
        <v>45475.938680555555</v>
      </c>
      <c r="G411" t="s">
        <v>1154</v>
      </c>
    </row>
    <row r="412" spans="1:7" x14ac:dyDescent="0.3">
      <c r="A412">
        <v>933</v>
      </c>
      <c r="B412" t="s">
        <v>360</v>
      </c>
      <c r="D412">
        <v>292</v>
      </c>
      <c r="E412" s="75">
        <v>45475.935196759259</v>
      </c>
      <c r="G412" t="s">
        <v>1154</v>
      </c>
    </row>
    <row r="413" spans="1:7" x14ac:dyDescent="0.3">
      <c r="A413">
        <v>934</v>
      </c>
      <c r="B413" t="s">
        <v>360</v>
      </c>
      <c r="D413">
        <v>298</v>
      </c>
      <c r="E413" s="75">
        <v>45475.93172453704</v>
      </c>
      <c r="G413" t="s">
        <v>1154</v>
      </c>
    </row>
    <row r="414" spans="1:7" x14ac:dyDescent="0.3">
      <c r="A414">
        <v>935</v>
      </c>
      <c r="B414" t="s">
        <v>360</v>
      </c>
      <c r="D414">
        <v>281</v>
      </c>
      <c r="E414" s="75">
        <v>45475.910902777781</v>
      </c>
      <c r="G414" t="s">
        <v>1154</v>
      </c>
    </row>
    <row r="415" spans="1:7" x14ac:dyDescent="0.3">
      <c r="A415">
        <v>936</v>
      </c>
      <c r="B415" t="s">
        <v>360</v>
      </c>
      <c r="C415" t="s">
        <v>1155</v>
      </c>
      <c r="D415">
        <v>280</v>
      </c>
      <c r="E415" s="75">
        <v>45475.907430555555</v>
      </c>
      <c r="F415" t="s">
        <v>484</v>
      </c>
      <c r="G415" t="s">
        <v>1154</v>
      </c>
    </row>
    <row r="416" spans="1:7" x14ac:dyDescent="0.3">
      <c r="A416">
        <v>937</v>
      </c>
      <c r="B416" t="s">
        <v>360</v>
      </c>
      <c r="D416">
        <v>279</v>
      </c>
      <c r="E416" s="75">
        <v>45475.903946759259</v>
      </c>
      <c r="G416" t="s">
        <v>1154</v>
      </c>
    </row>
    <row r="417" spans="1:7" x14ac:dyDescent="0.3">
      <c r="A417">
        <v>938</v>
      </c>
      <c r="B417" t="s">
        <v>360</v>
      </c>
      <c r="D417">
        <v>285</v>
      </c>
      <c r="E417" s="75">
        <v>45475.900462962964</v>
      </c>
      <c r="G417" t="s">
        <v>1154</v>
      </c>
    </row>
    <row r="418" spans="1:7" x14ac:dyDescent="0.3">
      <c r="A418">
        <v>939</v>
      </c>
      <c r="B418" t="s">
        <v>360</v>
      </c>
      <c r="D418">
        <v>276</v>
      </c>
      <c r="E418" s="75">
        <v>45475.896979166668</v>
      </c>
      <c r="G418" t="s">
        <v>1154</v>
      </c>
    </row>
    <row r="419" spans="1:7" x14ac:dyDescent="0.3">
      <c r="A419">
        <v>940</v>
      </c>
      <c r="B419" t="s">
        <v>360</v>
      </c>
      <c r="D419">
        <v>281</v>
      </c>
      <c r="E419" s="75">
        <v>45475.890011574076</v>
      </c>
      <c r="G419" t="s">
        <v>1154</v>
      </c>
    </row>
    <row r="420" spans="1:7" x14ac:dyDescent="0.3">
      <c r="A420">
        <v>941</v>
      </c>
      <c r="B420" t="s">
        <v>360</v>
      </c>
      <c r="D420">
        <v>272</v>
      </c>
      <c r="E420" s="75">
        <v>45475.883067129631</v>
      </c>
      <c r="G420" t="s">
        <v>1154</v>
      </c>
    </row>
    <row r="421" spans="1:7" x14ac:dyDescent="0.3">
      <c r="A421">
        <v>942</v>
      </c>
      <c r="B421" t="s">
        <v>360</v>
      </c>
      <c r="D421">
        <v>269</v>
      </c>
      <c r="E421" s="75">
        <v>45475.876099537039</v>
      </c>
      <c r="G421" t="s">
        <v>1154</v>
      </c>
    </row>
    <row r="422" spans="1:7" x14ac:dyDescent="0.3">
      <c r="A422">
        <v>943</v>
      </c>
      <c r="B422" t="s">
        <v>360</v>
      </c>
      <c r="D422">
        <v>274</v>
      </c>
      <c r="E422" s="75">
        <v>45475.865729166668</v>
      </c>
      <c r="G422" t="s">
        <v>1154</v>
      </c>
    </row>
    <row r="423" spans="1:7" x14ac:dyDescent="0.3">
      <c r="A423">
        <v>944</v>
      </c>
      <c r="B423" t="s">
        <v>360</v>
      </c>
      <c r="D423">
        <v>265</v>
      </c>
      <c r="E423" s="75">
        <v>45475.862245370372</v>
      </c>
      <c r="G423" t="s">
        <v>1154</v>
      </c>
    </row>
    <row r="424" spans="1:7" x14ac:dyDescent="0.3">
      <c r="A424">
        <v>945</v>
      </c>
      <c r="B424" t="s">
        <v>360</v>
      </c>
      <c r="D424">
        <v>263</v>
      </c>
      <c r="E424" s="75">
        <v>45475.85528935185</v>
      </c>
      <c r="G424" t="s">
        <v>1154</v>
      </c>
    </row>
    <row r="425" spans="1:7" x14ac:dyDescent="0.3">
      <c r="A425">
        <v>946</v>
      </c>
      <c r="B425" t="s">
        <v>360</v>
      </c>
      <c r="D425">
        <v>269</v>
      </c>
      <c r="E425" s="75">
        <v>45475.851805555554</v>
      </c>
      <c r="G425" t="s">
        <v>1154</v>
      </c>
    </row>
    <row r="426" spans="1:7" x14ac:dyDescent="0.3">
      <c r="A426">
        <v>947</v>
      </c>
      <c r="B426" t="s">
        <v>360</v>
      </c>
      <c r="D426">
        <v>260</v>
      </c>
      <c r="E426" s="75">
        <v>45475.848321759258</v>
      </c>
      <c r="G426" t="s">
        <v>1154</v>
      </c>
    </row>
    <row r="427" spans="1:7" x14ac:dyDescent="0.3">
      <c r="A427">
        <v>948</v>
      </c>
      <c r="B427" t="s">
        <v>360</v>
      </c>
      <c r="D427">
        <v>253</v>
      </c>
      <c r="E427" s="75">
        <v>45475.82403935185</v>
      </c>
      <c r="G427" t="s">
        <v>1154</v>
      </c>
    </row>
    <row r="428" spans="1:7" x14ac:dyDescent="0.3">
      <c r="A428">
        <v>949</v>
      </c>
      <c r="B428" t="s">
        <v>360</v>
      </c>
      <c r="D428">
        <v>260</v>
      </c>
      <c r="E428" s="75">
        <v>45475.820543981485</v>
      </c>
      <c r="G428" t="s">
        <v>1154</v>
      </c>
    </row>
    <row r="429" spans="1:7" x14ac:dyDescent="0.3">
      <c r="A429">
        <v>950</v>
      </c>
      <c r="B429" t="s">
        <v>360</v>
      </c>
      <c r="D429">
        <v>245</v>
      </c>
      <c r="E429" s="75">
        <v>45475.79619212963</v>
      </c>
      <c r="G429" t="s">
        <v>1154</v>
      </c>
    </row>
    <row r="430" spans="1:7" x14ac:dyDescent="0.3">
      <c r="A430">
        <v>951</v>
      </c>
      <c r="B430" t="s">
        <v>360</v>
      </c>
      <c r="D430">
        <v>243</v>
      </c>
      <c r="E430" s="75">
        <v>45475.785810185182</v>
      </c>
      <c r="G430" t="s">
        <v>1154</v>
      </c>
    </row>
    <row r="431" spans="1:7" x14ac:dyDescent="0.3">
      <c r="A431">
        <v>952</v>
      </c>
      <c r="B431" t="s">
        <v>360</v>
      </c>
      <c r="D431">
        <v>249</v>
      </c>
      <c r="E431" s="75">
        <v>45475.782337962963</v>
      </c>
      <c r="G431" t="s">
        <v>1154</v>
      </c>
    </row>
    <row r="432" spans="1:7" x14ac:dyDescent="0.3">
      <c r="A432">
        <v>953</v>
      </c>
      <c r="B432" t="s">
        <v>360</v>
      </c>
      <c r="D432">
        <v>247</v>
      </c>
      <c r="E432" s="75">
        <v>45475.778854166667</v>
      </c>
      <c r="G432" t="s">
        <v>1154</v>
      </c>
    </row>
    <row r="433" spans="1:7" x14ac:dyDescent="0.3">
      <c r="A433">
        <v>954</v>
      </c>
      <c r="B433" t="s">
        <v>360</v>
      </c>
      <c r="D433">
        <v>244</v>
      </c>
      <c r="E433" s="75">
        <v>45475.771898148145</v>
      </c>
      <c r="G433" t="s">
        <v>1154</v>
      </c>
    </row>
    <row r="434" spans="1:7" x14ac:dyDescent="0.3">
      <c r="A434">
        <v>955</v>
      </c>
      <c r="B434" t="s">
        <v>360</v>
      </c>
      <c r="D434">
        <v>243</v>
      </c>
      <c r="E434" s="75">
        <v>45475.768414351849</v>
      </c>
      <c r="G434" t="s">
        <v>1154</v>
      </c>
    </row>
    <row r="435" spans="1:7" x14ac:dyDescent="0.3">
      <c r="A435">
        <v>956</v>
      </c>
      <c r="B435" t="s">
        <v>360</v>
      </c>
      <c r="D435">
        <v>240</v>
      </c>
      <c r="E435" s="75">
        <v>45475.761458333334</v>
      </c>
      <c r="G435" t="s">
        <v>1154</v>
      </c>
    </row>
    <row r="436" spans="1:7" x14ac:dyDescent="0.3">
      <c r="A436">
        <v>957</v>
      </c>
      <c r="B436" t="s">
        <v>360</v>
      </c>
      <c r="D436">
        <v>238</v>
      </c>
      <c r="E436" s="75">
        <v>45475.757962962962</v>
      </c>
      <c r="G436" t="s">
        <v>1154</v>
      </c>
    </row>
    <row r="437" spans="1:7" x14ac:dyDescent="0.3">
      <c r="A437">
        <v>958</v>
      </c>
      <c r="B437" t="s">
        <v>360</v>
      </c>
      <c r="D437">
        <v>237</v>
      </c>
      <c r="E437" s="75">
        <v>45475.754490740743</v>
      </c>
      <c r="G437" t="s">
        <v>1154</v>
      </c>
    </row>
    <row r="438" spans="1:7" x14ac:dyDescent="0.3">
      <c r="A438">
        <v>959</v>
      </c>
      <c r="B438" t="s">
        <v>360</v>
      </c>
      <c r="D438">
        <v>224</v>
      </c>
      <c r="E438" s="75">
        <v>45475.744120370371</v>
      </c>
      <c r="G438" t="s">
        <v>1154</v>
      </c>
    </row>
    <row r="439" spans="1:7" x14ac:dyDescent="0.3">
      <c r="A439">
        <v>960</v>
      </c>
      <c r="B439" t="s">
        <v>360</v>
      </c>
      <c r="D439">
        <v>228</v>
      </c>
      <c r="E439" s="75">
        <v>45475.733680555553</v>
      </c>
      <c r="G439" t="s">
        <v>1154</v>
      </c>
    </row>
    <row r="440" spans="1:7" x14ac:dyDescent="0.3">
      <c r="A440">
        <v>961</v>
      </c>
      <c r="B440" t="s">
        <v>360</v>
      </c>
      <c r="D440">
        <v>218</v>
      </c>
      <c r="E440" s="75">
        <v>45475.730196759258</v>
      </c>
      <c r="G440" t="s">
        <v>1154</v>
      </c>
    </row>
    <row r="441" spans="1:7" x14ac:dyDescent="0.3">
      <c r="A441">
        <v>962</v>
      </c>
      <c r="B441" t="s">
        <v>360</v>
      </c>
      <c r="D441">
        <v>224</v>
      </c>
      <c r="E441" s="75">
        <v>45475.723240740743</v>
      </c>
      <c r="G441" t="s">
        <v>1154</v>
      </c>
    </row>
    <row r="442" spans="1:7" x14ac:dyDescent="0.3">
      <c r="A442">
        <v>963</v>
      </c>
      <c r="B442" t="s">
        <v>360</v>
      </c>
      <c r="D442">
        <v>219</v>
      </c>
      <c r="E442" s="75">
        <v>45475.712800925925</v>
      </c>
      <c r="G442" t="s">
        <v>1154</v>
      </c>
    </row>
    <row r="443" spans="1:7" x14ac:dyDescent="0.3">
      <c r="A443">
        <v>964</v>
      </c>
      <c r="B443" t="s">
        <v>360</v>
      </c>
      <c r="D443">
        <v>204</v>
      </c>
      <c r="E443" s="75">
        <v>45475.698946759258</v>
      </c>
      <c r="G443" t="s">
        <v>1154</v>
      </c>
    </row>
    <row r="444" spans="1:7" x14ac:dyDescent="0.3">
      <c r="A444">
        <v>965</v>
      </c>
      <c r="B444" t="s">
        <v>360</v>
      </c>
      <c r="D444">
        <v>199</v>
      </c>
      <c r="E444" s="75">
        <v>45475.68849537037</v>
      </c>
      <c r="G444" t="s">
        <v>1154</v>
      </c>
    </row>
    <row r="445" spans="1:7" x14ac:dyDescent="0.3">
      <c r="A445">
        <v>966</v>
      </c>
      <c r="B445" t="s">
        <v>360</v>
      </c>
      <c r="D445">
        <v>194</v>
      </c>
      <c r="E445" s="75">
        <v>45475.678067129629</v>
      </c>
      <c r="G445" t="s">
        <v>1154</v>
      </c>
    </row>
    <row r="446" spans="1:7" x14ac:dyDescent="0.3">
      <c r="A446">
        <v>967</v>
      </c>
      <c r="B446" t="s">
        <v>360</v>
      </c>
      <c r="D446">
        <v>193</v>
      </c>
      <c r="E446" s="75">
        <v>45475.674583333333</v>
      </c>
      <c r="G446" t="s">
        <v>1154</v>
      </c>
    </row>
    <row r="447" spans="1:7" x14ac:dyDescent="0.3">
      <c r="A447">
        <v>968</v>
      </c>
      <c r="B447" t="s">
        <v>360</v>
      </c>
      <c r="D447">
        <v>199</v>
      </c>
      <c r="E447" s="75">
        <v>45475.671099537038</v>
      </c>
      <c r="G447" t="s">
        <v>1154</v>
      </c>
    </row>
    <row r="448" spans="1:7" x14ac:dyDescent="0.3">
      <c r="A448">
        <v>969</v>
      </c>
      <c r="B448" t="s">
        <v>360</v>
      </c>
      <c r="D448">
        <v>0</v>
      </c>
      <c r="E448" s="75">
        <v>45475.667615740742</v>
      </c>
      <c r="G448" t="s">
        <v>1154</v>
      </c>
    </row>
    <row r="449" spans="1:7" x14ac:dyDescent="0.3">
      <c r="A449">
        <v>970</v>
      </c>
      <c r="B449" t="s">
        <v>360</v>
      </c>
      <c r="D449">
        <v>187</v>
      </c>
      <c r="E449" s="75">
        <v>45475.664201388892</v>
      </c>
      <c r="G449" t="s">
        <v>1154</v>
      </c>
    </row>
    <row r="450" spans="1:7" x14ac:dyDescent="0.3">
      <c r="A450">
        <v>971</v>
      </c>
      <c r="B450" t="s">
        <v>360</v>
      </c>
      <c r="D450">
        <v>194</v>
      </c>
      <c r="E450" s="75">
        <v>45475.660717592589</v>
      </c>
      <c r="G450" t="s">
        <v>1154</v>
      </c>
    </row>
    <row r="451" spans="1:7" x14ac:dyDescent="0.3">
      <c r="A451">
        <v>972</v>
      </c>
      <c r="B451" t="s">
        <v>360</v>
      </c>
      <c r="D451">
        <v>184</v>
      </c>
      <c r="E451" s="75">
        <v>45475.653761574074</v>
      </c>
      <c r="G451" t="s">
        <v>1154</v>
      </c>
    </row>
    <row r="452" spans="1:7" x14ac:dyDescent="0.3">
      <c r="A452">
        <v>973</v>
      </c>
      <c r="B452" t="s">
        <v>372</v>
      </c>
      <c r="D452">
        <v>3</v>
      </c>
      <c r="E452" s="75">
        <v>45475.650289351855</v>
      </c>
      <c r="G452" t="s">
        <v>1154</v>
      </c>
    </row>
    <row r="453" spans="1:7" x14ac:dyDescent="0.3">
      <c r="A453">
        <v>974</v>
      </c>
      <c r="B453" t="s">
        <v>360</v>
      </c>
      <c r="D453">
        <v>188</v>
      </c>
      <c r="E453" s="75">
        <v>45475.643321759257</v>
      </c>
      <c r="G453" t="s">
        <v>1154</v>
      </c>
    </row>
    <row r="454" spans="1:7" x14ac:dyDescent="0.3">
      <c r="A454">
        <v>975</v>
      </c>
      <c r="B454" t="s">
        <v>360</v>
      </c>
      <c r="D454">
        <v>187</v>
      </c>
      <c r="E454" s="75">
        <v>45475.639837962961</v>
      </c>
      <c r="G454" t="s">
        <v>1154</v>
      </c>
    </row>
    <row r="455" spans="1:7" x14ac:dyDescent="0.3">
      <c r="A455">
        <v>976</v>
      </c>
      <c r="B455" t="s">
        <v>360</v>
      </c>
      <c r="D455">
        <v>177</v>
      </c>
      <c r="E455" s="75">
        <v>45475.636365740742</v>
      </c>
      <c r="G455" t="s">
        <v>1154</v>
      </c>
    </row>
    <row r="456" spans="1:7" x14ac:dyDescent="0.3">
      <c r="A456">
        <v>977</v>
      </c>
      <c r="B456" t="s">
        <v>360</v>
      </c>
      <c r="D456">
        <v>184</v>
      </c>
      <c r="E456" s="75">
        <v>45475.632881944446</v>
      </c>
      <c r="G456" t="s">
        <v>1154</v>
      </c>
    </row>
    <row r="457" spans="1:7" x14ac:dyDescent="0.3">
      <c r="A457">
        <v>978</v>
      </c>
      <c r="B457" t="s">
        <v>360</v>
      </c>
      <c r="D457">
        <v>173</v>
      </c>
      <c r="E457" s="75">
        <v>45475.625914351855</v>
      </c>
      <c r="G457" t="s">
        <v>1154</v>
      </c>
    </row>
    <row r="458" spans="1:7" x14ac:dyDescent="0.3">
      <c r="A458">
        <v>979</v>
      </c>
      <c r="B458" t="s">
        <v>360</v>
      </c>
      <c r="D458">
        <v>171</v>
      </c>
      <c r="E458" s="75">
        <v>45475.622511574074</v>
      </c>
      <c r="G458" t="s">
        <v>1154</v>
      </c>
    </row>
    <row r="459" spans="1:7" x14ac:dyDescent="0.3">
      <c r="A459">
        <v>980</v>
      </c>
      <c r="B459" t="s">
        <v>360</v>
      </c>
      <c r="D459">
        <v>168</v>
      </c>
      <c r="E459" s="75">
        <v>45475.615543981483</v>
      </c>
      <c r="G459" t="s">
        <v>1154</v>
      </c>
    </row>
    <row r="460" spans="1:7" x14ac:dyDescent="0.3">
      <c r="A460">
        <v>981</v>
      </c>
      <c r="B460" t="s">
        <v>360</v>
      </c>
      <c r="D460">
        <v>164</v>
      </c>
      <c r="E460" s="75">
        <v>45475.608587962961</v>
      </c>
      <c r="G460" t="s">
        <v>1154</v>
      </c>
    </row>
    <row r="461" spans="1:7" x14ac:dyDescent="0.3">
      <c r="A461">
        <v>982</v>
      </c>
      <c r="B461" t="s">
        <v>360</v>
      </c>
      <c r="D461">
        <v>171</v>
      </c>
      <c r="E461" s="75">
        <v>45475.605104166665</v>
      </c>
      <c r="G461" t="s">
        <v>1154</v>
      </c>
    </row>
    <row r="462" spans="1:7" x14ac:dyDescent="0.3">
      <c r="A462">
        <v>983</v>
      </c>
      <c r="B462" t="s">
        <v>360</v>
      </c>
      <c r="D462">
        <v>169</v>
      </c>
      <c r="E462" s="75">
        <v>45475.601620370369</v>
      </c>
      <c r="G462" t="s">
        <v>1154</v>
      </c>
    </row>
    <row r="463" spans="1:7" x14ac:dyDescent="0.3">
      <c r="A463">
        <v>984</v>
      </c>
      <c r="B463" t="s">
        <v>360</v>
      </c>
      <c r="D463">
        <v>160</v>
      </c>
      <c r="E463" s="75">
        <v>45475.598136574074</v>
      </c>
      <c r="G463" t="s">
        <v>1154</v>
      </c>
    </row>
    <row r="464" spans="1:7" x14ac:dyDescent="0.3">
      <c r="A464">
        <v>985</v>
      </c>
      <c r="B464" t="s">
        <v>360</v>
      </c>
      <c r="D464">
        <v>157</v>
      </c>
      <c r="E464" s="75">
        <v>45475.591180555559</v>
      </c>
      <c r="G464" t="s">
        <v>1154</v>
      </c>
    </row>
    <row r="465" spans="1:7" x14ac:dyDescent="0.3">
      <c r="A465">
        <v>986</v>
      </c>
      <c r="B465" t="s">
        <v>360</v>
      </c>
      <c r="D465">
        <v>0</v>
      </c>
      <c r="E465" s="75">
        <v>45475.591099537036</v>
      </c>
      <c r="G465" t="s">
        <v>1154</v>
      </c>
    </row>
    <row r="466" spans="1:7" x14ac:dyDescent="0.3">
      <c r="A466">
        <v>987</v>
      </c>
      <c r="B466" t="s">
        <v>360</v>
      </c>
      <c r="D466">
        <v>164</v>
      </c>
      <c r="E466" s="75">
        <v>45475.587708333333</v>
      </c>
      <c r="G466" t="s">
        <v>1154</v>
      </c>
    </row>
    <row r="467" spans="1:7" x14ac:dyDescent="0.3">
      <c r="A467">
        <v>988</v>
      </c>
      <c r="B467" t="s">
        <v>372</v>
      </c>
      <c r="D467">
        <v>1</v>
      </c>
      <c r="E467" s="75">
        <v>45475.584224537037</v>
      </c>
      <c r="G467" t="s">
        <v>1154</v>
      </c>
    </row>
    <row r="468" spans="1:7" x14ac:dyDescent="0.3">
      <c r="A468">
        <v>989</v>
      </c>
      <c r="B468" t="s">
        <v>360</v>
      </c>
      <c r="C468" t="s">
        <v>1143</v>
      </c>
      <c r="D468">
        <v>0</v>
      </c>
      <c r="E468" s="75">
        <v>45475.573321759257</v>
      </c>
      <c r="F468" t="s">
        <v>408</v>
      </c>
      <c r="G468" t="s">
        <v>1154</v>
      </c>
    </row>
    <row r="469" spans="1:7" x14ac:dyDescent="0.3">
      <c r="A469">
        <v>990</v>
      </c>
      <c r="B469" t="s">
        <v>360</v>
      </c>
      <c r="D469">
        <v>155</v>
      </c>
      <c r="E469" s="75">
        <v>45475.566886574074</v>
      </c>
      <c r="G469" t="s">
        <v>1154</v>
      </c>
    </row>
    <row r="470" spans="1:7" x14ac:dyDescent="0.3">
      <c r="A470">
        <v>991</v>
      </c>
      <c r="B470" t="s">
        <v>360</v>
      </c>
      <c r="D470">
        <v>152</v>
      </c>
      <c r="E470" s="75">
        <v>45475.559930555559</v>
      </c>
      <c r="G470" t="s">
        <v>1154</v>
      </c>
    </row>
    <row r="471" spans="1:7" x14ac:dyDescent="0.3">
      <c r="A471">
        <v>992</v>
      </c>
      <c r="B471" t="s">
        <v>360</v>
      </c>
      <c r="D471">
        <v>146</v>
      </c>
      <c r="E471" s="75">
        <v>45475.546006944445</v>
      </c>
      <c r="G471" t="s">
        <v>1154</v>
      </c>
    </row>
    <row r="472" spans="1:7" x14ac:dyDescent="0.3">
      <c r="A472">
        <v>993</v>
      </c>
      <c r="B472" t="s">
        <v>360</v>
      </c>
      <c r="D472">
        <v>145</v>
      </c>
      <c r="E472" s="75">
        <v>45475.542523148149</v>
      </c>
      <c r="G472" t="s">
        <v>1154</v>
      </c>
    </row>
    <row r="473" spans="1:7" x14ac:dyDescent="0.3">
      <c r="A473">
        <v>994</v>
      </c>
      <c r="B473" t="s">
        <v>360</v>
      </c>
      <c r="D473">
        <v>142</v>
      </c>
      <c r="E473" s="75">
        <v>45475.535636574074</v>
      </c>
      <c r="G473" t="s">
        <v>1154</v>
      </c>
    </row>
    <row r="474" spans="1:7" x14ac:dyDescent="0.3">
      <c r="A474">
        <v>995</v>
      </c>
      <c r="B474" t="s">
        <v>360</v>
      </c>
      <c r="D474">
        <v>140</v>
      </c>
      <c r="E474" s="75">
        <v>45475.532152777778</v>
      </c>
      <c r="G474" t="s">
        <v>1154</v>
      </c>
    </row>
    <row r="475" spans="1:7" x14ac:dyDescent="0.3">
      <c r="A475">
        <v>996</v>
      </c>
      <c r="B475" t="s">
        <v>360</v>
      </c>
      <c r="D475">
        <v>136</v>
      </c>
      <c r="E475" s="75">
        <v>45475.521701388891</v>
      </c>
      <c r="G475" t="s">
        <v>1154</v>
      </c>
    </row>
    <row r="476" spans="1:7" x14ac:dyDescent="0.3">
      <c r="A476">
        <v>997</v>
      </c>
      <c r="B476" t="s">
        <v>360</v>
      </c>
      <c r="D476">
        <v>134</v>
      </c>
      <c r="E476" s="75">
        <v>45475.518229166664</v>
      </c>
      <c r="G476" t="s">
        <v>1154</v>
      </c>
    </row>
    <row r="477" spans="1:7" x14ac:dyDescent="0.3">
      <c r="A477">
        <v>998</v>
      </c>
      <c r="B477" t="s">
        <v>360</v>
      </c>
      <c r="D477">
        <v>132</v>
      </c>
      <c r="E477" s="75">
        <v>45475.514745370368</v>
      </c>
      <c r="G477" t="s">
        <v>1154</v>
      </c>
    </row>
    <row r="478" spans="1:7" x14ac:dyDescent="0.3">
      <c r="A478">
        <v>999</v>
      </c>
      <c r="B478" t="s">
        <v>360</v>
      </c>
      <c r="D478">
        <v>131</v>
      </c>
      <c r="E478" s="75">
        <v>45475.511273148149</v>
      </c>
      <c r="G478" t="s">
        <v>1154</v>
      </c>
    </row>
    <row r="479" spans="1:7" x14ac:dyDescent="0.3">
      <c r="A479">
        <v>1000</v>
      </c>
      <c r="B479" t="s">
        <v>360</v>
      </c>
      <c r="D479">
        <v>130</v>
      </c>
      <c r="E479" s="75">
        <v>45475.507777777777</v>
      </c>
      <c r="G479" t="s">
        <v>1154</v>
      </c>
    </row>
    <row r="480" spans="1:7" x14ac:dyDescent="0.3">
      <c r="A480">
        <v>1001</v>
      </c>
      <c r="B480" t="s">
        <v>360</v>
      </c>
      <c r="D480">
        <v>121</v>
      </c>
      <c r="E480" s="75">
        <v>45475.504305555558</v>
      </c>
      <c r="G480" t="s">
        <v>1154</v>
      </c>
    </row>
    <row r="481" spans="1:7" x14ac:dyDescent="0.3">
      <c r="A481">
        <v>1002</v>
      </c>
      <c r="B481" t="s">
        <v>372</v>
      </c>
      <c r="D481">
        <v>0</v>
      </c>
      <c r="E481" s="75">
        <v>45475.500821759262</v>
      </c>
      <c r="G481" t="s">
        <v>1154</v>
      </c>
    </row>
    <row r="482" spans="1:7" x14ac:dyDescent="0.3">
      <c r="A482">
        <v>1003</v>
      </c>
      <c r="B482" t="s">
        <v>360</v>
      </c>
      <c r="D482">
        <v>122</v>
      </c>
      <c r="E482" s="75">
        <v>45475.490451388891</v>
      </c>
      <c r="G482" t="s">
        <v>1154</v>
      </c>
    </row>
    <row r="483" spans="1:7" x14ac:dyDescent="0.3">
      <c r="A483">
        <v>1004</v>
      </c>
      <c r="B483" t="s">
        <v>360</v>
      </c>
      <c r="D483">
        <v>121</v>
      </c>
      <c r="E483" s="75">
        <v>45475.486967592595</v>
      </c>
      <c r="G483" t="s">
        <v>1154</v>
      </c>
    </row>
    <row r="484" spans="1:7" x14ac:dyDescent="0.3">
      <c r="A484">
        <v>1005</v>
      </c>
      <c r="B484" t="s">
        <v>360</v>
      </c>
      <c r="D484">
        <v>119</v>
      </c>
      <c r="E484" s="75">
        <v>45475.483495370368</v>
      </c>
      <c r="G484" t="s">
        <v>1154</v>
      </c>
    </row>
    <row r="485" spans="1:7" x14ac:dyDescent="0.3">
      <c r="A485">
        <v>1006</v>
      </c>
      <c r="B485" t="s">
        <v>360</v>
      </c>
      <c r="D485">
        <v>118</v>
      </c>
      <c r="E485" s="75">
        <v>45475.480011574073</v>
      </c>
      <c r="G485" t="s">
        <v>1154</v>
      </c>
    </row>
    <row r="486" spans="1:7" x14ac:dyDescent="0.3">
      <c r="A486">
        <v>1007</v>
      </c>
      <c r="B486" t="s">
        <v>372</v>
      </c>
      <c r="D486">
        <v>0</v>
      </c>
      <c r="E486" s="75">
        <v>45475.476539351854</v>
      </c>
      <c r="G486" t="s">
        <v>1154</v>
      </c>
    </row>
    <row r="487" spans="1:7" x14ac:dyDescent="0.3">
      <c r="A487">
        <v>1008</v>
      </c>
      <c r="B487" t="s">
        <v>360</v>
      </c>
      <c r="D487">
        <v>115</v>
      </c>
      <c r="E487" s="75">
        <v>45475.473055555558</v>
      </c>
      <c r="G487" t="s">
        <v>1154</v>
      </c>
    </row>
    <row r="488" spans="1:7" x14ac:dyDescent="0.3">
      <c r="A488">
        <v>1009</v>
      </c>
      <c r="B488" t="s">
        <v>360</v>
      </c>
      <c r="D488">
        <v>112</v>
      </c>
      <c r="E488" s="75">
        <v>45475.466087962966</v>
      </c>
      <c r="G488" t="s">
        <v>1154</v>
      </c>
    </row>
    <row r="489" spans="1:7" x14ac:dyDescent="0.3">
      <c r="A489">
        <v>1010</v>
      </c>
      <c r="B489" t="s">
        <v>360</v>
      </c>
      <c r="D489">
        <v>111</v>
      </c>
      <c r="E489" s="75">
        <v>45475.46261574074</v>
      </c>
      <c r="G489" t="s">
        <v>1154</v>
      </c>
    </row>
    <row r="490" spans="1:7" x14ac:dyDescent="0.3">
      <c r="A490">
        <v>1011</v>
      </c>
      <c r="B490" t="s">
        <v>372</v>
      </c>
      <c r="D490">
        <v>2</v>
      </c>
      <c r="E490" s="75">
        <v>45475.459131944444</v>
      </c>
      <c r="G490" t="s">
        <v>1154</v>
      </c>
    </row>
    <row r="491" spans="1:7" x14ac:dyDescent="0.3">
      <c r="A491">
        <v>1012</v>
      </c>
      <c r="B491" t="s">
        <v>360</v>
      </c>
      <c r="D491">
        <v>101</v>
      </c>
      <c r="E491" s="75">
        <v>45475.452233796299</v>
      </c>
      <c r="G491" t="s">
        <v>1154</v>
      </c>
    </row>
    <row r="492" spans="1:7" x14ac:dyDescent="0.3">
      <c r="A492">
        <v>1013</v>
      </c>
      <c r="B492" t="s">
        <v>360</v>
      </c>
      <c r="D492">
        <v>98</v>
      </c>
      <c r="E492" s="75">
        <v>45475.441793981481</v>
      </c>
      <c r="G492" t="s">
        <v>1154</v>
      </c>
    </row>
    <row r="493" spans="1:7" x14ac:dyDescent="0.3">
      <c r="A493">
        <v>1014</v>
      </c>
      <c r="B493" t="s">
        <v>360</v>
      </c>
      <c r="D493">
        <v>96</v>
      </c>
      <c r="E493" s="75">
        <v>45475.438321759262</v>
      </c>
      <c r="G493" t="s">
        <v>1154</v>
      </c>
    </row>
    <row r="494" spans="1:7" x14ac:dyDescent="0.3">
      <c r="A494">
        <v>1015</v>
      </c>
      <c r="B494" t="s">
        <v>360</v>
      </c>
      <c r="D494">
        <v>101</v>
      </c>
      <c r="E494" s="75">
        <v>45475.434837962966</v>
      </c>
      <c r="G494" t="s">
        <v>1154</v>
      </c>
    </row>
    <row r="495" spans="1:7" x14ac:dyDescent="0.3">
      <c r="A495">
        <v>1016</v>
      </c>
      <c r="B495" t="s">
        <v>372</v>
      </c>
      <c r="D495">
        <v>1</v>
      </c>
      <c r="E495" s="75">
        <v>45475.434837962966</v>
      </c>
      <c r="G495" t="s">
        <v>1154</v>
      </c>
    </row>
    <row r="496" spans="1:7" x14ac:dyDescent="0.3">
      <c r="A496">
        <v>1017</v>
      </c>
      <c r="B496" t="s">
        <v>360</v>
      </c>
      <c r="C496" t="s">
        <v>1151</v>
      </c>
      <c r="D496">
        <v>4</v>
      </c>
      <c r="E496" s="75">
        <v>45475.335266203707</v>
      </c>
      <c r="F496" t="s">
        <v>364</v>
      </c>
      <c r="G496" t="s">
        <v>1154</v>
      </c>
    </row>
    <row r="497" spans="1:7" x14ac:dyDescent="0.3">
      <c r="A497">
        <v>1018</v>
      </c>
      <c r="B497" t="s">
        <v>360</v>
      </c>
      <c r="C497" t="s">
        <v>1151</v>
      </c>
      <c r="D497">
        <v>0</v>
      </c>
      <c r="E497" s="75">
        <v>45478.311828703707</v>
      </c>
      <c r="F497" t="s">
        <v>364</v>
      </c>
      <c r="G497" t="s">
        <v>1150</v>
      </c>
    </row>
    <row r="498" spans="1:7" x14ac:dyDescent="0.3">
      <c r="A498">
        <v>1019</v>
      </c>
      <c r="B498" t="s">
        <v>360</v>
      </c>
      <c r="C498" t="s">
        <v>1151</v>
      </c>
      <c r="D498">
        <v>0</v>
      </c>
      <c r="E498" s="75">
        <v>45481.195254629631</v>
      </c>
      <c r="F498" t="s">
        <v>364</v>
      </c>
      <c r="G498" t="s">
        <v>1145</v>
      </c>
    </row>
    <row r="499" spans="1:7" x14ac:dyDescent="0.3">
      <c r="A499">
        <v>1020</v>
      </c>
      <c r="B499" t="s">
        <v>360</v>
      </c>
      <c r="C499" t="s">
        <v>1144</v>
      </c>
      <c r="D499">
        <v>0</v>
      </c>
      <c r="E499" s="75">
        <v>45477.196145833332</v>
      </c>
      <c r="F499" t="s">
        <v>371</v>
      </c>
      <c r="G499" t="s">
        <v>1152</v>
      </c>
    </row>
    <row r="500" spans="1:7" x14ac:dyDescent="0.3">
      <c r="A500">
        <v>1021</v>
      </c>
      <c r="B500" t="s">
        <v>360</v>
      </c>
      <c r="C500" t="s">
        <v>1151</v>
      </c>
      <c r="D500">
        <v>0</v>
      </c>
      <c r="E500" s="75">
        <v>45478.3127662037</v>
      </c>
      <c r="F500" t="s">
        <v>364</v>
      </c>
      <c r="G500" t="s">
        <v>1150</v>
      </c>
    </row>
    <row r="501" spans="1:7" x14ac:dyDescent="0.3">
      <c r="A501">
        <v>1022</v>
      </c>
      <c r="B501" t="s">
        <v>372</v>
      </c>
      <c r="D501">
        <v>0</v>
      </c>
      <c r="E501" s="75">
        <v>45475.28197916667</v>
      </c>
      <c r="G501" t="s">
        <v>1154</v>
      </c>
    </row>
    <row r="502" spans="1:7" x14ac:dyDescent="0.3">
      <c r="A502">
        <v>1023</v>
      </c>
      <c r="B502" t="s">
        <v>372</v>
      </c>
      <c r="D502">
        <v>1</v>
      </c>
      <c r="E502" s="75">
        <v>45481.175162037034</v>
      </c>
      <c r="G502" t="s">
        <v>1145</v>
      </c>
    </row>
    <row r="503" spans="1:7" x14ac:dyDescent="0.3">
      <c r="A503">
        <v>1024</v>
      </c>
      <c r="B503" t="s">
        <v>360</v>
      </c>
      <c r="C503" t="s">
        <v>1151</v>
      </c>
      <c r="D503">
        <v>4</v>
      </c>
      <c r="E503" s="75">
        <v>45475.337164351855</v>
      </c>
      <c r="F503" t="s">
        <v>364</v>
      </c>
      <c r="G503" t="s">
        <v>1154</v>
      </c>
    </row>
    <row r="504" spans="1:7" x14ac:dyDescent="0.3">
      <c r="A504">
        <v>1025</v>
      </c>
      <c r="B504" t="s">
        <v>372</v>
      </c>
      <c r="C504" t="s">
        <v>1147</v>
      </c>
      <c r="D504">
        <v>0</v>
      </c>
      <c r="E504" s="75">
        <v>45475.259212962963</v>
      </c>
      <c r="F504" t="s">
        <v>387</v>
      </c>
      <c r="G504" t="s">
        <v>1154</v>
      </c>
    </row>
    <row r="505" spans="1:7" x14ac:dyDescent="0.3">
      <c r="A505">
        <v>1026</v>
      </c>
      <c r="B505" t="s">
        <v>372</v>
      </c>
      <c r="D505">
        <v>0</v>
      </c>
      <c r="E505" s="75">
        <v>45475.858773148146</v>
      </c>
      <c r="G505" t="s">
        <v>1154</v>
      </c>
    </row>
    <row r="506" spans="1:7" x14ac:dyDescent="0.3">
      <c r="A506">
        <v>1027</v>
      </c>
      <c r="B506" t="s">
        <v>360</v>
      </c>
      <c r="D506">
        <v>0</v>
      </c>
      <c r="E506" s="75">
        <v>45475.712800925925</v>
      </c>
      <c r="G506" t="s">
        <v>1154</v>
      </c>
    </row>
    <row r="507" spans="1:7" x14ac:dyDescent="0.3">
      <c r="A507">
        <v>1028</v>
      </c>
      <c r="B507" t="s">
        <v>372</v>
      </c>
      <c r="C507" t="s">
        <v>1156</v>
      </c>
      <c r="D507">
        <v>1</v>
      </c>
      <c r="E507" s="75">
        <v>45471.267233796294</v>
      </c>
      <c r="F507" t="s">
        <v>391</v>
      </c>
      <c r="G507" t="s">
        <v>1157</v>
      </c>
    </row>
    <row r="508" spans="1:7" x14ac:dyDescent="0.3">
      <c r="A508">
        <v>1029</v>
      </c>
      <c r="B508" t="s">
        <v>360</v>
      </c>
      <c r="D508">
        <v>0</v>
      </c>
      <c r="E508" s="75">
        <v>45469.98847222222</v>
      </c>
      <c r="G508" t="s">
        <v>1158</v>
      </c>
    </row>
    <row r="509" spans="1:7" x14ac:dyDescent="0.3">
      <c r="A509">
        <v>1030</v>
      </c>
      <c r="B509" t="s">
        <v>360</v>
      </c>
      <c r="D509">
        <v>1</v>
      </c>
      <c r="E509" s="75">
        <v>45483.256990740738</v>
      </c>
      <c r="G509" t="s">
        <v>1159</v>
      </c>
    </row>
    <row r="510" spans="1:7" x14ac:dyDescent="0.3">
      <c r="A510">
        <v>1031</v>
      </c>
      <c r="B510" t="s">
        <v>360</v>
      </c>
      <c r="D510">
        <v>0</v>
      </c>
      <c r="E510" s="75">
        <v>45483.1953587963</v>
      </c>
      <c r="G510" t="s">
        <v>1159</v>
      </c>
    </row>
    <row r="511" spans="1:7" x14ac:dyDescent="0.3">
      <c r="A511">
        <v>1032</v>
      </c>
      <c r="B511" t="s">
        <v>372</v>
      </c>
      <c r="D511">
        <v>0</v>
      </c>
      <c r="E511" s="75">
        <v>45483.16300925926</v>
      </c>
      <c r="G511" t="s">
        <v>1159</v>
      </c>
    </row>
    <row r="512" spans="1:7" x14ac:dyDescent="0.3">
      <c r="A512">
        <v>1033</v>
      </c>
      <c r="B512" t="s">
        <v>372</v>
      </c>
      <c r="C512" t="s">
        <v>1147</v>
      </c>
      <c r="D512">
        <v>1</v>
      </c>
      <c r="E512" s="75">
        <v>45483.162974537037</v>
      </c>
      <c r="F512" t="s">
        <v>387</v>
      </c>
      <c r="G512" t="s">
        <v>1159</v>
      </c>
    </row>
    <row r="513" spans="1:7" x14ac:dyDescent="0.3">
      <c r="A513">
        <v>1034</v>
      </c>
      <c r="B513" t="s">
        <v>372</v>
      </c>
      <c r="D513">
        <v>1</v>
      </c>
      <c r="E513" s="75">
        <v>45481.251585648148</v>
      </c>
      <c r="G513" t="s">
        <v>1145</v>
      </c>
    </row>
    <row r="514" spans="1:7" x14ac:dyDescent="0.3">
      <c r="A514">
        <v>1035</v>
      </c>
      <c r="B514" t="s">
        <v>372</v>
      </c>
      <c r="D514">
        <v>0</v>
      </c>
      <c r="E514" s="75">
        <v>45478.339733796296</v>
      </c>
      <c r="G514" t="s">
        <v>1150</v>
      </c>
    </row>
    <row r="515" spans="1:7" x14ac:dyDescent="0.3">
      <c r="A515">
        <v>1036</v>
      </c>
      <c r="B515" t="s">
        <v>372</v>
      </c>
      <c r="D515">
        <v>0</v>
      </c>
      <c r="E515" s="75">
        <v>45478.277222222219</v>
      </c>
      <c r="G515" t="s">
        <v>1150</v>
      </c>
    </row>
    <row r="516" spans="1:7" x14ac:dyDescent="0.3">
      <c r="A516">
        <v>1037</v>
      </c>
      <c r="B516" t="s">
        <v>372</v>
      </c>
      <c r="D516">
        <v>0</v>
      </c>
      <c r="E516" s="75">
        <v>45475.359837962962</v>
      </c>
      <c r="G516" t="s">
        <v>1154</v>
      </c>
    </row>
    <row r="517" spans="1:7" x14ac:dyDescent="0.3">
      <c r="A517">
        <v>1038</v>
      </c>
      <c r="B517" t="s">
        <v>372</v>
      </c>
      <c r="D517">
        <v>0</v>
      </c>
      <c r="E517" s="75">
        <v>45475.359733796293</v>
      </c>
      <c r="G517" t="s">
        <v>1154</v>
      </c>
    </row>
    <row r="518" spans="1:7" x14ac:dyDescent="0.3">
      <c r="A518">
        <v>1039</v>
      </c>
      <c r="B518" t="s">
        <v>372</v>
      </c>
      <c r="D518">
        <v>0</v>
      </c>
      <c r="E518" s="75">
        <v>45474.433877314812</v>
      </c>
      <c r="G518" t="s">
        <v>1160</v>
      </c>
    </row>
    <row r="519" spans="1:7" x14ac:dyDescent="0.3">
      <c r="A519">
        <v>1040</v>
      </c>
      <c r="B519" t="s">
        <v>372</v>
      </c>
      <c r="D519">
        <v>0</v>
      </c>
      <c r="E519" s="75">
        <v>45474.378252314818</v>
      </c>
      <c r="G519" t="s">
        <v>1160</v>
      </c>
    </row>
    <row r="520" spans="1:7" x14ac:dyDescent="0.3">
      <c r="A520">
        <v>1041</v>
      </c>
      <c r="B520" t="s">
        <v>372</v>
      </c>
      <c r="D520">
        <v>0</v>
      </c>
      <c r="E520" s="75">
        <v>45469.373472222222</v>
      </c>
      <c r="G520" t="s">
        <v>1158</v>
      </c>
    </row>
    <row r="521" spans="1:7" x14ac:dyDescent="0.3">
      <c r="A521">
        <v>1042</v>
      </c>
      <c r="B521" t="s">
        <v>360</v>
      </c>
      <c r="C521" t="s">
        <v>1143</v>
      </c>
      <c r="D521">
        <v>0</v>
      </c>
      <c r="E521" s="75">
        <v>45482.318680555552</v>
      </c>
      <c r="F521" t="s">
        <v>408</v>
      </c>
      <c r="G521" t="s">
        <v>1142</v>
      </c>
    </row>
    <row r="522" spans="1:7" x14ac:dyDescent="0.3">
      <c r="A522">
        <v>1043</v>
      </c>
      <c r="B522" t="s">
        <v>372</v>
      </c>
      <c r="D522">
        <v>1</v>
      </c>
      <c r="E522" s="75">
        <v>45481.129988425928</v>
      </c>
      <c r="G522" t="s">
        <v>1145</v>
      </c>
    </row>
    <row r="523" spans="1:7" x14ac:dyDescent="0.3">
      <c r="A523">
        <v>1044</v>
      </c>
      <c r="B523" t="s">
        <v>372</v>
      </c>
      <c r="D523">
        <v>0</v>
      </c>
      <c r="E523" s="75">
        <v>45478.767210648148</v>
      </c>
      <c r="G523" t="s">
        <v>1150</v>
      </c>
    </row>
    <row r="524" spans="1:7" x14ac:dyDescent="0.3">
      <c r="A524">
        <v>1045</v>
      </c>
      <c r="B524" t="s">
        <v>360</v>
      </c>
      <c r="D524">
        <v>4</v>
      </c>
      <c r="E524" s="75">
        <v>45478.313414351855</v>
      </c>
      <c r="F524" t="s">
        <v>413</v>
      </c>
      <c r="G524" t="s">
        <v>1150</v>
      </c>
    </row>
    <row r="525" spans="1:7" x14ac:dyDescent="0.3">
      <c r="A525">
        <v>1046</v>
      </c>
      <c r="B525" t="s">
        <v>360</v>
      </c>
      <c r="D525">
        <v>1</v>
      </c>
      <c r="E525" s="75">
        <v>45477.18959490741</v>
      </c>
      <c r="G525" t="s">
        <v>1152</v>
      </c>
    </row>
    <row r="526" spans="1:7" x14ac:dyDescent="0.3">
      <c r="A526">
        <v>1047</v>
      </c>
      <c r="B526" t="s">
        <v>360</v>
      </c>
      <c r="D526">
        <v>0</v>
      </c>
      <c r="E526" s="75">
        <v>45477.158356481479</v>
      </c>
      <c r="G526" t="s">
        <v>1152</v>
      </c>
    </row>
    <row r="527" spans="1:7" x14ac:dyDescent="0.3">
      <c r="A527">
        <v>1048</v>
      </c>
      <c r="B527" t="s">
        <v>372</v>
      </c>
      <c r="D527">
        <v>0</v>
      </c>
      <c r="E527" s="75">
        <v>45476.41128472222</v>
      </c>
      <c r="G527" t="s">
        <v>1153</v>
      </c>
    </row>
    <row r="528" spans="1:7" x14ac:dyDescent="0.3">
      <c r="A528">
        <v>1049</v>
      </c>
      <c r="B528" t="s">
        <v>372</v>
      </c>
      <c r="D528">
        <v>1</v>
      </c>
      <c r="E528" s="75">
        <v>45476.265300925923</v>
      </c>
      <c r="G528" t="s">
        <v>1153</v>
      </c>
    </row>
    <row r="529" spans="1:7" x14ac:dyDescent="0.3">
      <c r="A529">
        <v>1050</v>
      </c>
      <c r="B529" t="s">
        <v>372</v>
      </c>
      <c r="D529">
        <v>1</v>
      </c>
      <c r="E529" s="75">
        <v>45476.185393518521</v>
      </c>
      <c r="G529" t="s">
        <v>1153</v>
      </c>
    </row>
    <row r="530" spans="1:7" x14ac:dyDescent="0.3">
      <c r="A530">
        <v>1051</v>
      </c>
      <c r="B530" t="s">
        <v>372</v>
      </c>
      <c r="D530">
        <v>1</v>
      </c>
      <c r="E530" s="75">
        <v>45475.959490740737</v>
      </c>
      <c r="G530" t="s">
        <v>1154</v>
      </c>
    </row>
    <row r="531" spans="1:7" x14ac:dyDescent="0.3">
      <c r="A531">
        <v>1052</v>
      </c>
      <c r="B531" t="s">
        <v>372</v>
      </c>
      <c r="D531">
        <v>3</v>
      </c>
      <c r="E531" s="75">
        <v>45475.907430555555</v>
      </c>
      <c r="G531" t="s">
        <v>1154</v>
      </c>
    </row>
    <row r="532" spans="1:7" x14ac:dyDescent="0.3">
      <c r="A532">
        <v>1053</v>
      </c>
      <c r="B532" t="s">
        <v>372</v>
      </c>
      <c r="D532">
        <v>1</v>
      </c>
      <c r="E532" s="75">
        <v>45475.841365740744</v>
      </c>
      <c r="G532" t="s">
        <v>1154</v>
      </c>
    </row>
    <row r="533" spans="1:7" x14ac:dyDescent="0.3">
      <c r="A533">
        <v>1054</v>
      </c>
      <c r="B533" t="s">
        <v>372</v>
      </c>
      <c r="D533">
        <v>1</v>
      </c>
      <c r="E533" s="75">
        <v>45475.514745370368</v>
      </c>
      <c r="G533" t="s">
        <v>1154</v>
      </c>
    </row>
    <row r="534" spans="1:7" x14ac:dyDescent="0.3">
      <c r="A534">
        <v>1055</v>
      </c>
      <c r="B534" t="s">
        <v>372</v>
      </c>
      <c r="D534">
        <v>2</v>
      </c>
      <c r="E534" s="75">
        <v>45475.368842592594</v>
      </c>
      <c r="G534" t="s">
        <v>1154</v>
      </c>
    </row>
    <row r="535" spans="1:7" x14ac:dyDescent="0.3">
      <c r="A535">
        <v>1056</v>
      </c>
      <c r="B535" t="s">
        <v>360</v>
      </c>
      <c r="D535">
        <v>11</v>
      </c>
      <c r="E535" s="75">
        <v>45475.364999999998</v>
      </c>
      <c r="G535" t="s">
        <v>1154</v>
      </c>
    </row>
    <row r="536" spans="1:7" x14ac:dyDescent="0.3">
      <c r="A536">
        <v>1057</v>
      </c>
      <c r="B536" t="s">
        <v>372</v>
      </c>
      <c r="D536">
        <v>0</v>
      </c>
      <c r="E536" s="75">
        <v>45475.357986111114</v>
      </c>
      <c r="G536" t="s">
        <v>1154</v>
      </c>
    </row>
    <row r="537" spans="1:7" x14ac:dyDescent="0.3">
      <c r="A537">
        <v>1058</v>
      </c>
      <c r="B537" t="s">
        <v>372</v>
      </c>
      <c r="D537">
        <v>0</v>
      </c>
      <c r="E537" s="75">
        <v>45475.346736111111</v>
      </c>
      <c r="G537" t="s">
        <v>1154</v>
      </c>
    </row>
    <row r="538" spans="1:7" x14ac:dyDescent="0.3">
      <c r="A538">
        <v>1059</v>
      </c>
      <c r="B538" t="s">
        <v>372</v>
      </c>
      <c r="C538" t="s">
        <v>1161</v>
      </c>
      <c r="D538">
        <v>1</v>
      </c>
      <c r="E538" s="75">
        <v>45475.346689814818</v>
      </c>
      <c r="F538" t="s">
        <v>429</v>
      </c>
      <c r="G538" t="s">
        <v>1154</v>
      </c>
    </row>
    <row r="539" spans="1:7" x14ac:dyDescent="0.3">
      <c r="A539">
        <v>1060</v>
      </c>
      <c r="B539" t="s">
        <v>372</v>
      </c>
      <c r="D539">
        <v>0</v>
      </c>
      <c r="E539" s="75">
        <v>45475.337534722225</v>
      </c>
      <c r="G539" t="s">
        <v>1154</v>
      </c>
    </row>
    <row r="540" spans="1:7" x14ac:dyDescent="0.3">
      <c r="A540">
        <v>1061</v>
      </c>
      <c r="B540" t="s">
        <v>372</v>
      </c>
      <c r="D540">
        <v>0</v>
      </c>
      <c r="E540" s="75">
        <v>45475.302789351852</v>
      </c>
      <c r="G540" t="s">
        <v>1154</v>
      </c>
    </row>
    <row r="541" spans="1:7" x14ac:dyDescent="0.3">
      <c r="A541">
        <v>1062</v>
      </c>
      <c r="B541" t="s">
        <v>360</v>
      </c>
      <c r="D541">
        <v>0</v>
      </c>
      <c r="E541" s="75">
        <v>45474.034305555557</v>
      </c>
      <c r="G541" t="s">
        <v>1160</v>
      </c>
    </row>
    <row r="542" spans="1:7" x14ac:dyDescent="0.3">
      <c r="A542">
        <v>1063</v>
      </c>
      <c r="B542" t="s">
        <v>360</v>
      </c>
      <c r="C542" t="s">
        <v>1162</v>
      </c>
      <c r="D542">
        <v>0</v>
      </c>
      <c r="E542" s="75">
        <v>45474.034305555557</v>
      </c>
      <c r="F542" t="s">
        <v>434</v>
      </c>
      <c r="G542" t="s">
        <v>1160</v>
      </c>
    </row>
    <row r="543" spans="1:7" x14ac:dyDescent="0.3">
      <c r="A543">
        <v>1064</v>
      </c>
      <c r="B543" t="s">
        <v>372</v>
      </c>
      <c r="D543">
        <v>2</v>
      </c>
      <c r="E543" s="75">
        <v>45471.093472222223</v>
      </c>
      <c r="G543" t="s">
        <v>1157</v>
      </c>
    </row>
    <row r="544" spans="1:7" x14ac:dyDescent="0.3">
      <c r="A544">
        <v>1065</v>
      </c>
      <c r="B544" t="s">
        <v>372</v>
      </c>
      <c r="D544">
        <v>2</v>
      </c>
      <c r="E544" s="75">
        <v>45471.076145833336</v>
      </c>
      <c r="G544" t="s">
        <v>1157</v>
      </c>
    </row>
    <row r="545" spans="1:7" x14ac:dyDescent="0.3">
      <c r="A545">
        <v>1066</v>
      </c>
      <c r="B545" t="s">
        <v>360</v>
      </c>
      <c r="D545">
        <v>0</v>
      </c>
      <c r="E545" s="75">
        <v>45483.429039351853</v>
      </c>
      <c r="G545" t="s">
        <v>1159</v>
      </c>
    </row>
    <row r="546" spans="1:7" x14ac:dyDescent="0.3">
      <c r="A546">
        <v>1067</v>
      </c>
      <c r="B546" t="s">
        <v>360</v>
      </c>
      <c r="C546" t="s">
        <v>1143</v>
      </c>
      <c r="D546">
        <v>10</v>
      </c>
      <c r="E546" s="75">
        <v>45483.280335648145</v>
      </c>
      <c r="F546" t="s">
        <v>408</v>
      </c>
      <c r="G546" t="s">
        <v>1159</v>
      </c>
    </row>
    <row r="547" spans="1:7" x14ac:dyDescent="0.3">
      <c r="A547">
        <v>1068</v>
      </c>
      <c r="B547" t="s">
        <v>360</v>
      </c>
      <c r="C547" t="s">
        <v>1143</v>
      </c>
      <c r="D547">
        <v>8</v>
      </c>
      <c r="E547" s="75">
        <v>45483.282175925924</v>
      </c>
      <c r="F547" t="s">
        <v>442</v>
      </c>
      <c r="G547" t="s">
        <v>1159</v>
      </c>
    </row>
    <row r="548" spans="1:7" x14ac:dyDescent="0.3">
      <c r="A548">
        <v>1069</v>
      </c>
      <c r="B548" t="s">
        <v>372</v>
      </c>
      <c r="D548">
        <v>0</v>
      </c>
      <c r="E548" s="75">
        <v>45483.162881944445</v>
      </c>
      <c r="G548" t="s">
        <v>1159</v>
      </c>
    </row>
    <row r="549" spans="1:7" x14ac:dyDescent="0.3">
      <c r="A549">
        <v>1070</v>
      </c>
      <c r="B549" t="s">
        <v>372</v>
      </c>
      <c r="D549">
        <v>0</v>
      </c>
      <c r="E549" s="75">
        <v>45481.692986111113</v>
      </c>
      <c r="G549" t="s">
        <v>1145</v>
      </c>
    </row>
    <row r="550" spans="1:7" x14ac:dyDescent="0.3">
      <c r="A550">
        <v>1071</v>
      </c>
      <c r="B550" t="s">
        <v>372</v>
      </c>
      <c r="D550">
        <v>0</v>
      </c>
      <c r="E550" s="75">
        <v>45481.446226851855</v>
      </c>
      <c r="G550" t="s">
        <v>1145</v>
      </c>
    </row>
    <row r="551" spans="1:7" x14ac:dyDescent="0.3">
      <c r="A551">
        <v>1072</v>
      </c>
      <c r="B551" t="s">
        <v>372</v>
      </c>
      <c r="D551">
        <v>0</v>
      </c>
      <c r="E551" s="75">
        <v>45481.408009259256</v>
      </c>
      <c r="G551" t="s">
        <v>1145</v>
      </c>
    </row>
    <row r="552" spans="1:7" x14ac:dyDescent="0.3">
      <c r="A552">
        <v>1073</v>
      </c>
      <c r="B552" t="s">
        <v>372</v>
      </c>
      <c r="D552">
        <v>0</v>
      </c>
      <c r="E552" s="75">
        <v>45481.359351851854</v>
      </c>
      <c r="G552" t="s">
        <v>1145</v>
      </c>
    </row>
    <row r="553" spans="1:7" x14ac:dyDescent="0.3">
      <c r="A553">
        <v>1074</v>
      </c>
      <c r="B553" t="s">
        <v>360</v>
      </c>
      <c r="D553">
        <v>0</v>
      </c>
      <c r="E553" s="75">
        <v>45481.316990740743</v>
      </c>
      <c r="G553" t="s">
        <v>1145</v>
      </c>
    </row>
    <row r="554" spans="1:7" x14ac:dyDescent="0.3">
      <c r="A554">
        <v>1075</v>
      </c>
      <c r="B554" t="s">
        <v>372</v>
      </c>
      <c r="D554">
        <v>0</v>
      </c>
      <c r="E554" s="75">
        <v>45481.19604166667</v>
      </c>
      <c r="G554" t="s">
        <v>1145</v>
      </c>
    </row>
    <row r="555" spans="1:7" x14ac:dyDescent="0.3">
      <c r="A555">
        <v>1076</v>
      </c>
      <c r="B555" t="s">
        <v>372</v>
      </c>
      <c r="D555">
        <v>1</v>
      </c>
      <c r="E555" s="75">
        <v>45481.161307870374</v>
      </c>
      <c r="G555" t="s">
        <v>1145</v>
      </c>
    </row>
    <row r="556" spans="1:7" x14ac:dyDescent="0.3">
      <c r="A556">
        <v>1077</v>
      </c>
      <c r="B556" t="s">
        <v>372</v>
      </c>
      <c r="D556">
        <v>0</v>
      </c>
      <c r="E556" s="75">
        <v>45481.119606481479</v>
      </c>
      <c r="G556" t="s">
        <v>1145</v>
      </c>
    </row>
    <row r="557" spans="1:7" x14ac:dyDescent="0.3">
      <c r="A557">
        <v>1078</v>
      </c>
      <c r="B557" t="s">
        <v>372</v>
      </c>
      <c r="D557">
        <v>1</v>
      </c>
      <c r="E557" s="75">
        <v>45479.244814814818</v>
      </c>
      <c r="G557" t="s">
        <v>1149</v>
      </c>
    </row>
    <row r="558" spans="1:7" x14ac:dyDescent="0.3">
      <c r="A558">
        <v>1079</v>
      </c>
      <c r="B558" t="s">
        <v>372</v>
      </c>
      <c r="D558">
        <v>0</v>
      </c>
      <c r="E558" s="75">
        <v>45479.178738425922</v>
      </c>
      <c r="G558" t="s">
        <v>1149</v>
      </c>
    </row>
    <row r="559" spans="1:7" x14ac:dyDescent="0.3">
      <c r="A559">
        <v>1080</v>
      </c>
      <c r="B559" t="s">
        <v>372</v>
      </c>
      <c r="D559">
        <v>0</v>
      </c>
      <c r="E559" s="75">
        <v>45479.168287037035</v>
      </c>
      <c r="G559" t="s">
        <v>1149</v>
      </c>
    </row>
    <row r="560" spans="1:7" x14ac:dyDescent="0.3">
      <c r="A560">
        <v>1081</v>
      </c>
      <c r="B560" t="s">
        <v>372</v>
      </c>
      <c r="D560">
        <v>0</v>
      </c>
      <c r="E560" s="75">
        <v>45479.11273148148</v>
      </c>
      <c r="G560" t="s">
        <v>1149</v>
      </c>
    </row>
    <row r="561" spans="1:7" x14ac:dyDescent="0.3">
      <c r="A561">
        <v>1082</v>
      </c>
      <c r="B561" t="s">
        <v>360</v>
      </c>
      <c r="C561" t="s">
        <v>1143</v>
      </c>
      <c r="D561">
        <v>7</v>
      </c>
      <c r="E561" s="75">
        <v>45478.34269675926</v>
      </c>
      <c r="F561" t="s">
        <v>458</v>
      </c>
      <c r="G561" t="s">
        <v>1150</v>
      </c>
    </row>
    <row r="562" spans="1:7" x14ac:dyDescent="0.3">
      <c r="A562">
        <v>1083</v>
      </c>
      <c r="B562" t="s">
        <v>372</v>
      </c>
      <c r="D562">
        <v>0</v>
      </c>
      <c r="E562" s="75">
        <v>45478.152118055557</v>
      </c>
      <c r="G562" t="s">
        <v>1150</v>
      </c>
    </row>
    <row r="563" spans="1:7" x14ac:dyDescent="0.3">
      <c r="A563">
        <v>1084</v>
      </c>
      <c r="B563" t="s">
        <v>372</v>
      </c>
      <c r="D563">
        <v>0</v>
      </c>
      <c r="E563" s="75">
        <v>45477.380706018521</v>
      </c>
      <c r="G563" t="s">
        <v>1152</v>
      </c>
    </row>
    <row r="564" spans="1:7" x14ac:dyDescent="0.3">
      <c r="A564">
        <v>1085</v>
      </c>
      <c r="B564" t="s">
        <v>360</v>
      </c>
      <c r="C564" t="s">
        <v>1143</v>
      </c>
      <c r="D564">
        <v>3</v>
      </c>
      <c r="E564" s="75">
        <v>45477.327268518522</v>
      </c>
      <c r="F564" t="s">
        <v>442</v>
      </c>
      <c r="G564" t="s">
        <v>1152</v>
      </c>
    </row>
    <row r="565" spans="1:7" x14ac:dyDescent="0.3">
      <c r="A565">
        <v>1086</v>
      </c>
      <c r="B565" t="s">
        <v>360</v>
      </c>
      <c r="C565" t="s">
        <v>1143</v>
      </c>
      <c r="D565">
        <v>0</v>
      </c>
      <c r="E565" s="75">
        <v>45477.194768518515</v>
      </c>
      <c r="F565" t="s">
        <v>408</v>
      </c>
      <c r="G565" t="s">
        <v>1152</v>
      </c>
    </row>
    <row r="566" spans="1:7" x14ac:dyDescent="0.3">
      <c r="A566">
        <v>1087</v>
      </c>
      <c r="B566" t="s">
        <v>372</v>
      </c>
      <c r="D566">
        <v>0</v>
      </c>
      <c r="E566" s="75">
        <v>45477.127025462964</v>
      </c>
      <c r="G566" t="s">
        <v>1152</v>
      </c>
    </row>
    <row r="567" spans="1:7" x14ac:dyDescent="0.3">
      <c r="A567">
        <v>1088</v>
      </c>
      <c r="B567" t="s">
        <v>372</v>
      </c>
      <c r="D567">
        <v>0</v>
      </c>
      <c r="E567" s="75">
        <v>45476.915127314816</v>
      </c>
      <c r="G567" t="s">
        <v>1153</v>
      </c>
    </row>
    <row r="568" spans="1:7" x14ac:dyDescent="0.3">
      <c r="A568">
        <v>1089</v>
      </c>
      <c r="B568" t="s">
        <v>372</v>
      </c>
      <c r="D568">
        <v>0</v>
      </c>
      <c r="E568" s="75">
        <v>45476.880324074074</v>
      </c>
      <c r="G568" t="s">
        <v>1153</v>
      </c>
    </row>
    <row r="569" spans="1:7" x14ac:dyDescent="0.3">
      <c r="A569">
        <v>1090</v>
      </c>
      <c r="B569" t="s">
        <v>372</v>
      </c>
      <c r="D569">
        <v>0</v>
      </c>
      <c r="E569" s="75">
        <v>45475.775381944448</v>
      </c>
      <c r="G569" t="s">
        <v>1154</v>
      </c>
    </row>
    <row r="570" spans="1:7" x14ac:dyDescent="0.3">
      <c r="A570">
        <v>1091</v>
      </c>
      <c r="B570" t="s">
        <v>360</v>
      </c>
      <c r="D570">
        <v>1</v>
      </c>
      <c r="E570" s="75">
        <v>45475.56689814815</v>
      </c>
      <c r="G570" t="s">
        <v>1154</v>
      </c>
    </row>
    <row r="571" spans="1:7" x14ac:dyDescent="0.3">
      <c r="A571">
        <v>1092</v>
      </c>
      <c r="B571" t="s">
        <v>360</v>
      </c>
      <c r="D571">
        <v>92</v>
      </c>
      <c r="E571" s="75">
        <v>45475.357986111114</v>
      </c>
      <c r="G571" t="s">
        <v>1154</v>
      </c>
    </row>
    <row r="572" spans="1:7" x14ac:dyDescent="0.3">
      <c r="A572">
        <v>1093</v>
      </c>
      <c r="B572" t="s">
        <v>360</v>
      </c>
      <c r="D572">
        <v>101</v>
      </c>
      <c r="E572" s="75">
        <v>45475.357118055559</v>
      </c>
      <c r="G572" t="s">
        <v>1154</v>
      </c>
    </row>
    <row r="573" spans="1:7" x14ac:dyDescent="0.3">
      <c r="A573">
        <v>1094</v>
      </c>
      <c r="B573" t="s">
        <v>360</v>
      </c>
      <c r="D573">
        <v>98</v>
      </c>
      <c r="E573" s="75">
        <v>45475.353645833333</v>
      </c>
      <c r="G573" t="s">
        <v>1154</v>
      </c>
    </row>
    <row r="574" spans="1:7" x14ac:dyDescent="0.3">
      <c r="A574">
        <v>1095</v>
      </c>
      <c r="B574" t="s">
        <v>360</v>
      </c>
      <c r="D574">
        <v>71</v>
      </c>
      <c r="E574" s="75">
        <v>45475.347962962966</v>
      </c>
      <c r="G574" t="s">
        <v>1154</v>
      </c>
    </row>
    <row r="575" spans="1:7" x14ac:dyDescent="0.3">
      <c r="A575">
        <v>1096</v>
      </c>
      <c r="B575" t="s">
        <v>360</v>
      </c>
      <c r="D575">
        <v>94</v>
      </c>
      <c r="E575" s="75">
        <v>45475.346724537034</v>
      </c>
      <c r="G575" t="s">
        <v>1154</v>
      </c>
    </row>
    <row r="576" spans="1:7" x14ac:dyDescent="0.3">
      <c r="A576">
        <v>1097</v>
      </c>
      <c r="B576" t="s">
        <v>360</v>
      </c>
      <c r="C576" t="s">
        <v>1163</v>
      </c>
      <c r="D576">
        <v>70</v>
      </c>
      <c r="E576" s="75">
        <v>45475.346504629626</v>
      </c>
      <c r="F576" t="s">
        <v>476</v>
      </c>
      <c r="G576" t="s">
        <v>1154</v>
      </c>
    </row>
    <row r="577" spans="1:7" x14ac:dyDescent="0.3">
      <c r="A577">
        <v>1098</v>
      </c>
      <c r="B577" t="s">
        <v>360</v>
      </c>
      <c r="D577">
        <v>70</v>
      </c>
      <c r="E577" s="75">
        <v>45475.34646990741</v>
      </c>
      <c r="G577" t="s">
        <v>1154</v>
      </c>
    </row>
    <row r="578" spans="1:7" x14ac:dyDescent="0.3">
      <c r="A578">
        <v>1099</v>
      </c>
      <c r="B578" t="s">
        <v>360</v>
      </c>
      <c r="D578">
        <v>93</v>
      </c>
      <c r="E578" s="75">
        <v>45475.346134259256</v>
      </c>
      <c r="G578" t="s">
        <v>1154</v>
      </c>
    </row>
    <row r="579" spans="1:7" x14ac:dyDescent="0.3">
      <c r="A579">
        <v>1100</v>
      </c>
      <c r="B579" t="s">
        <v>360</v>
      </c>
      <c r="D579">
        <v>93</v>
      </c>
      <c r="E579" s="75">
        <v>45475.346030092594</v>
      </c>
      <c r="G579" t="s">
        <v>1154</v>
      </c>
    </row>
    <row r="580" spans="1:7" x14ac:dyDescent="0.3">
      <c r="A580">
        <v>1101</v>
      </c>
      <c r="B580" t="s">
        <v>360</v>
      </c>
      <c r="C580" t="s">
        <v>1143</v>
      </c>
      <c r="D580">
        <v>2</v>
      </c>
      <c r="E580" s="75">
        <v>45475.344178240739</v>
      </c>
      <c r="F580" t="s">
        <v>408</v>
      </c>
      <c r="G580" t="s">
        <v>1154</v>
      </c>
    </row>
    <row r="581" spans="1:7" x14ac:dyDescent="0.3">
      <c r="A581">
        <v>1102</v>
      </c>
      <c r="B581" t="s">
        <v>360</v>
      </c>
      <c r="D581">
        <v>84</v>
      </c>
      <c r="E581" s="75">
        <v>45475.345995370371</v>
      </c>
      <c r="G581" t="s">
        <v>1154</v>
      </c>
    </row>
    <row r="582" spans="1:7" x14ac:dyDescent="0.3">
      <c r="A582">
        <v>1103</v>
      </c>
      <c r="B582" t="s">
        <v>360</v>
      </c>
      <c r="D582">
        <v>84</v>
      </c>
      <c r="E582" s="75">
        <v>45475.345972222225</v>
      </c>
      <c r="G582" t="s">
        <v>1154</v>
      </c>
    </row>
    <row r="583" spans="1:7" x14ac:dyDescent="0.3">
      <c r="A583">
        <v>1104</v>
      </c>
      <c r="B583" t="s">
        <v>360</v>
      </c>
      <c r="C583" t="s">
        <v>1155</v>
      </c>
      <c r="D583">
        <v>93</v>
      </c>
      <c r="E583" s="75">
        <v>45475.345937500002</v>
      </c>
      <c r="F583" t="s">
        <v>484</v>
      </c>
      <c r="G583" t="s">
        <v>1154</v>
      </c>
    </row>
    <row r="584" spans="1:7" x14ac:dyDescent="0.3">
      <c r="A584">
        <v>1105</v>
      </c>
      <c r="B584" t="s">
        <v>360</v>
      </c>
      <c r="D584">
        <v>93</v>
      </c>
      <c r="E584" s="75">
        <v>45475.345821759256</v>
      </c>
      <c r="G584" t="s">
        <v>1154</v>
      </c>
    </row>
    <row r="585" spans="1:7" x14ac:dyDescent="0.3">
      <c r="A585">
        <v>1106</v>
      </c>
      <c r="B585" t="s">
        <v>360</v>
      </c>
      <c r="D585">
        <v>83</v>
      </c>
      <c r="E585" s="75">
        <v>45475.345601851855</v>
      </c>
      <c r="G585" t="s">
        <v>1154</v>
      </c>
    </row>
    <row r="586" spans="1:7" x14ac:dyDescent="0.3">
      <c r="A586">
        <v>1107</v>
      </c>
      <c r="B586" t="s">
        <v>360</v>
      </c>
      <c r="D586">
        <v>92</v>
      </c>
      <c r="E586" s="75">
        <v>45475.344490740739</v>
      </c>
      <c r="G586" t="s">
        <v>1154</v>
      </c>
    </row>
    <row r="587" spans="1:7" x14ac:dyDescent="0.3">
      <c r="A587">
        <v>1108</v>
      </c>
      <c r="B587" t="s">
        <v>360</v>
      </c>
      <c r="C587" t="s">
        <v>1155</v>
      </c>
      <c r="D587">
        <v>66</v>
      </c>
      <c r="E587" s="75">
        <v>45475.341006944444</v>
      </c>
      <c r="F587" t="s">
        <v>484</v>
      </c>
      <c r="G587" t="s">
        <v>1154</v>
      </c>
    </row>
    <row r="588" spans="1:7" x14ac:dyDescent="0.3">
      <c r="A588">
        <v>1109</v>
      </c>
      <c r="B588" t="s">
        <v>360</v>
      </c>
      <c r="D588">
        <v>65</v>
      </c>
      <c r="E588" s="75">
        <v>45475.337523148148</v>
      </c>
      <c r="G588" t="s">
        <v>1154</v>
      </c>
    </row>
    <row r="589" spans="1:7" x14ac:dyDescent="0.3">
      <c r="A589">
        <v>1110</v>
      </c>
      <c r="B589" t="s">
        <v>360</v>
      </c>
      <c r="D589">
        <v>84</v>
      </c>
      <c r="E589" s="75">
        <v>45475.330636574072</v>
      </c>
      <c r="G589" t="s">
        <v>1154</v>
      </c>
    </row>
    <row r="590" spans="1:7" x14ac:dyDescent="0.3">
      <c r="A590">
        <v>1111</v>
      </c>
      <c r="B590" t="s">
        <v>360</v>
      </c>
      <c r="D590">
        <v>82</v>
      </c>
      <c r="E590" s="75">
        <v>45475.327141203707</v>
      </c>
      <c r="G590" t="s">
        <v>1154</v>
      </c>
    </row>
    <row r="591" spans="1:7" x14ac:dyDescent="0.3">
      <c r="A591">
        <v>1112</v>
      </c>
      <c r="B591" t="s">
        <v>360</v>
      </c>
      <c r="D591">
        <v>71</v>
      </c>
      <c r="E591" s="75">
        <v>45475.32366898148</v>
      </c>
      <c r="G591" t="s">
        <v>1154</v>
      </c>
    </row>
    <row r="592" spans="1:7" x14ac:dyDescent="0.3">
      <c r="A592">
        <v>1113</v>
      </c>
      <c r="B592" t="s">
        <v>360</v>
      </c>
      <c r="D592">
        <v>53</v>
      </c>
      <c r="E592" s="75">
        <v>45475.31322916667</v>
      </c>
      <c r="G592" t="s">
        <v>1154</v>
      </c>
    </row>
    <row r="593" spans="1:7" x14ac:dyDescent="0.3">
      <c r="A593">
        <v>1114</v>
      </c>
      <c r="B593" t="s">
        <v>360</v>
      </c>
      <c r="D593">
        <v>51</v>
      </c>
      <c r="E593" s="75">
        <v>45475.309745370374</v>
      </c>
      <c r="G593" t="s">
        <v>1154</v>
      </c>
    </row>
    <row r="594" spans="1:7" x14ac:dyDescent="0.3">
      <c r="A594">
        <v>1115</v>
      </c>
      <c r="B594" t="s">
        <v>360</v>
      </c>
      <c r="D594">
        <v>46</v>
      </c>
      <c r="E594" s="75">
        <v>45475.302777777775</v>
      </c>
      <c r="G594" t="s">
        <v>1154</v>
      </c>
    </row>
    <row r="595" spans="1:7" x14ac:dyDescent="0.3">
      <c r="A595">
        <v>1116</v>
      </c>
      <c r="B595" t="s">
        <v>360</v>
      </c>
      <c r="D595">
        <v>62</v>
      </c>
      <c r="E595" s="75">
        <v>45475.299293981479</v>
      </c>
      <c r="G595" t="s">
        <v>1154</v>
      </c>
    </row>
    <row r="596" spans="1:7" x14ac:dyDescent="0.3">
      <c r="A596">
        <v>1117</v>
      </c>
      <c r="B596" t="s">
        <v>360</v>
      </c>
      <c r="D596">
        <v>42</v>
      </c>
      <c r="E596" s="75">
        <v>45475.29582175926</v>
      </c>
      <c r="G596" t="s">
        <v>1154</v>
      </c>
    </row>
    <row r="597" spans="1:7" x14ac:dyDescent="0.3">
      <c r="A597">
        <v>1118</v>
      </c>
      <c r="B597" t="s">
        <v>360</v>
      </c>
      <c r="D597">
        <v>53</v>
      </c>
      <c r="E597" s="75">
        <v>45475.285451388889</v>
      </c>
      <c r="G597" t="s">
        <v>1154</v>
      </c>
    </row>
    <row r="598" spans="1:7" x14ac:dyDescent="0.3">
      <c r="A598">
        <v>1119</v>
      </c>
      <c r="B598" t="s">
        <v>360</v>
      </c>
      <c r="D598">
        <v>31</v>
      </c>
      <c r="E598" s="75">
        <v>45475.275011574071</v>
      </c>
      <c r="G598" t="s">
        <v>1154</v>
      </c>
    </row>
    <row r="599" spans="1:7" x14ac:dyDescent="0.3">
      <c r="A599">
        <v>1120</v>
      </c>
      <c r="B599" t="s">
        <v>360</v>
      </c>
      <c r="D599">
        <v>29</v>
      </c>
      <c r="E599" s="75">
        <v>45475.271527777775</v>
      </c>
      <c r="G599" t="s">
        <v>1154</v>
      </c>
    </row>
    <row r="600" spans="1:7" x14ac:dyDescent="0.3">
      <c r="A600">
        <v>1121</v>
      </c>
      <c r="B600" t="s">
        <v>360</v>
      </c>
      <c r="D600">
        <v>38</v>
      </c>
      <c r="E600" s="75">
        <v>45475.268055555556</v>
      </c>
      <c r="G600" t="s">
        <v>1154</v>
      </c>
    </row>
    <row r="601" spans="1:7" x14ac:dyDescent="0.3">
      <c r="A601">
        <v>1122</v>
      </c>
      <c r="B601" t="s">
        <v>360</v>
      </c>
      <c r="D601">
        <v>26</v>
      </c>
      <c r="E601" s="75">
        <v>45475.264560185184</v>
      </c>
      <c r="G601" t="s">
        <v>1154</v>
      </c>
    </row>
    <row r="602" spans="1:7" x14ac:dyDescent="0.3">
      <c r="A602">
        <v>1123</v>
      </c>
      <c r="B602" t="s">
        <v>360</v>
      </c>
      <c r="D602">
        <v>34</v>
      </c>
      <c r="E602" s="75">
        <v>45475.260266203702</v>
      </c>
      <c r="G602" t="s">
        <v>1154</v>
      </c>
    </row>
    <row r="603" spans="1:7" x14ac:dyDescent="0.3">
      <c r="A603">
        <v>1124</v>
      </c>
      <c r="B603" t="s">
        <v>360</v>
      </c>
      <c r="D603">
        <v>34</v>
      </c>
      <c r="E603" s="75">
        <v>45475.260243055556</v>
      </c>
      <c r="G603" t="s">
        <v>1154</v>
      </c>
    </row>
    <row r="604" spans="1:7" x14ac:dyDescent="0.3">
      <c r="A604">
        <v>1125</v>
      </c>
      <c r="B604" t="s">
        <v>360</v>
      </c>
      <c r="D604">
        <v>24</v>
      </c>
      <c r="E604" s="75">
        <v>45475.260092592594</v>
      </c>
      <c r="G604" t="s">
        <v>1154</v>
      </c>
    </row>
    <row r="605" spans="1:7" x14ac:dyDescent="0.3">
      <c r="A605">
        <v>1126</v>
      </c>
      <c r="B605" t="s">
        <v>360</v>
      </c>
      <c r="C605" t="s">
        <v>1155</v>
      </c>
      <c r="D605">
        <v>33</v>
      </c>
      <c r="E605" s="75">
        <v>45475.259201388886</v>
      </c>
      <c r="F605" t="s">
        <v>484</v>
      </c>
      <c r="G605" t="s">
        <v>1154</v>
      </c>
    </row>
    <row r="606" spans="1:7" x14ac:dyDescent="0.3">
      <c r="A606">
        <v>1127</v>
      </c>
      <c r="B606" t="s">
        <v>360</v>
      </c>
      <c r="D606">
        <v>33</v>
      </c>
      <c r="E606" s="75">
        <v>45475.259108796294</v>
      </c>
      <c r="G606" t="s">
        <v>1154</v>
      </c>
    </row>
    <row r="607" spans="1:7" x14ac:dyDescent="0.3">
      <c r="A607">
        <v>1128</v>
      </c>
      <c r="B607" t="s">
        <v>360</v>
      </c>
      <c r="D607">
        <v>37</v>
      </c>
      <c r="E607" s="75">
        <v>45475.257604166669</v>
      </c>
      <c r="G607" t="s">
        <v>1154</v>
      </c>
    </row>
    <row r="608" spans="1:7" x14ac:dyDescent="0.3">
      <c r="A608">
        <v>1129</v>
      </c>
      <c r="B608" t="s">
        <v>360</v>
      </c>
      <c r="D608">
        <v>20</v>
      </c>
      <c r="E608" s="75">
        <v>45475.254131944443</v>
      </c>
      <c r="G608" t="s">
        <v>1154</v>
      </c>
    </row>
    <row r="609" spans="1:7" x14ac:dyDescent="0.3">
      <c r="A609">
        <v>1130</v>
      </c>
      <c r="B609" t="s">
        <v>360</v>
      </c>
      <c r="D609">
        <v>18</v>
      </c>
      <c r="E609" s="75">
        <v>45475.250636574077</v>
      </c>
      <c r="G609" t="s">
        <v>1154</v>
      </c>
    </row>
    <row r="610" spans="1:7" x14ac:dyDescent="0.3">
      <c r="A610">
        <v>1131</v>
      </c>
      <c r="B610" t="s">
        <v>360</v>
      </c>
      <c r="D610">
        <v>30</v>
      </c>
      <c r="E610" s="75">
        <v>45475.247233796297</v>
      </c>
      <c r="G610" t="s">
        <v>1154</v>
      </c>
    </row>
    <row r="611" spans="1:7" x14ac:dyDescent="0.3">
      <c r="A611">
        <v>1132</v>
      </c>
      <c r="B611" t="s">
        <v>360</v>
      </c>
      <c r="D611">
        <v>26</v>
      </c>
      <c r="E611" s="75">
        <v>45475.245057870372</v>
      </c>
      <c r="G611" t="s">
        <v>1154</v>
      </c>
    </row>
    <row r="612" spans="1:7" x14ac:dyDescent="0.3">
      <c r="A612">
        <v>1133</v>
      </c>
      <c r="B612" t="s">
        <v>360</v>
      </c>
      <c r="C612" t="s">
        <v>1164</v>
      </c>
      <c r="D612">
        <v>25</v>
      </c>
      <c r="E612" s="75">
        <v>45475.24490740741</v>
      </c>
      <c r="F612" t="s">
        <v>514</v>
      </c>
      <c r="G612" t="s">
        <v>1154</v>
      </c>
    </row>
    <row r="613" spans="1:7" x14ac:dyDescent="0.3">
      <c r="A613">
        <v>1134</v>
      </c>
      <c r="B613" t="s">
        <v>360</v>
      </c>
      <c r="D613">
        <v>15</v>
      </c>
      <c r="E613" s="75">
        <v>45475.240277777775</v>
      </c>
      <c r="G613" t="s">
        <v>1154</v>
      </c>
    </row>
    <row r="614" spans="1:7" x14ac:dyDescent="0.3">
      <c r="A614">
        <v>1135</v>
      </c>
      <c r="B614" t="s">
        <v>360</v>
      </c>
      <c r="D614">
        <v>24</v>
      </c>
      <c r="E614" s="75">
        <v>45475.23678240741</v>
      </c>
      <c r="G614" t="s">
        <v>1154</v>
      </c>
    </row>
    <row r="615" spans="1:7" x14ac:dyDescent="0.3">
      <c r="A615">
        <v>1136</v>
      </c>
      <c r="B615" t="s">
        <v>360</v>
      </c>
      <c r="D615">
        <v>17</v>
      </c>
      <c r="E615" s="75">
        <v>45475.222858796296</v>
      </c>
      <c r="G615" t="s">
        <v>1154</v>
      </c>
    </row>
    <row r="616" spans="1:7" x14ac:dyDescent="0.3">
      <c r="A616">
        <v>1137</v>
      </c>
      <c r="B616" t="s">
        <v>360</v>
      </c>
      <c r="D616">
        <v>8</v>
      </c>
      <c r="E616" s="75">
        <v>45475.212418981479</v>
      </c>
      <c r="G616" t="s">
        <v>1154</v>
      </c>
    </row>
    <row r="617" spans="1:7" x14ac:dyDescent="0.3">
      <c r="A617">
        <v>1138</v>
      </c>
      <c r="B617" t="s">
        <v>372</v>
      </c>
      <c r="D617">
        <v>0</v>
      </c>
      <c r="E617" s="75">
        <v>45475.181168981479</v>
      </c>
      <c r="G617" t="s">
        <v>1154</v>
      </c>
    </row>
    <row r="618" spans="1:7" x14ac:dyDescent="0.3">
      <c r="A618">
        <v>1139</v>
      </c>
      <c r="B618" t="s">
        <v>360</v>
      </c>
      <c r="C618" t="s">
        <v>1143</v>
      </c>
      <c r="D618">
        <v>0</v>
      </c>
      <c r="E618" s="75">
        <v>45475.129502314812</v>
      </c>
      <c r="F618" t="s">
        <v>408</v>
      </c>
      <c r="G618" t="s">
        <v>1154</v>
      </c>
    </row>
    <row r="619" spans="1:7" x14ac:dyDescent="0.3">
      <c r="A619">
        <v>1140</v>
      </c>
      <c r="B619" t="s">
        <v>372</v>
      </c>
      <c r="D619">
        <v>0</v>
      </c>
      <c r="E619" s="75">
        <v>45475.073483796295</v>
      </c>
      <c r="G619" t="s">
        <v>1154</v>
      </c>
    </row>
    <row r="620" spans="1:7" x14ac:dyDescent="0.3">
      <c r="A620">
        <v>1141</v>
      </c>
      <c r="B620" t="s">
        <v>372</v>
      </c>
      <c r="D620">
        <v>2</v>
      </c>
      <c r="E620" s="75">
        <v>45474.844050925924</v>
      </c>
      <c r="G620" t="s">
        <v>1160</v>
      </c>
    </row>
    <row r="621" spans="1:7" x14ac:dyDescent="0.3">
      <c r="A621">
        <v>1142</v>
      </c>
      <c r="B621" t="s">
        <v>360</v>
      </c>
      <c r="D621">
        <v>0</v>
      </c>
      <c r="E621" s="75">
        <v>45474.534571759257</v>
      </c>
      <c r="G621" t="s">
        <v>1160</v>
      </c>
    </row>
    <row r="622" spans="1:7" x14ac:dyDescent="0.3">
      <c r="A622">
        <v>1143</v>
      </c>
      <c r="B622" t="s">
        <v>372</v>
      </c>
      <c r="D622">
        <v>3</v>
      </c>
      <c r="E622" s="75">
        <v>45471.222060185188</v>
      </c>
      <c r="G622" t="s">
        <v>1157</v>
      </c>
    </row>
    <row r="623" spans="1:7" x14ac:dyDescent="0.3">
      <c r="A623">
        <v>1144</v>
      </c>
      <c r="B623" t="s">
        <v>372</v>
      </c>
      <c r="D623">
        <v>0</v>
      </c>
      <c r="E623" s="75">
        <v>45471.048298611109</v>
      </c>
      <c r="G623" t="s">
        <v>1157</v>
      </c>
    </row>
    <row r="624" spans="1:7" x14ac:dyDescent="0.3">
      <c r="A624">
        <v>1145</v>
      </c>
      <c r="B624" t="s">
        <v>372</v>
      </c>
      <c r="D624">
        <v>4</v>
      </c>
      <c r="E624" s="75">
        <v>45470.405497685184</v>
      </c>
      <c r="G624" t="s">
        <v>1165</v>
      </c>
    </row>
    <row r="625" spans="1:7" x14ac:dyDescent="0.3">
      <c r="A625">
        <v>1146</v>
      </c>
      <c r="B625" t="s">
        <v>372</v>
      </c>
      <c r="D625">
        <v>0</v>
      </c>
      <c r="E625" s="75">
        <v>45470.377650462964</v>
      </c>
      <c r="G625" t="s">
        <v>1165</v>
      </c>
    </row>
    <row r="626" spans="1:7" x14ac:dyDescent="0.3">
      <c r="A626">
        <v>1147</v>
      </c>
      <c r="B626" t="s">
        <v>360</v>
      </c>
      <c r="D626">
        <v>0</v>
      </c>
      <c r="E626" s="75">
        <v>45470.280127314814</v>
      </c>
      <c r="G626" t="s">
        <v>1165</v>
      </c>
    </row>
    <row r="627" spans="1:7" x14ac:dyDescent="0.3">
      <c r="A627">
        <v>1148</v>
      </c>
      <c r="B627" t="s">
        <v>372</v>
      </c>
      <c r="D627">
        <v>1</v>
      </c>
      <c r="E627" s="75">
        <v>45470.162245370368</v>
      </c>
      <c r="G627" t="s">
        <v>1165</v>
      </c>
    </row>
    <row r="628" spans="1:7" x14ac:dyDescent="0.3">
      <c r="A628">
        <v>1149</v>
      </c>
      <c r="B628" t="s">
        <v>360</v>
      </c>
      <c r="C628" t="s">
        <v>1116</v>
      </c>
      <c r="D628">
        <v>9</v>
      </c>
      <c r="E628" s="75">
        <v>45470.150219907409</v>
      </c>
      <c r="F628" t="s">
        <v>438</v>
      </c>
      <c r="G628" t="s">
        <v>1165</v>
      </c>
    </row>
    <row r="629" spans="1:7" x14ac:dyDescent="0.3">
      <c r="A629">
        <v>1150</v>
      </c>
      <c r="B629" t="s">
        <v>372</v>
      </c>
      <c r="D629">
        <v>1</v>
      </c>
      <c r="E629" s="75">
        <v>45469.404710648145</v>
      </c>
      <c r="G629" t="s">
        <v>1158</v>
      </c>
    </row>
    <row r="630" spans="1:7" x14ac:dyDescent="0.3">
      <c r="A630">
        <v>1151</v>
      </c>
      <c r="B630" t="s">
        <v>360</v>
      </c>
      <c r="C630" t="s">
        <v>1143</v>
      </c>
      <c r="D630">
        <v>0</v>
      </c>
      <c r="E630" s="75">
        <v>45469.322951388887</v>
      </c>
      <c r="F630" t="s">
        <v>408</v>
      </c>
      <c r="G630" t="s">
        <v>1158</v>
      </c>
    </row>
    <row r="631" spans="1:7" x14ac:dyDescent="0.3">
      <c r="A631">
        <v>1152</v>
      </c>
      <c r="B631" t="s">
        <v>360</v>
      </c>
      <c r="D631">
        <v>0</v>
      </c>
      <c r="E631" s="75">
        <v>45483.549710648149</v>
      </c>
      <c r="G631" t="s">
        <v>1159</v>
      </c>
    </row>
    <row r="632" spans="1:7" x14ac:dyDescent="0.3">
      <c r="A632">
        <v>1153</v>
      </c>
      <c r="B632" t="s">
        <v>360</v>
      </c>
      <c r="D632">
        <v>0</v>
      </c>
      <c r="E632" s="75">
        <v>45483.549733796295</v>
      </c>
      <c r="G632" t="s">
        <v>1159</v>
      </c>
    </row>
    <row r="633" spans="1:7" x14ac:dyDescent="0.3">
      <c r="A633">
        <v>1154</v>
      </c>
      <c r="B633" t="s">
        <v>360</v>
      </c>
      <c r="D633">
        <v>0</v>
      </c>
      <c r="E633" s="75">
        <v>45483.4768287037</v>
      </c>
      <c r="G633" t="s">
        <v>1159</v>
      </c>
    </row>
    <row r="634" spans="1:7" x14ac:dyDescent="0.3">
      <c r="A634">
        <v>1155</v>
      </c>
      <c r="B634" t="s">
        <v>372</v>
      </c>
      <c r="D634">
        <v>0</v>
      </c>
      <c r="E634" s="75">
        <v>45483.403854166667</v>
      </c>
      <c r="G634" t="s">
        <v>1159</v>
      </c>
    </row>
    <row r="635" spans="1:7" x14ac:dyDescent="0.3">
      <c r="A635">
        <v>1156</v>
      </c>
      <c r="B635" t="s">
        <v>360</v>
      </c>
      <c r="C635" t="s">
        <v>1143</v>
      </c>
      <c r="D635">
        <v>0</v>
      </c>
      <c r="E635" s="75">
        <v>45483.361620370371</v>
      </c>
      <c r="F635" t="s">
        <v>408</v>
      </c>
      <c r="G635" t="s">
        <v>1159</v>
      </c>
    </row>
    <row r="636" spans="1:7" x14ac:dyDescent="0.3">
      <c r="A636">
        <v>1157</v>
      </c>
      <c r="B636" t="s">
        <v>360</v>
      </c>
      <c r="C636" t="s">
        <v>1143</v>
      </c>
      <c r="D636">
        <v>0</v>
      </c>
      <c r="E636" s="75">
        <v>45483.342083333337</v>
      </c>
      <c r="F636" t="s">
        <v>408</v>
      </c>
      <c r="G636" t="s">
        <v>1159</v>
      </c>
    </row>
    <row r="637" spans="1:7" x14ac:dyDescent="0.3">
      <c r="A637">
        <v>1158</v>
      </c>
      <c r="B637" t="s">
        <v>360</v>
      </c>
      <c r="C637" t="s">
        <v>1143</v>
      </c>
      <c r="D637">
        <v>0</v>
      </c>
      <c r="E637" s="75">
        <v>45483.326423611114</v>
      </c>
      <c r="F637" t="s">
        <v>408</v>
      </c>
      <c r="G637" t="s">
        <v>1159</v>
      </c>
    </row>
    <row r="638" spans="1:7" x14ac:dyDescent="0.3">
      <c r="A638">
        <v>1159</v>
      </c>
      <c r="B638" t="s">
        <v>360</v>
      </c>
      <c r="C638" t="s">
        <v>1143</v>
      </c>
      <c r="D638">
        <v>0</v>
      </c>
      <c r="E638" s="75">
        <v>45483.324780092589</v>
      </c>
      <c r="F638" t="s">
        <v>408</v>
      </c>
      <c r="G638" t="s">
        <v>1159</v>
      </c>
    </row>
    <row r="639" spans="1:7" x14ac:dyDescent="0.3">
      <c r="A639">
        <v>1160</v>
      </c>
      <c r="B639" t="s">
        <v>360</v>
      </c>
      <c r="C639" t="s">
        <v>1143</v>
      </c>
      <c r="D639">
        <v>0</v>
      </c>
      <c r="E639" s="75">
        <v>45483.319537037038</v>
      </c>
      <c r="F639" t="s">
        <v>408</v>
      </c>
      <c r="G639" t="s">
        <v>1159</v>
      </c>
    </row>
    <row r="640" spans="1:7" x14ac:dyDescent="0.3">
      <c r="A640">
        <v>1161</v>
      </c>
      <c r="B640" t="s">
        <v>360</v>
      </c>
      <c r="D640">
        <v>0</v>
      </c>
      <c r="E640" s="75">
        <v>45483.317615740743</v>
      </c>
      <c r="G640" t="s">
        <v>1159</v>
      </c>
    </row>
    <row r="641" spans="1:7" x14ac:dyDescent="0.3">
      <c r="A641">
        <v>1162</v>
      </c>
      <c r="B641" t="s">
        <v>360</v>
      </c>
      <c r="C641" t="s">
        <v>1143</v>
      </c>
      <c r="D641">
        <v>0</v>
      </c>
      <c r="E641" s="75">
        <v>45483.295081018521</v>
      </c>
      <c r="F641" t="s">
        <v>408</v>
      </c>
      <c r="G641" t="s">
        <v>1159</v>
      </c>
    </row>
    <row r="642" spans="1:7" x14ac:dyDescent="0.3">
      <c r="A642">
        <v>1163</v>
      </c>
      <c r="B642" t="s">
        <v>360</v>
      </c>
      <c r="C642" t="s">
        <v>1143</v>
      </c>
      <c r="D642">
        <v>12</v>
      </c>
      <c r="E642" s="75">
        <v>45483.278113425928</v>
      </c>
      <c r="F642" t="s">
        <v>408</v>
      </c>
      <c r="G642" t="s">
        <v>1159</v>
      </c>
    </row>
    <row r="643" spans="1:7" x14ac:dyDescent="0.3">
      <c r="A643">
        <v>1164</v>
      </c>
      <c r="B643" t="s">
        <v>360</v>
      </c>
      <c r="C643" t="s">
        <v>1143</v>
      </c>
      <c r="D643">
        <v>12</v>
      </c>
      <c r="E643" s="75">
        <v>45483.275833333333</v>
      </c>
      <c r="F643" t="s">
        <v>408</v>
      </c>
      <c r="G643" t="s">
        <v>1159</v>
      </c>
    </row>
    <row r="644" spans="1:7" x14ac:dyDescent="0.3">
      <c r="A644">
        <v>1165</v>
      </c>
      <c r="B644" t="s">
        <v>360</v>
      </c>
      <c r="C644" t="s">
        <v>1143</v>
      </c>
      <c r="D644">
        <v>7</v>
      </c>
      <c r="E644" s="75">
        <v>45483.284803240742</v>
      </c>
      <c r="F644" t="s">
        <v>440</v>
      </c>
      <c r="G644" t="s">
        <v>1159</v>
      </c>
    </row>
    <row r="645" spans="1:7" x14ac:dyDescent="0.3">
      <c r="A645">
        <v>1166</v>
      </c>
      <c r="B645" t="s">
        <v>360</v>
      </c>
      <c r="C645" t="s">
        <v>1143</v>
      </c>
      <c r="D645">
        <v>10</v>
      </c>
      <c r="E645" s="75">
        <v>45483.279861111114</v>
      </c>
      <c r="F645" t="s">
        <v>408</v>
      </c>
      <c r="G645" t="s">
        <v>1159</v>
      </c>
    </row>
    <row r="646" spans="1:7" x14ac:dyDescent="0.3">
      <c r="A646">
        <v>1167</v>
      </c>
      <c r="B646" t="s">
        <v>360</v>
      </c>
      <c r="C646" t="s">
        <v>1143</v>
      </c>
      <c r="D646">
        <v>0</v>
      </c>
      <c r="E646" s="75">
        <v>45483.274745370371</v>
      </c>
      <c r="F646" t="s">
        <v>408</v>
      </c>
      <c r="G646" t="s">
        <v>1159</v>
      </c>
    </row>
    <row r="647" spans="1:7" x14ac:dyDescent="0.3">
      <c r="A647">
        <v>1168</v>
      </c>
      <c r="B647" t="s">
        <v>360</v>
      </c>
      <c r="C647" t="s">
        <v>1143</v>
      </c>
      <c r="D647">
        <v>0</v>
      </c>
      <c r="E647" s="75">
        <v>45483.277094907404</v>
      </c>
      <c r="F647" t="s">
        <v>408</v>
      </c>
      <c r="G647" t="s">
        <v>1159</v>
      </c>
    </row>
    <row r="648" spans="1:7" x14ac:dyDescent="0.3">
      <c r="A648">
        <v>1169</v>
      </c>
      <c r="B648" t="s">
        <v>360</v>
      </c>
      <c r="C648" t="s">
        <v>1143</v>
      </c>
      <c r="D648">
        <v>0</v>
      </c>
      <c r="E648" s="75">
        <v>45483.276261574072</v>
      </c>
      <c r="F648" t="s">
        <v>408</v>
      </c>
      <c r="G648" t="s">
        <v>1159</v>
      </c>
    </row>
    <row r="649" spans="1:7" x14ac:dyDescent="0.3">
      <c r="A649">
        <v>1170</v>
      </c>
      <c r="B649" t="s">
        <v>360</v>
      </c>
      <c r="C649" t="s">
        <v>1143</v>
      </c>
      <c r="D649">
        <v>0</v>
      </c>
      <c r="E649" s="75">
        <v>45483.271932870368</v>
      </c>
      <c r="F649" t="s">
        <v>408</v>
      </c>
      <c r="G649" t="s">
        <v>1159</v>
      </c>
    </row>
    <row r="650" spans="1:7" x14ac:dyDescent="0.3">
      <c r="A650">
        <v>1171</v>
      </c>
      <c r="B650" t="s">
        <v>360</v>
      </c>
      <c r="C650" t="s">
        <v>1143</v>
      </c>
      <c r="D650">
        <v>0</v>
      </c>
      <c r="E650" s="75">
        <v>45483.272245370368</v>
      </c>
      <c r="F650" t="s">
        <v>408</v>
      </c>
      <c r="G650" t="s">
        <v>1159</v>
      </c>
    </row>
    <row r="651" spans="1:7" x14ac:dyDescent="0.3">
      <c r="A651">
        <v>1172</v>
      </c>
      <c r="B651" t="s">
        <v>360</v>
      </c>
      <c r="C651" t="s">
        <v>1143</v>
      </c>
      <c r="D651">
        <v>0</v>
      </c>
      <c r="E651" s="75">
        <v>45483.274039351854</v>
      </c>
      <c r="F651" t="s">
        <v>408</v>
      </c>
      <c r="G651" t="s">
        <v>1159</v>
      </c>
    </row>
    <row r="652" spans="1:7" x14ac:dyDescent="0.3">
      <c r="A652">
        <v>1173</v>
      </c>
      <c r="B652" t="s">
        <v>360</v>
      </c>
      <c r="C652" t="s">
        <v>1143</v>
      </c>
      <c r="D652">
        <v>0</v>
      </c>
      <c r="E652" s="75">
        <v>45483.269432870373</v>
      </c>
      <c r="F652" t="s">
        <v>408</v>
      </c>
      <c r="G652" t="s">
        <v>1159</v>
      </c>
    </row>
    <row r="653" spans="1:7" x14ac:dyDescent="0.3">
      <c r="A653">
        <v>1174</v>
      </c>
      <c r="B653" t="s">
        <v>360</v>
      </c>
      <c r="C653" t="s">
        <v>1143</v>
      </c>
      <c r="D653">
        <v>0</v>
      </c>
      <c r="E653" s="75">
        <v>45483.269872685189</v>
      </c>
      <c r="F653" t="s">
        <v>408</v>
      </c>
      <c r="G653" t="s">
        <v>1159</v>
      </c>
    </row>
    <row r="654" spans="1:7" x14ac:dyDescent="0.3">
      <c r="A654">
        <v>1175</v>
      </c>
      <c r="B654" t="s">
        <v>360</v>
      </c>
      <c r="C654" t="s">
        <v>1143</v>
      </c>
      <c r="D654">
        <v>8</v>
      </c>
      <c r="E654" s="75">
        <v>45483.267997685187</v>
      </c>
      <c r="F654" t="s">
        <v>408</v>
      </c>
      <c r="G654" t="s">
        <v>1159</v>
      </c>
    </row>
    <row r="655" spans="1:7" x14ac:dyDescent="0.3">
      <c r="A655">
        <v>1176</v>
      </c>
      <c r="B655" t="s">
        <v>360</v>
      </c>
      <c r="D655">
        <v>0</v>
      </c>
      <c r="E655" s="75">
        <v>45483.260798611111</v>
      </c>
      <c r="G655" t="s">
        <v>1159</v>
      </c>
    </row>
    <row r="656" spans="1:7" x14ac:dyDescent="0.3">
      <c r="A656">
        <v>1177</v>
      </c>
      <c r="B656" t="s">
        <v>360</v>
      </c>
      <c r="D656">
        <v>1</v>
      </c>
      <c r="E656" s="75">
        <v>45483.2578587963</v>
      </c>
      <c r="G656" t="s">
        <v>1159</v>
      </c>
    </row>
    <row r="657" spans="1:7" x14ac:dyDescent="0.3">
      <c r="A657">
        <v>1178</v>
      </c>
      <c r="B657" t="s">
        <v>360</v>
      </c>
      <c r="C657" t="s">
        <v>1166</v>
      </c>
      <c r="D657">
        <v>1</v>
      </c>
      <c r="E657" s="75">
        <v>45483.257638888892</v>
      </c>
      <c r="F657" t="s">
        <v>395</v>
      </c>
      <c r="G657" t="s">
        <v>1159</v>
      </c>
    </row>
    <row r="658" spans="1:7" x14ac:dyDescent="0.3">
      <c r="A658">
        <v>1179</v>
      </c>
      <c r="B658" t="s">
        <v>360</v>
      </c>
      <c r="C658" t="s">
        <v>1167</v>
      </c>
      <c r="D658">
        <v>0</v>
      </c>
      <c r="E658" s="75">
        <v>45483.1953587963</v>
      </c>
      <c r="F658" t="s">
        <v>561</v>
      </c>
      <c r="G658" t="s">
        <v>1159</v>
      </c>
    </row>
    <row r="659" spans="1:7" x14ac:dyDescent="0.3">
      <c r="A659">
        <v>1180</v>
      </c>
      <c r="B659" t="s">
        <v>360</v>
      </c>
      <c r="C659" t="s">
        <v>1116</v>
      </c>
      <c r="D659">
        <v>0</v>
      </c>
      <c r="E659" s="75">
        <v>45483.163159722222</v>
      </c>
      <c r="F659" t="s">
        <v>438</v>
      </c>
      <c r="G659" t="s">
        <v>1159</v>
      </c>
    </row>
    <row r="660" spans="1:7" x14ac:dyDescent="0.3">
      <c r="A660">
        <v>1181</v>
      </c>
      <c r="B660" t="s">
        <v>372</v>
      </c>
      <c r="D660">
        <v>1</v>
      </c>
      <c r="E660" s="75">
        <v>45483.162974537037</v>
      </c>
      <c r="G660" t="s">
        <v>1159</v>
      </c>
    </row>
    <row r="661" spans="1:7" x14ac:dyDescent="0.3">
      <c r="A661">
        <v>1182</v>
      </c>
      <c r="B661" t="s">
        <v>360</v>
      </c>
      <c r="C661" t="s">
        <v>1116</v>
      </c>
      <c r="D661">
        <v>0</v>
      </c>
      <c r="E661" s="75">
        <v>45483.160381944443</v>
      </c>
      <c r="F661" t="s">
        <v>438</v>
      </c>
      <c r="G661" t="s">
        <v>1159</v>
      </c>
    </row>
    <row r="662" spans="1:7" x14ac:dyDescent="0.3">
      <c r="A662">
        <v>1183</v>
      </c>
      <c r="B662" t="s">
        <v>360</v>
      </c>
      <c r="D662">
        <v>0</v>
      </c>
      <c r="E662" s="75">
        <v>45483.143171296295</v>
      </c>
      <c r="G662" t="s">
        <v>1159</v>
      </c>
    </row>
    <row r="663" spans="1:7" x14ac:dyDescent="0.3">
      <c r="A663">
        <v>1184</v>
      </c>
      <c r="B663" t="s">
        <v>360</v>
      </c>
      <c r="C663" t="s">
        <v>1129</v>
      </c>
      <c r="D663">
        <v>0</v>
      </c>
      <c r="E663" s="75">
        <v>45483.11509259259</v>
      </c>
      <c r="F663" t="s">
        <v>567</v>
      </c>
      <c r="G663" t="s">
        <v>1159</v>
      </c>
    </row>
    <row r="664" spans="1:7" x14ac:dyDescent="0.3">
      <c r="A664">
        <v>1185</v>
      </c>
      <c r="B664" t="s">
        <v>360</v>
      </c>
      <c r="C664" t="s">
        <v>1143</v>
      </c>
      <c r="D664">
        <v>0</v>
      </c>
      <c r="E664" s="75">
        <v>45483.115046296298</v>
      </c>
      <c r="F664" t="s">
        <v>408</v>
      </c>
      <c r="G664" t="s">
        <v>1159</v>
      </c>
    </row>
    <row r="665" spans="1:7" x14ac:dyDescent="0.3">
      <c r="A665">
        <v>1186</v>
      </c>
      <c r="B665" t="s">
        <v>360</v>
      </c>
      <c r="C665" t="s">
        <v>1143</v>
      </c>
      <c r="D665">
        <v>0</v>
      </c>
      <c r="E665" s="75">
        <v>45483.115277777775</v>
      </c>
      <c r="F665" t="s">
        <v>408</v>
      </c>
      <c r="G665" t="s">
        <v>1159</v>
      </c>
    </row>
    <row r="666" spans="1:7" x14ac:dyDescent="0.3">
      <c r="A666">
        <v>1187</v>
      </c>
      <c r="B666" t="s">
        <v>372</v>
      </c>
      <c r="D666">
        <v>0</v>
      </c>
      <c r="E666" s="75">
        <v>45483.09107638889</v>
      </c>
      <c r="G666" t="s">
        <v>1159</v>
      </c>
    </row>
    <row r="667" spans="1:7" x14ac:dyDescent="0.3">
      <c r="A667">
        <v>1188</v>
      </c>
      <c r="B667" t="s">
        <v>372</v>
      </c>
      <c r="D667">
        <v>0</v>
      </c>
      <c r="E667" s="75">
        <v>45483.073750000003</v>
      </c>
      <c r="G667" t="s">
        <v>1159</v>
      </c>
    </row>
    <row r="668" spans="1:7" x14ac:dyDescent="0.3">
      <c r="A668">
        <v>1189</v>
      </c>
      <c r="B668" t="s">
        <v>360</v>
      </c>
      <c r="D668">
        <v>0</v>
      </c>
      <c r="E668" s="75">
        <v>45483.063298611109</v>
      </c>
      <c r="G668" t="s">
        <v>1159</v>
      </c>
    </row>
    <row r="669" spans="1:7" x14ac:dyDescent="0.3">
      <c r="A669">
        <v>1190</v>
      </c>
      <c r="B669" t="s">
        <v>360</v>
      </c>
      <c r="C669" t="s">
        <v>1143</v>
      </c>
      <c r="D669">
        <v>0</v>
      </c>
      <c r="E669" s="75">
        <v>45483.059212962966</v>
      </c>
      <c r="F669" t="s">
        <v>408</v>
      </c>
      <c r="G669" t="s">
        <v>1159</v>
      </c>
    </row>
    <row r="670" spans="1:7" x14ac:dyDescent="0.3">
      <c r="A670">
        <v>1191</v>
      </c>
      <c r="B670" t="s">
        <v>360</v>
      </c>
      <c r="C670" t="s">
        <v>1143</v>
      </c>
      <c r="D670">
        <v>0</v>
      </c>
      <c r="E670" s="75">
        <v>45482.31417824074</v>
      </c>
      <c r="F670" t="s">
        <v>408</v>
      </c>
      <c r="G670" t="s">
        <v>1142</v>
      </c>
    </row>
    <row r="671" spans="1:7" x14ac:dyDescent="0.3">
      <c r="A671">
        <v>1192</v>
      </c>
      <c r="B671" t="s">
        <v>360</v>
      </c>
      <c r="D671">
        <v>1</v>
      </c>
      <c r="E671" s="75">
        <v>45482.30809027778</v>
      </c>
      <c r="G671" t="s">
        <v>1142</v>
      </c>
    </row>
    <row r="672" spans="1:7" x14ac:dyDescent="0.3">
      <c r="A672">
        <v>1193</v>
      </c>
      <c r="B672" t="s">
        <v>360</v>
      </c>
      <c r="C672" t="s">
        <v>1143</v>
      </c>
      <c r="D672">
        <v>2</v>
      </c>
      <c r="E672" s="75">
        <v>45482.301064814812</v>
      </c>
      <c r="F672" t="s">
        <v>408</v>
      </c>
      <c r="G672" t="s">
        <v>1142</v>
      </c>
    </row>
    <row r="673" spans="1:7" x14ac:dyDescent="0.3">
      <c r="A673">
        <v>1194</v>
      </c>
      <c r="B673" t="s">
        <v>360</v>
      </c>
      <c r="C673" t="s">
        <v>1143</v>
      </c>
      <c r="D673">
        <v>0</v>
      </c>
      <c r="E673" s="75">
        <v>45482.29619212963</v>
      </c>
      <c r="F673" t="s">
        <v>408</v>
      </c>
      <c r="G673" t="s">
        <v>1142</v>
      </c>
    </row>
    <row r="674" spans="1:7" x14ac:dyDescent="0.3">
      <c r="A674">
        <v>1195</v>
      </c>
      <c r="B674" t="s">
        <v>360</v>
      </c>
      <c r="C674" t="s">
        <v>1143</v>
      </c>
      <c r="D674">
        <v>0</v>
      </c>
      <c r="E674" s="75">
        <v>45482.297337962962</v>
      </c>
      <c r="F674" t="s">
        <v>408</v>
      </c>
      <c r="G674" t="s">
        <v>1142</v>
      </c>
    </row>
    <row r="675" spans="1:7" x14ac:dyDescent="0.3">
      <c r="A675">
        <v>1196</v>
      </c>
      <c r="B675" t="s">
        <v>360</v>
      </c>
      <c r="D675">
        <v>99</v>
      </c>
      <c r="E675" s="75">
        <v>45475.431354166663</v>
      </c>
      <c r="G675" t="s">
        <v>1154</v>
      </c>
    </row>
    <row r="676" spans="1:7" x14ac:dyDescent="0.3">
      <c r="A676">
        <v>1197</v>
      </c>
      <c r="B676" t="s">
        <v>360</v>
      </c>
      <c r="D676">
        <v>91</v>
      </c>
      <c r="E676" s="75">
        <v>45475.427881944444</v>
      </c>
      <c r="G676" t="s">
        <v>1154</v>
      </c>
    </row>
    <row r="677" spans="1:7" x14ac:dyDescent="0.3">
      <c r="A677">
        <v>1198</v>
      </c>
      <c r="B677" t="s">
        <v>360</v>
      </c>
      <c r="D677">
        <v>96</v>
      </c>
      <c r="E677" s="75">
        <v>45475.424398148149</v>
      </c>
      <c r="G677" t="s">
        <v>1154</v>
      </c>
    </row>
    <row r="678" spans="1:7" x14ac:dyDescent="0.3">
      <c r="A678">
        <v>1199</v>
      </c>
      <c r="B678" t="s">
        <v>360</v>
      </c>
      <c r="D678">
        <v>92</v>
      </c>
      <c r="E678" s="75">
        <v>45475.417442129627</v>
      </c>
      <c r="G678" t="s">
        <v>1154</v>
      </c>
    </row>
    <row r="679" spans="1:7" x14ac:dyDescent="0.3">
      <c r="A679">
        <v>1200</v>
      </c>
      <c r="B679" t="s">
        <v>360</v>
      </c>
      <c r="D679">
        <v>85</v>
      </c>
      <c r="E679" s="75">
        <v>45475.414027777777</v>
      </c>
      <c r="G679" t="s">
        <v>1154</v>
      </c>
    </row>
    <row r="680" spans="1:7" x14ac:dyDescent="0.3">
      <c r="A680">
        <v>1201</v>
      </c>
      <c r="B680" t="s">
        <v>372</v>
      </c>
      <c r="D680">
        <v>1</v>
      </c>
      <c r="E680" s="75">
        <v>45475.407071759262</v>
      </c>
      <c r="G680" t="s">
        <v>1154</v>
      </c>
    </row>
    <row r="681" spans="1:7" x14ac:dyDescent="0.3">
      <c r="A681">
        <v>1202</v>
      </c>
      <c r="B681" t="s">
        <v>360</v>
      </c>
      <c r="D681">
        <v>84</v>
      </c>
      <c r="E681" s="75">
        <v>45475.400104166663</v>
      </c>
      <c r="G681" t="s">
        <v>1154</v>
      </c>
    </row>
    <row r="682" spans="1:7" x14ac:dyDescent="0.3">
      <c r="A682">
        <v>1203</v>
      </c>
      <c r="B682" t="s">
        <v>360</v>
      </c>
      <c r="D682">
        <v>77</v>
      </c>
      <c r="E682" s="75">
        <v>45475.396620370368</v>
      </c>
      <c r="G682" t="s">
        <v>1154</v>
      </c>
    </row>
    <row r="683" spans="1:7" x14ac:dyDescent="0.3">
      <c r="A683">
        <v>1204</v>
      </c>
      <c r="B683" t="s">
        <v>372</v>
      </c>
      <c r="D683">
        <v>1</v>
      </c>
      <c r="E683" s="75">
        <v>45475.396620370368</v>
      </c>
      <c r="G683" t="s">
        <v>1154</v>
      </c>
    </row>
    <row r="684" spans="1:7" x14ac:dyDescent="0.3">
      <c r="A684">
        <v>1205</v>
      </c>
      <c r="B684" t="s">
        <v>360</v>
      </c>
      <c r="D684">
        <v>80</v>
      </c>
      <c r="E684" s="75">
        <v>45475.389664351853</v>
      </c>
      <c r="G684" t="s">
        <v>1154</v>
      </c>
    </row>
    <row r="685" spans="1:7" x14ac:dyDescent="0.3">
      <c r="A685">
        <v>1206</v>
      </c>
      <c r="B685" t="s">
        <v>360</v>
      </c>
      <c r="D685">
        <v>78</v>
      </c>
      <c r="E685" s="75">
        <v>45475.386180555557</v>
      </c>
      <c r="G685" t="s">
        <v>1154</v>
      </c>
    </row>
    <row r="686" spans="1:7" x14ac:dyDescent="0.3">
      <c r="A686">
        <v>1207</v>
      </c>
      <c r="B686" t="s">
        <v>360</v>
      </c>
      <c r="D686">
        <v>71</v>
      </c>
      <c r="E686" s="75">
        <v>45475.382696759261</v>
      </c>
      <c r="G686" t="s">
        <v>1154</v>
      </c>
    </row>
    <row r="687" spans="1:7" x14ac:dyDescent="0.3">
      <c r="A687">
        <v>1208</v>
      </c>
      <c r="B687" t="s">
        <v>360</v>
      </c>
      <c r="D687">
        <v>76</v>
      </c>
      <c r="E687" s="75">
        <v>45475.379212962966</v>
      </c>
      <c r="G687" t="s">
        <v>1154</v>
      </c>
    </row>
    <row r="688" spans="1:7" x14ac:dyDescent="0.3">
      <c r="A688">
        <v>1209</v>
      </c>
      <c r="B688" t="s">
        <v>360</v>
      </c>
      <c r="D688">
        <v>3</v>
      </c>
      <c r="E688" s="75">
        <v>45475.379178240742</v>
      </c>
      <c r="F688" t="s">
        <v>619</v>
      </c>
      <c r="G688" t="s">
        <v>1154</v>
      </c>
    </row>
    <row r="689" spans="1:7" x14ac:dyDescent="0.3">
      <c r="A689">
        <v>1210</v>
      </c>
      <c r="B689" t="s">
        <v>459</v>
      </c>
      <c r="C689" t="s">
        <v>1168</v>
      </c>
      <c r="D689">
        <v>0</v>
      </c>
      <c r="E689" s="75">
        <v>45475.379224537035</v>
      </c>
      <c r="F689" t="s">
        <v>582</v>
      </c>
      <c r="G689" t="s">
        <v>1154</v>
      </c>
    </row>
    <row r="690" spans="1:7" x14ac:dyDescent="0.3">
      <c r="A690">
        <v>1211</v>
      </c>
      <c r="B690" t="s">
        <v>360</v>
      </c>
      <c r="D690">
        <v>69</v>
      </c>
      <c r="E690" s="75">
        <v>45475.37572916667</v>
      </c>
      <c r="G690" t="s">
        <v>1154</v>
      </c>
    </row>
    <row r="691" spans="1:7" x14ac:dyDescent="0.3">
      <c r="A691">
        <v>1212</v>
      </c>
      <c r="B691" t="s">
        <v>360</v>
      </c>
      <c r="D691">
        <v>67</v>
      </c>
      <c r="E691" s="75">
        <v>45475.37232638889</v>
      </c>
      <c r="G691" t="s">
        <v>1154</v>
      </c>
    </row>
    <row r="692" spans="1:7" x14ac:dyDescent="0.3">
      <c r="A692">
        <v>1213</v>
      </c>
      <c r="B692" t="s">
        <v>360</v>
      </c>
      <c r="D692">
        <v>71</v>
      </c>
      <c r="E692" s="75">
        <v>45475.368842592594</v>
      </c>
      <c r="G692" t="s">
        <v>1154</v>
      </c>
    </row>
    <row r="693" spans="1:7" x14ac:dyDescent="0.3">
      <c r="A693">
        <v>1214</v>
      </c>
      <c r="B693" t="s">
        <v>360</v>
      </c>
      <c r="C693" t="s">
        <v>1155</v>
      </c>
      <c r="D693">
        <v>64</v>
      </c>
      <c r="E693" s="75">
        <v>45475.365370370368</v>
      </c>
      <c r="F693" t="s">
        <v>484</v>
      </c>
      <c r="G693" t="s">
        <v>1154</v>
      </c>
    </row>
    <row r="694" spans="1:7" x14ac:dyDescent="0.3">
      <c r="A694">
        <v>1215</v>
      </c>
      <c r="B694" t="s">
        <v>360</v>
      </c>
      <c r="C694" t="s">
        <v>1155</v>
      </c>
      <c r="D694">
        <v>66</v>
      </c>
      <c r="E694" s="75">
        <v>45475.359837962962</v>
      </c>
      <c r="F694" t="s">
        <v>484</v>
      </c>
      <c r="G694" t="s">
        <v>1154</v>
      </c>
    </row>
    <row r="695" spans="1:7" x14ac:dyDescent="0.3">
      <c r="A695">
        <v>1216</v>
      </c>
      <c r="B695" t="s">
        <v>360</v>
      </c>
      <c r="C695" t="s">
        <v>1155</v>
      </c>
      <c r="D695">
        <v>66</v>
      </c>
      <c r="E695" s="75">
        <v>45475.359722222223</v>
      </c>
      <c r="F695" t="s">
        <v>484</v>
      </c>
      <c r="G695" t="s">
        <v>1154</v>
      </c>
    </row>
    <row r="696" spans="1:7" x14ac:dyDescent="0.3">
      <c r="A696">
        <v>1217</v>
      </c>
      <c r="B696" t="s">
        <v>372</v>
      </c>
      <c r="D696">
        <v>0</v>
      </c>
      <c r="E696" s="75">
        <v>45475.359351851854</v>
      </c>
      <c r="G696" t="s">
        <v>1154</v>
      </c>
    </row>
    <row r="697" spans="1:7" x14ac:dyDescent="0.3">
      <c r="A697">
        <v>1218</v>
      </c>
      <c r="B697" t="s">
        <v>360</v>
      </c>
      <c r="C697" t="s">
        <v>1155</v>
      </c>
      <c r="D697">
        <v>62</v>
      </c>
      <c r="E697" s="75">
        <v>45475.359270833331</v>
      </c>
      <c r="F697" t="s">
        <v>484</v>
      </c>
      <c r="G697" t="s">
        <v>1154</v>
      </c>
    </row>
    <row r="698" spans="1:7" x14ac:dyDescent="0.3">
      <c r="A698">
        <v>1219</v>
      </c>
      <c r="B698" t="s">
        <v>372</v>
      </c>
      <c r="D698">
        <v>0</v>
      </c>
      <c r="E698" s="75">
        <v>45475.359282407408</v>
      </c>
      <c r="G698" t="s">
        <v>1154</v>
      </c>
    </row>
    <row r="699" spans="1:7" x14ac:dyDescent="0.3">
      <c r="A699">
        <v>1220</v>
      </c>
      <c r="B699" t="s">
        <v>360</v>
      </c>
      <c r="D699">
        <v>62</v>
      </c>
      <c r="E699" s="75">
        <v>45475.358564814815</v>
      </c>
      <c r="G699" t="s">
        <v>1154</v>
      </c>
    </row>
    <row r="700" spans="1:7" x14ac:dyDescent="0.3">
      <c r="A700">
        <v>1221</v>
      </c>
      <c r="B700" t="s">
        <v>360</v>
      </c>
      <c r="D700">
        <v>61</v>
      </c>
      <c r="E700" s="75">
        <v>45475.358460648145</v>
      </c>
      <c r="G700" t="s">
        <v>1154</v>
      </c>
    </row>
    <row r="701" spans="1:7" x14ac:dyDescent="0.3">
      <c r="A701">
        <v>1222</v>
      </c>
      <c r="B701" t="s">
        <v>360</v>
      </c>
      <c r="D701">
        <v>61</v>
      </c>
      <c r="E701" s="75">
        <v>45475.358402777776</v>
      </c>
      <c r="G701" t="s">
        <v>1154</v>
      </c>
    </row>
    <row r="702" spans="1:7" x14ac:dyDescent="0.3">
      <c r="A702">
        <v>1223</v>
      </c>
      <c r="B702" t="s">
        <v>360</v>
      </c>
      <c r="D702">
        <v>65</v>
      </c>
      <c r="E702" s="75">
        <v>45475.358391203707</v>
      </c>
      <c r="G702" t="s">
        <v>1154</v>
      </c>
    </row>
    <row r="703" spans="1:7" x14ac:dyDescent="0.3">
      <c r="A703">
        <v>1224</v>
      </c>
      <c r="B703" t="s">
        <v>360</v>
      </c>
      <c r="D703">
        <v>61</v>
      </c>
      <c r="E703" s="75">
        <v>45475.358344907407</v>
      </c>
      <c r="G703" t="s">
        <v>1154</v>
      </c>
    </row>
    <row r="704" spans="1:7" x14ac:dyDescent="0.3">
      <c r="A704">
        <v>1225</v>
      </c>
      <c r="B704" t="s">
        <v>360</v>
      </c>
      <c r="D704">
        <v>77</v>
      </c>
      <c r="E704" s="75">
        <v>45475.358263888891</v>
      </c>
      <c r="G704" t="s">
        <v>1154</v>
      </c>
    </row>
    <row r="705" spans="1:7" x14ac:dyDescent="0.3">
      <c r="A705">
        <v>1226</v>
      </c>
      <c r="B705" t="s">
        <v>360</v>
      </c>
      <c r="D705">
        <v>61</v>
      </c>
      <c r="E705" s="75">
        <v>45475.357118055559</v>
      </c>
      <c r="G705" t="s">
        <v>1154</v>
      </c>
    </row>
    <row r="706" spans="1:7" x14ac:dyDescent="0.3">
      <c r="A706">
        <v>1227</v>
      </c>
      <c r="B706" t="s">
        <v>360</v>
      </c>
      <c r="D706">
        <v>64</v>
      </c>
      <c r="E706" s="75">
        <v>45475.35491898148</v>
      </c>
      <c r="G706" t="s">
        <v>1154</v>
      </c>
    </row>
    <row r="707" spans="1:7" x14ac:dyDescent="0.3">
      <c r="A707">
        <v>1228</v>
      </c>
      <c r="B707" t="s">
        <v>360</v>
      </c>
      <c r="D707">
        <v>63</v>
      </c>
      <c r="E707" s="75">
        <v>45475.353645833333</v>
      </c>
      <c r="G707" t="s">
        <v>1154</v>
      </c>
    </row>
    <row r="708" spans="1:7" x14ac:dyDescent="0.3">
      <c r="A708">
        <v>1229</v>
      </c>
      <c r="B708" t="s">
        <v>360</v>
      </c>
      <c r="C708" t="s">
        <v>1143</v>
      </c>
      <c r="D708">
        <v>1</v>
      </c>
      <c r="E708" s="75">
        <v>45475.350046296298</v>
      </c>
      <c r="F708" t="s">
        <v>408</v>
      </c>
      <c r="G708" t="s">
        <v>1154</v>
      </c>
    </row>
    <row r="709" spans="1:7" x14ac:dyDescent="0.3">
      <c r="A709">
        <v>1230</v>
      </c>
      <c r="B709" t="s">
        <v>360</v>
      </c>
      <c r="D709">
        <v>60</v>
      </c>
      <c r="E709" s="75">
        <v>45475.347962962966</v>
      </c>
      <c r="G709" t="s">
        <v>1154</v>
      </c>
    </row>
    <row r="710" spans="1:7" x14ac:dyDescent="0.3">
      <c r="A710">
        <v>1231</v>
      </c>
      <c r="B710" t="s">
        <v>360</v>
      </c>
      <c r="D710">
        <v>0</v>
      </c>
      <c r="E710" s="75">
        <v>45475.347962962966</v>
      </c>
      <c r="G710" t="s">
        <v>1154</v>
      </c>
    </row>
    <row r="711" spans="1:7" x14ac:dyDescent="0.3">
      <c r="A711">
        <v>1232</v>
      </c>
      <c r="B711" t="s">
        <v>372</v>
      </c>
      <c r="C711" t="s">
        <v>1161</v>
      </c>
      <c r="D711">
        <v>0</v>
      </c>
      <c r="E711" s="75">
        <v>45475.347962962966</v>
      </c>
      <c r="F711" t="s">
        <v>900</v>
      </c>
      <c r="G711" t="s">
        <v>1154</v>
      </c>
    </row>
    <row r="712" spans="1:7" x14ac:dyDescent="0.3">
      <c r="A712">
        <v>1233</v>
      </c>
      <c r="B712" t="s">
        <v>360</v>
      </c>
      <c r="D712">
        <v>0</v>
      </c>
      <c r="E712" s="75">
        <v>45475.346736111111</v>
      </c>
      <c r="G712" t="s">
        <v>1154</v>
      </c>
    </row>
    <row r="713" spans="1:7" x14ac:dyDescent="0.3">
      <c r="A713">
        <v>1234</v>
      </c>
      <c r="B713" t="s">
        <v>360</v>
      </c>
      <c r="D713">
        <v>59</v>
      </c>
      <c r="E713" s="75">
        <v>45475.346689814818</v>
      </c>
      <c r="G713" t="s">
        <v>1154</v>
      </c>
    </row>
    <row r="714" spans="1:7" x14ac:dyDescent="0.3">
      <c r="A714">
        <v>1235</v>
      </c>
      <c r="B714" t="s">
        <v>372</v>
      </c>
      <c r="D714">
        <v>0</v>
      </c>
      <c r="E714" s="75">
        <v>45475.346504629626</v>
      </c>
      <c r="G714" t="s">
        <v>1154</v>
      </c>
    </row>
    <row r="715" spans="1:7" x14ac:dyDescent="0.3">
      <c r="A715">
        <v>1236</v>
      </c>
      <c r="B715" t="s">
        <v>360</v>
      </c>
      <c r="C715" t="s">
        <v>1163</v>
      </c>
      <c r="D715">
        <v>0</v>
      </c>
      <c r="E715" s="75">
        <v>45475.346504629626</v>
      </c>
      <c r="F715" t="s">
        <v>476</v>
      </c>
      <c r="G715" t="s">
        <v>1154</v>
      </c>
    </row>
    <row r="716" spans="1:7" x14ac:dyDescent="0.3">
      <c r="A716">
        <v>1237</v>
      </c>
      <c r="B716" t="s">
        <v>360</v>
      </c>
      <c r="C716" t="s">
        <v>1155</v>
      </c>
      <c r="D716">
        <v>56</v>
      </c>
      <c r="E716" s="75">
        <v>45475.34646990741</v>
      </c>
      <c r="F716" t="s">
        <v>484</v>
      </c>
      <c r="G716" t="s">
        <v>1154</v>
      </c>
    </row>
    <row r="717" spans="1:7" x14ac:dyDescent="0.3">
      <c r="A717">
        <v>1238</v>
      </c>
      <c r="B717" t="s">
        <v>360</v>
      </c>
      <c r="C717" t="s">
        <v>1155</v>
      </c>
      <c r="D717">
        <v>0</v>
      </c>
      <c r="E717" s="75">
        <v>45475.34646990741</v>
      </c>
      <c r="F717" t="s">
        <v>484</v>
      </c>
      <c r="G717" t="s">
        <v>1154</v>
      </c>
    </row>
    <row r="718" spans="1:7" x14ac:dyDescent="0.3">
      <c r="A718">
        <v>1239</v>
      </c>
      <c r="B718" t="s">
        <v>372</v>
      </c>
      <c r="D718">
        <v>2</v>
      </c>
      <c r="E718" s="75">
        <v>45475.346134259256</v>
      </c>
      <c r="G718" t="s">
        <v>1154</v>
      </c>
    </row>
    <row r="719" spans="1:7" x14ac:dyDescent="0.3">
      <c r="A719">
        <v>1240</v>
      </c>
      <c r="B719" t="s">
        <v>360</v>
      </c>
      <c r="C719" t="s">
        <v>1143</v>
      </c>
      <c r="D719">
        <v>2</v>
      </c>
      <c r="E719" s="75">
        <v>45475.343356481484</v>
      </c>
      <c r="F719" t="s">
        <v>408</v>
      </c>
      <c r="G719" t="s">
        <v>1154</v>
      </c>
    </row>
    <row r="720" spans="1:7" x14ac:dyDescent="0.3">
      <c r="A720">
        <v>1241</v>
      </c>
      <c r="B720" t="s">
        <v>360</v>
      </c>
      <c r="C720" t="s">
        <v>1143</v>
      </c>
      <c r="D720">
        <v>2</v>
      </c>
      <c r="E720" s="75">
        <v>45475.343449074076</v>
      </c>
      <c r="F720" t="s">
        <v>408</v>
      </c>
      <c r="G720" t="s">
        <v>1154</v>
      </c>
    </row>
    <row r="721" spans="1:7" x14ac:dyDescent="0.3">
      <c r="A721">
        <v>1242</v>
      </c>
      <c r="B721" t="s">
        <v>360</v>
      </c>
      <c r="D721">
        <v>59</v>
      </c>
      <c r="E721" s="75">
        <v>45475.345995370371</v>
      </c>
      <c r="G721" t="s">
        <v>1154</v>
      </c>
    </row>
    <row r="722" spans="1:7" x14ac:dyDescent="0.3">
      <c r="A722">
        <v>1243</v>
      </c>
      <c r="B722" t="s">
        <v>360</v>
      </c>
      <c r="D722">
        <v>59</v>
      </c>
      <c r="E722" s="75">
        <v>45475.345983796295</v>
      </c>
      <c r="G722" t="s">
        <v>1154</v>
      </c>
    </row>
    <row r="723" spans="1:7" x14ac:dyDescent="0.3">
      <c r="A723">
        <v>1244</v>
      </c>
      <c r="B723" t="s">
        <v>360</v>
      </c>
      <c r="C723" t="s">
        <v>1155</v>
      </c>
      <c r="D723">
        <v>59</v>
      </c>
      <c r="E723" s="75">
        <v>45475.345937500002</v>
      </c>
      <c r="F723" t="s">
        <v>484</v>
      </c>
      <c r="G723" t="s">
        <v>1154</v>
      </c>
    </row>
    <row r="724" spans="1:7" x14ac:dyDescent="0.3">
      <c r="A724">
        <v>1245</v>
      </c>
      <c r="B724" t="s">
        <v>360</v>
      </c>
      <c r="D724">
        <v>55</v>
      </c>
      <c r="E724" s="75">
        <v>45475.345601851855</v>
      </c>
      <c r="G724" t="s">
        <v>1154</v>
      </c>
    </row>
    <row r="725" spans="1:7" x14ac:dyDescent="0.3">
      <c r="A725">
        <v>1246</v>
      </c>
      <c r="B725" t="s">
        <v>360</v>
      </c>
      <c r="D725">
        <v>55</v>
      </c>
      <c r="E725" s="75">
        <v>45475.344490740739</v>
      </c>
      <c r="G725" t="s">
        <v>1154</v>
      </c>
    </row>
    <row r="726" spans="1:7" x14ac:dyDescent="0.3">
      <c r="A726">
        <v>1247</v>
      </c>
      <c r="B726" t="s">
        <v>360</v>
      </c>
      <c r="D726">
        <v>0</v>
      </c>
      <c r="E726" s="75">
        <v>45475.34447916667</v>
      </c>
      <c r="G726" t="s">
        <v>1154</v>
      </c>
    </row>
    <row r="727" spans="1:7" x14ac:dyDescent="0.3">
      <c r="A727">
        <v>1248</v>
      </c>
      <c r="B727" t="s">
        <v>360</v>
      </c>
      <c r="D727">
        <v>4</v>
      </c>
      <c r="E727" s="75">
        <v>45475.340983796297</v>
      </c>
      <c r="F727" t="s">
        <v>413</v>
      </c>
      <c r="G727" t="s">
        <v>1154</v>
      </c>
    </row>
    <row r="728" spans="1:7" x14ac:dyDescent="0.3">
      <c r="A728">
        <v>1249</v>
      </c>
      <c r="B728" t="s">
        <v>360</v>
      </c>
      <c r="C728" t="s">
        <v>1151</v>
      </c>
      <c r="D728">
        <v>4</v>
      </c>
      <c r="E728" s="75">
        <v>45475.338368055556</v>
      </c>
      <c r="F728" t="s">
        <v>364</v>
      </c>
      <c r="G728" t="s">
        <v>1154</v>
      </c>
    </row>
    <row r="729" spans="1:7" x14ac:dyDescent="0.3">
      <c r="A729">
        <v>1250</v>
      </c>
      <c r="B729" t="s">
        <v>360</v>
      </c>
      <c r="C729" t="s">
        <v>1151</v>
      </c>
      <c r="D729">
        <v>4</v>
      </c>
      <c r="E729" s="75">
        <v>45475.337199074071</v>
      </c>
      <c r="F729" t="s">
        <v>364</v>
      </c>
      <c r="G729" t="s">
        <v>1154</v>
      </c>
    </row>
    <row r="730" spans="1:7" x14ac:dyDescent="0.3">
      <c r="A730">
        <v>1251</v>
      </c>
      <c r="B730" t="s">
        <v>360</v>
      </c>
      <c r="C730" t="s">
        <v>1151</v>
      </c>
      <c r="D730">
        <v>4</v>
      </c>
      <c r="E730" s="75">
        <v>45475.337696759256</v>
      </c>
      <c r="F730" t="s">
        <v>364</v>
      </c>
      <c r="G730" t="s">
        <v>1154</v>
      </c>
    </row>
    <row r="731" spans="1:7" x14ac:dyDescent="0.3">
      <c r="A731">
        <v>1252</v>
      </c>
      <c r="B731" t="s">
        <v>360</v>
      </c>
      <c r="C731" t="s">
        <v>1151</v>
      </c>
      <c r="D731">
        <v>4</v>
      </c>
      <c r="E731" s="75">
        <v>45475.339814814812</v>
      </c>
      <c r="F731" t="s">
        <v>364</v>
      </c>
      <c r="G731" t="s">
        <v>1154</v>
      </c>
    </row>
    <row r="732" spans="1:7" x14ac:dyDescent="0.3">
      <c r="A732">
        <v>1253</v>
      </c>
      <c r="B732" t="s">
        <v>360</v>
      </c>
      <c r="C732" t="s">
        <v>1151</v>
      </c>
      <c r="D732">
        <v>4</v>
      </c>
      <c r="E732" s="75">
        <v>45475.338622685187</v>
      </c>
      <c r="F732" t="s">
        <v>364</v>
      </c>
      <c r="G732" t="s">
        <v>1154</v>
      </c>
    </row>
    <row r="733" spans="1:7" x14ac:dyDescent="0.3">
      <c r="A733">
        <v>1254</v>
      </c>
      <c r="B733" t="s">
        <v>360</v>
      </c>
      <c r="D733">
        <v>52</v>
      </c>
      <c r="E733" s="75">
        <v>45475.337523148148</v>
      </c>
      <c r="G733" t="s">
        <v>1154</v>
      </c>
    </row>
    <row r="734" spans="1:7" x14ac:dyDescent="0.3">
      <c r="A734">
        <v>1255</v>
      </c>
      <c r="B734" t="s">
        <v>360</v>
      </c>
      <c r="C734" t="s">
        <v>1143</v>
      </c>
      <c r="D734">
        <v>0</v>
      </c>
      <c r="E734" s="75">
        <v>45475.337152777778</v>
      </c>
      <c r="F734" t="s">
        <v>408</v>
      </c>
      <c r="G734" t="s">
        <v>1154</v>
      </c>
    </row>
    <row r="735" spans="1:7" x14ac:dyDescent="0.3">
      <c r="A735">
        <v>1256</v>
      </c>
      <c r="B735" t="s">
        <v>360</v>
      </c>
      <c r="C735" t="s">
        <v>1143</v>
      </c>
      <c r="D735">
        <v>0</v>
      </c>
      <c r="E735" s="75">
        <v>45475.336585648147</v>
      </c>
      <c r="F735" t="s">
        <v>408</v>
      </c>
      <c r="G735" t="s">
        <v>1154</v>
      </c>
    </row>
    <row r="736" spans="1:7" x14ac:dyDescent="0.3">
      <c r="A736">
        <v>1257</v>
      </c>
      <c r="B736" t="s">
        <v>360</v>
      </c>
      <c r="D736">
        <v>53</v>
      </c>
      <c r="E736" s="75">
        <v>45475.334039351852</v>
      </c>
      <c r="G736" t="s">
        <v>1154</v>
      </c>
    </row>
    <row r="737" spans="1:7" x14ac:dyDescent="0.3">
      <c r="A737">
        <v>1258</v>
      </c>
      <c r="B737" t="s">
        <v>360</v>
      </c>
      <c r="C737" t="s">
        <v>1155</v>
      </c>
      <c r="D737">
        <v>52</v>
      </c>
      <c r="E737" s="75">
        <v>45475.330636574072</v>
      </c>
      <c r="F737" t="s">
        <v>484</v>
      </c>
      <c r="G737" t="s">
        <v>1154</v>
      </c>
    </row>
    <row r="738" spans="1:7" x14ac:dyDescent="0.3">
      <c r="A738">
        <v>1259</v>
      </c>
      <c r="B738" t="s">
        <v>360</v>
      </c>
      <c r="D738">
        <v>51</v>
      </c>
      <c r="E738" s="75">
        <v>45475.327152777776</v>
      </c>
      <c r="G738" t="s">
        <v>1154</v>
      </c>
    </row>
    <row r="739" spans="1:7" x14ac:dyDescent="0.3">
      <c r="A739">
        <v>1260</v>
      </c>
      <c r="B739" t="s">
        <v>360</v>
      </c>
      <c r="D739">
        <v>47</v>
      </c>
      <c r="E739" s="75">
        <v>45475.323680555557</v>
      </c>
      <c r="G739" t="s">
        <v>1154</v>
      </c>
    </row>
    <row r="740" spans="1:7" x14ac:dyDescent="0.3">
      <c r="A740">
        <v>1261</v>
      </c>
      <c r="B740" t="s">
        <v>360</v>
      </c>
      <c r="D740">
        <v>68</v>
      </c>
      <c r="E740" s="75">
        <v>45475.316712962966</v>
      </c>
      <c r="G740" t="s">
        <v>1154</v>
      </c>
    </row>
    <row r="741" spans="1:7" x14ac:dyDescent="0.3">
      <c r="A741">
        <v>1262</v>
      </c>
      <c r="B741" t="s">
        <v>360</v>
      </c>
      <c r="D741">
        <v>6</v>
      </c>
      <c r="E741" s="75">
        <v>45475.31322916667</v>
      </c>
      <c r="G741" t="s">
        <v>1154</v>
      </c>
    </row>
    <row r="742" spans="1:7" x14ac:dyDescent="0.3">
      <c r="A742">
        <v>1263</v>
      </c>
      <c r="B742" t="s">
        <v>360</v>
      </c>
      <c r="D742">
        <v>43</v>
      </c>
      <c r="E742" s="75">
        <v>45475.31322916667</v>
      </c>
      <c r="G742" t="s">
        <v>1154</v>
      </c>
    </row>
    <row r="743" spans="1:7" x14ac:dyDescent="0.3">
      <c r="A743">
        <v>1264</v>
      </c>
      <c r="B743" t="s">
        <v>360</v>
      </c>
      <c r="D743">
        <v>4</v>
      </c>
      <c r="E743" s="75">
        <v>45475.309745370374</v>
      </c>
      <c r="G743" t="s">
        <v>1154</v>
      </c>
    </row>
    <row r="744" spans="1:7" x14ac:dyDescent="0.3">
      <c r="A744">
        <v>1265</v>
      </c>
      <c r="B744" t="s">
        <v>360</v>
      </c>
      <c r="D744">
        <v>41</v>
      </c>
      <c r="E744" s="75">
        <v>45475.309745370374</v>
      </c>
      <c r="G744" t="s">
        <v>1154</v>
      </c>
    </row>
    <row r="745" spans="1:7" x14ac:dyDescent="0.3">
      <c r="A745">
        <v>1266</v>
      </c>
      <c r="B745" t="s">
        <v>360</v>
      </c>
      <c r="D745">
        <v>2</v>
      </c>
      <c r="E745" s="75">
        <v>45475.306261574071</v>
      </c>
      <c r="G745" t="s">
        <v>1154</v>
      </c>
    </row>
    <row r="746" spans="1:7" x14ac:dyDescent="0.3">
      <c r="A746">
        <v>1267</v>
      </c>
      <c r="B746" t="s">
        <v>360</v>
      </c>
      <c r="D746">
        <v>35</v>
      </c>
      <c r="E746" s="75">
        <v>45475.299293981479</v>
      </c>
      <c r="G746" t="s">
        <v>1154</v>
      </c>
    </row>
    <row r="747" spans="1:7" x14ac:dyDescent="0.3">
      <c r="A747">
        <v>1268</v>
      </c>
      <c r="B747" t="s">
        <v>360</v>
      </c>
      <c r="D747">
        <v>36</v>
      </c>
      <c r="E747" s="75">
        <v>45475.29582175926</v>
      </c>
      <c r="G747" t="s">
        <v>1154</v>
      </c>
    </row>
    <row r="748" spans="1:7" x14ac:dyDescent="0.3">
      <c r="A748">
        <v>1269</v>
      </c>
      <c r="B748" t="s">
        <v>360</v>
      </c>
      <c r="D748">
        <v>0</v>
      </c>
      <c r="E748" s="75">
        <v>45475.291759259257</v>
      </c>
      <c r="G748" t="s">
        <v>1154</v>
      </c>
    </row>
    <row r="749" spans="1:7" x14ac:dyDescent="0.3">
      <c r="A749">
        <v>1270</v>
      </c>
      <c r="B749" t="s">
        <v>360</v>
      </c>
      <c r="D749">
        <v>31</v>
      </c>
      <c r="E749" s="75">
        <v>45475.285451388889</v>
      </c>
      <c r="G749" t="s">
        <v>1154</v>
      </c>
    </row>
    <row r="750" spans="1:7" x14ac:dyDescent="0.3">
      <c r="A750">
        <v>1271</v>
      </c>
      <c r="B750" t="s">
        <v>372</v>
      </c>
      <c r="D750">
        <v>0</v>
      </c>
      <c r="E750" s="75">
        <v>45475.285451388889</v>
      </c>
      <c r="G750" t="s">
        <v>1154</v>
      </c>
    </row>
    <row r="751" spans="1:7" x14ac:dyDescent="0.3">
      <c r="A751">
        <v>1272</v>
      </c>
      <c r="B751" t="s">
        <v>360</v>
      </c>
      <c r="C751" t="s">
        <v>1155</v>
      </c>
      <c r="D751">
        <v>45</v>
      </c>
      <c r="E751" s="75">
        <v>45475.28197916667</v>
      </c>
      <c r="F751" t="s">
        <v>484</v>
      </c>
      <c r="G751" t="s">
        <v>1154</v>
      </c>
    </row>
    <row r="752" spans="1:7" x14ac:dyDescent="0.3">
      <c r="A752">
        <v>1273</v>
      </c>
      <c r="B752" t="s">
        <v>360</v>
      </c>
      <c r="C752" t="s">
        <v>1155</v>
      </c>
      <c r="D752">
        <v>25</v>
      </c>
      <c r="E752" s="75">
        <v>45475.275011574071</v>
      </c>
      <c r="F752" t="s">
        <v>484</v>
      </c>
      <c r="G752" t="s">
        <v>1154</v>
      </c>
    </row>
    <row r="753" spans="1:7" x14ac:dyDescent="0.3">
      <c r="A753">
        <v>1274</v>
      </c>
      <c r="B753" t="s">
        <v>360</v>
      </c>
      <c r="C753" t="s">
        <v>1155</v>
      </c>
      <c r="D753">
        <v>26</v>
      </c>
      <c r="E753" s="75">
        <v>45475.271527777775</v>
      </c>
      <c r="F753" t="s">
        <v>484</v>
      </c>
      <c r="G753" t="s">
        <v>1154</v>
      </c>
    </row>
    <row r="754" spans="1:7" x14ac:dyDescent="0.3">
      <c r="A754">
        <v>1275</v>
      </c>
      <c r="B754" t="s">
        <v>360</v>
      </c>
      <c r="D754">
        <v>21</v>
      </c>
      <c r="E754" s="75">
        <v>45475.264560185184</v>
      </c>
      <c r="G754" t="s">
        <v>1154</v>
      </c>
    </row>
    <row r="755" spans="1:7" x14ac:dyDescent="0.3">
      <c r="A755">
        <v>1276</v>
      </c>
      <c r="B755" t="s">
        <v>360</v>
      </c>
      <c r="D755">
        <v>19</v>
      </c>
      <c r="E755" s="75">
        <v>45475.260277777779</v>
      </c>
      <c r="G755" t="s">
        <v>1154</v>
      </c>
    </row>
    <row r="756" spans="1:7" x14ac:dyDescent="0.3">
      <c r="A756">
        <v>1277</v>
      </c>
      <c r="B756" t="s">
        <v>360</v>
      </c>
      <c r="D756">
        <v>19</v>
      </c>
      <c r="E756" s="75">
        <v>45475.260243055556</v>
      </c>
      <c r="G756" t="s">
        <v>1154</v>
      </c>
    </row>
    <row r="757" spans="1:7" x14ac:dyDescent="0.3">
      <c r="A757">
        <v>1278</v>
      </c>
      <c r="B757" t="s">
        <v>360</v>
      </c>
      <c r="C757" t="s">
        <v>1163</v>
      </c>
      <c r="D757">
        <v>21</v>
      </c>
      <c r="E757" s="75">
        <v>45475.260092592594</v>
      </c>
      <c r="F757" t="s">
        <v>476</v>
      </c>
      <c r="G757" t="s">
        <v>1154</v>
      </c>
    </row>
    <row r="758" spans="1:7" x14ac:dyDescent="0.3">
      <c r="A758">
        <v>1279</v>
      </c>
      <c r="B758" t="s">
        <v>360</v>
      </c>
      <c r="C758" t="s">
        <v>1155</v>
      </c>
      <c r="D758">
        <v>18</v>
      </c>
      <c r="E758" s="75">
        <v>45475.259201388886</v>
      </c>
      <c r="F758" t="s">
        <v>484</v>
      </c>
      <c r="G758" t="s">
        <v>1154</v>
      </c>
    </row>
    <row r="759" spans="1:7" x14ac:dyDescent="0.3">
      <c r="A759">
        <v>1280</v>
      </c>
      <c r="B759" t="s">
        <v>372</v>
      </c>
      <c r="C759" t="s">
        <v>1147</v>
      </c>
      <c r="D759">
        <v>0</v>
      </c>
      <c r="E759" s="75">
        <v>45475.259108796294</v>
      </c>
      <c r="F759" t="s">
        <v>610</v>
      </c>
      <c r="G759" t="s">
        <v>1154</v>
      </c>
    </row>
    <row r="760" spans="1:7" x14ac:dyDescent="0.3">
      <c r="A760">
        <v>1281</v>
      </c>
      <c r="B760" t="s">
        <v>360</v>
      </c>
      <c r="C760" t="s">
        <v>1155</v>
      </c>
      <c r="D760">
        <v>18</v>
      </c>
      <c r="E760" s="75">
        <v>45475.259108796294</v>
      </c>
      <c r="F760" t="s">
        <v>484</v>
      </c>
      <c r="G760" t="s">
        <v>1154</v>
      </c>
    </row>
    <row r="761" spans="1:7" x14ac:dyDescent="0.3">
      <c r="A761">
        <v>1282</v>
      </c>
      <c r="B761" t="s">
        <v>360</v>
      </c>
      <c r="D761">
        <v>20</v>
      </c>
      <c r="E761" s="75">
        <v>45475.257604166669</v>
      </c>
      <c r="G761" t="s">
        <v>1154</v>
      </c>
    </row>
    <row r="762" spans="1:7" x14ac:dyDescent="0.3">
      <c r="A762">
        <v>1283</v>
      </c>
      <c r="B762" t="s">
        <v>360</v>
      </c>
      <c r="D762">
        <v>18</v>
      </c>
      <c r="E762" s="75">
        <v>45475.254131944443</v>
      </c>
      <c r="G762" t="s">
        <v>1154</v>
      </c>
    </row>
    <row r="763" spans="1:7" x14ac:dyDescent="0.3">
      <c r="A763">
        <v>1284</v>
      </c>
      <c r="B763" t="s">
        <v>360</v>
      </c>
      <c r="D763">
        <v>16</v>
      </c>
      <c r="E763" s="75">
        <v>45475.250636574077</v>
      </c>
      <c r="G763" t="s">
        <v>1154</v>
      </c>
    </row>
    <row r="764" spans="1:7" x14ac:dyDescent="0.3">
      <c r="A764">
        <v>1285</v>
      </c>
      <c r="B764" t="s">
        <v>360</v>
      </c>
      <c r="C764" t="s">
        <v>1143</v>
      </c>
      <c r="D764">
        <v>0</v>
      </c>
      <c r="E764" s="75">
        <v>45475.249849537038</v>
      </c>
      <c r="F764" t="s">
        <v>408</v>
      </c>
      <c r="G764" t="s">
        <v>1154</v>
      </c>
    </row>
    <row r="765" spans="1:7" x14ac:dyDescent="0.3">
      <c r="A765">
        <v>1286</v>
      </c>
      <c r="B765" t="s">
        <v>360</v>
      </c>
      <c r="C765" t="s">
        <v>1155</v>
      </c>
      <c r="D765">
        <v>15</v>
      </c>
      <c r="E765" s="75">
        <v>45475.247233796297</v>
      </c>
      <c r="F765" t="s">
        <v>484</v>
      </c>
      <c r="G765" t="s">
        <v>1154</v>
      </c>
    </row>
    <row r="766" spans="1:7" x14ac:dyDescent="0.3">
      <c r="A766">
        <v>1287</v>
      </c>
      <c r="B766" t="s">
        <v>360</v>
      </c>
      <c r="D766">
        <v>15</v>
      </c>
      <c r="E766" s="75">
        <v>45475.245567129627</v>
      </c>
      <c r="G766" t="s">
        <v>1154</v>
      </c>
    </row>
    <row r="767" spans="1:7" x14ac:dyDescent="0.3">
      <c r="A767">
        <v>1288</v>
      </c>
      <c r="B767" t="s">
        <v>360</v>
      </c>
      <c r="C767" t="s">
        <v>1155</v>
      </c>
      <c r="D767">
        <v>13</v>
      </c>
      <c r="E767" s="75">
        <v>45475.245057870372</v>
      </c>
      <c r="F767" t="s">
        <v>484</v>
      </c>
      <c r="G767" t="s">
        <v>1154</v>
      </c>
    </row>
    <row r="768" spans="1:7" x14ac:dyDescent="0.3">
      <c r="A768">
        <v>1289</v>
      </c>
      <c r="B768" t="s">
        <v>360</v>
      </c>
      <c r="D768">
        <v>13</v>
      </c>
      <c r="E768" s="75">
        <v>45475.240277777775</v>
      </c>
      <c r="G768" t="s">
        <v>1154</v>
      </c>
    </row>
    <row r="769" spans="1:7" x14ac:dyDescent="0.3">
      <c r="A769">
        <v>1290</v>
      </c>
      <c r="B769" t="s">
        <v>360</v>
      </c>
      <c r="C769" t="s">
        <v>1155</v>
      </c>
      <c r="D769">
        <v>11</v>
      </c>
      <c r="E769" s="75">
        <v>45475.23678240741</v>
      </c>
      <c r="F769" t="s">
        <v>484</v>
      </c>
      <c r="G769" t="s">
        <v>1154</v>
      </c>
    </row>
    <row r="770" spans="1:7" x14ac:dyDescent="0.3">
      <c r="A770">
        <v>1291</v>
      </c>
      <c r="B770" t="s">
        <v>360</v>
      </c>
      <c r="C770" t="s">
        <v>1155</v>
      </c>
      <c r="D770">
        <v>5</v>
      </c>
      <c r="E770" s="75">
        <v>45475.222858796296</v>
      </c>
      <c r="F770" t="s">
        <v>484</v>
      </c>
      <c r="G770" t="s">
        <v>1154</v>
      </c>
    </row>
    <row r="771" spans="1:7" x14ac:dyDescent="0.3">
      <c r="A771">
        <v>1292</v>
      </c>
      <c r="B771" t="s">
        <v>360</v>
      </c>
      <c r="D771">
        <v>3</v>
      </c>
      <c r="E771" s="75">
        <v>45475.198576388888</v>
      </c>
      <c r="G771" t="s">
        <v>1154</v>
      </c>
    </row>
    <row r="772" spans="1:7" x14ac:dyDescent="0.3">
      <c r="A772">
        <v>1293</v>
      </c>
      <c r="B772" t="s">
        <v>360</v>
      </c>
      <c r="D772">
        <v>1</v>
      </c>
      <c r="E772" s="75">
        <v>45475.195092592592</v>
      </c>
      <c r="G772" t="s">
        <v>1154</v>
      </c>
    </row>
    <row r="773" spans="1:7" x14ac:dyDescent="0.3">
      <c r="A773">
        <v>1294</v>
      </c>
      <c r="B773" t="s">
        <v>360</v>
      </c>
      <c r="C773" t="s">
        <v>1143</v>
      </c>
      <c r="D773">
        <v>0</v>
      </c>
      <c r="E773" s="75">
        <v>45475.13548611111</v>
      </c>
      <c r="F773" t="s">
        <v>408</v>
      </c>
      <c r="G773" t="s">
        <v>1154</v>
      </c>
    </row>
    <row r="774" spans="1:7" x14ac:dyDescent="0.3">
      <c r="A774">
        <v>1295</v>
      </c>
      <c r="B774" t="s">
        <v>360</v>
      </c>
      <c r="C774" t="s">
        <v>1129</v>
      </c>
      <c r="D774">
        <v>0</v>
      </c>
      <c r="E774" s="75">
        <v>45475.111539351848</v>
      </c>
      <c r="F774" t="s">
        <v>567</v>
      </c>
      <c r="G774" t="s">
        <v>1154</v>
      </c>
    </row>
    <row r="775" spans="1:7" x14ac:dyDescent="0.3">
      <c r="A775">
        <v>1296</v>
      </c>
      <c r="B775" t="s">
        <v>360</v>
      </c>
      <c r="C775" t="s">
        <v>1129</v>
      </c>
      <c r="D775">
        <v>0</v>
      </c>
      <c r="E775" s="75">
        <v>45475.111481481479</v>
      </c>
      <c r="F775" t="s">
        <v>567</v>
      </c>
      <c r="G775" t="s">
        <v>1154</v>
      </c>
    </row>
    <row r="776" spans="1:7" x14ac:dyDescent="0.3">
      <c r="A776">
        <v>1297</v>
      </c>
      <c r="B776" t="s">
        <v>360</v>
      </c>
      <c r="C776" t="s">
        <v>1129</v>
      </c>
      <c r="D776">
        <v>0</v>
      </c>
      <c r="E776" s="75">
        <v>45475.110648148147</v>
      </c>
      <c r="F776" t="s">
        <v>567</v>
      </c>
      <c r="G776" t="s">
        <v>1154</v>
      </c>
    </row>
    <row r="777" spans="1:7" x14ac:dyDescent="0.3">
      <c r="A777">
        <v>1298</v>
      </c>
      <c r="B777" t="s">
        <v>360</v>
      </c>
      <c r="C777" t="s">
        <v>1129</v>
      </c>
      <c r="D777">
        <v>0</v>
      </c>
      <c r="E777" s="75">
        <v>45475.110983796294</v>
      </c>
      <c r="F777" t="s">
        <v>567</v>
      </c>
      <c r="G777" t="s">
        <v>1154</v>
      </c>
    </row>
    <row r="778" spans="1:7" x14ac:dyDescent="0.3">
      <c r="A778">
        <v>1299</v>
      </c>
      <c r="B778" t="s">
        <v>360</v>
      </c>
      <c r="C778" t="s">
        <v>1129</v>
      </c>
      <c r="D778">
        <v>0</v>
      </c>
      <c r="E778" s="75">
        <v>45475.110914351855</v>
      </c>
      <c r="F778" t="s">
        <v>567</v>
      </c>
      <c r="G778" t="s">
        <v>1154</v>
      </c>
    </row>
    <row r="779" spans="1:7" x14ac:dyDescent="0.3">
      <c r="A779">
        <v>1300</v>
      </c>
      <c r="B779" t="s">
        <v>360</v>
      </c>
      <c r="C779" t="s">
        <v>1129</v>
      </c>
      <c r="D779">
        <v>0</v>
      </c>
      <c r="E779" s="75">
        <v>45475.110196759262</v>
      </c>
      <c r="F779" t="s">
        <v>567</v>
      </c>
      <c r="G779" t="s">
        <v>1154</v>
      </c>
    </row>
    <row r="780" spans="1:7" x14ac:dyDescent="0.3">
      <c r="A780">
        <v>1301</v>
      </c>
      <c r="B780" t="s">
        <v>360</v>
      </c>
      <c r="C780" t="s">
        <v>1129</v>
      </c>
      <c r="D780">
        <v>0</v>
      </c>
      <c r="E780" s="75">
        <v>45475.111435185187</v>
      </c>
      <c r="F780" t="s">
        <v>567</v>
      </c>
      <c r="G780" t="s">
        <v>1154</v>
      </c>
    </row>
    <row r="781" spans="1:7" x14ac:dyDescent="0.3">
      <c r="A781">
        <v>1302</v>
      </c>
      <c r="B781" t="s">
        <v>360</v>
      </c>
      <c r="C781" t="s">
        <v>1143</v>
      </c>
      <c r="D781">
        <v>0</v>
      </c>
      <c r="E781" s="75">
        <v>45475.080416666664</v>
      </c>
      <c r="F781" t="s">
        <v>408</v>
      </c>
      <c r="G781" t="s">
        <v>1154</v>
      </c>
    </row>
    <row r="782" spans="1:7" x14ac:dyDescent="0.3">
      <c r="A782">
        <v>1303</v>
      </c>
      <c r="B782" t="s">
        <v>360</v>
      </c>
      <c r="C782" t="s">
        <v>1143</v>
      </c>
      <c r="D782">
        <v>0</v>
      </c>
      <c r="E782" s="75">
        <v>45475.007222222222</v>
      </c>
      <c r="F782" t="s">
        <v>408</v>
      </c>
      <c r="G782" t="s">
        <v>1154</v>
      </c>
    </row>
    <row r="783" spans="1:7" x14ac:dyDescent="0.3">
      <c r="A783">
        <v>1304</v>
      </c>
      <c r="B783" t="s">
        <v>360</v>
      </c>
      <c r="D783">
        <v>0</v>
      </c>
      <c r="E783" s="75">
        <v>45474.833553240744</v>
      </c>
      <c r="G783" t="s">
        <v>1160</v>
      </c>
    </row>
    <row r="784" spans="1:7" x14ac:dyDescent="0.3">
      <c r="A784">
        <v>1305</v>
      </c>
      <c r="B784" t="s">
        <v>360</v>
      </c>
      <c r="C784" t="s">
        <v>1143</v>
      </c>
      <c r="D784">
        <v>0</v>
      </c>
      <c r="E784" s="75">
        <v>45474.534699074073</v>
      </c>
      <c r="F784" t="s">
        <v>549</v>
      </c>
      <c r="G784" t="s">
        <v>1160</v>
      </c>
    </row>
    <row r="785" spans="1:7" x14ac:dyDescent="0.3">
      <c r="A785">
        <v>1306</v>
      </c>
      <c r="B785" t="s">
        <v>360</v>
      </c>
      <c r="C785" t="s">
        <v>1143</v>
      </c>
      <c r="D785">
        <v>0</v>
      </c>
      <c r="E785" s="75">
        <v>45474.534699074073</v>
      </c>
      <c r="F785" t="s">
        <v>414</v>
      </c>
      <c r="G785" t="s">
        <v>1160</v>
      </c>
    </row>
    <row r="786" spans="1:7" x14ac:dyDescent="0.3">
      <c r="A786">
        <v>1307</v>
      </c>
      <c r="B786" t="s">
        <v>360</v>
      </c>
      <c r="C786" t="s">
        <v>1143</v>
      </c>
      <c r="D786">
        <v>0</v>
      </c>
      <c r="E786" s="75">
        <v>45474.44332175926</v>
      </c>
      <c r="F786" t="s">
        <v>408</v>
      </c>
      <c r="G786" t="s">
        <v>1160</v>
      </c>
    </row>
    <row r="787" spans="1:7" x14ac:dyDescent="0.3">
      <c r="A787">
        <v>1308</v>
      </c>
      <c r="B787" t="s">
        <v>372</v>
      </c>
      <c r="D787">
        <v>0</v>
      </c>
      <c r="E787" s="75">
        <v>45474.444328703707</v>
      </c>
      <c r="G787" t="s">
        <v>1160</v>
      </c>
    </row>
    <row r="788" spans="1:7" x14ac:dyDescent="0.3">
      <c r="A788">
        <v>1309</v>
      </c>
      <c r="B788" t="s">
        <v>360</v>
      </c>
      <c r="D788">
        <v>7</v>
      </c>
      <c r="E788" s="75">
        <v>45474.402627314812</v>
      </c>
      <c r="G788" t="s">
        <v>1160</v>
      </c>
    </row>
    <row r="789" spans="1:7" x14ac:dyDescent="0.3">
      <c r="A789">
        <v>1310</v>
      </c>
      <c r="B789" t="s">
        <v>360</v>
      </c>
      <c r="D789">
        <v>6</v>
      </c>
      <c r="E789" s="75">
        <v>45474.399143518516</v>
      </c>
      <c r="G789" t="s">
        <v>1160</v>
      </c>
    </row>
    <row r="790" spans="1:7" x14ac:dyDescent="0.3">
      <c r="A790">
        <v>1311</v>
      </c>
      <c r="B790" t="s">
        <v>360</v>
      </c>
      <c r="D790">
        <v>6</v>
      </c>
      <c r="E790" s="75">
        <v>45474.39565972222</v>
      </c>
      <c r="G790" t="s">
        <v>1160</v>
      </c>
    </row>
    <row r="791" spans="1:7" x14ac:dyDescent="0.3">
      <c r="A791">
        <v>1312</v>
      </c>
      <c r="B791" t="s">
        <v>360</v>
      </c>
      <c r="D791">
        <v>3</v>
      </c>
      <c r="E791" s="75">
        <v>45474.388703703706</v>
      </c>
      <c r="G791" t="s">
        <v>1160</v>
      </c>
    </row>
    <row r="792" spans="1:7" x14ac:dyDescent="0.3">
      <c r="A792">
        <v>1313</v>
      </c>
      <c r="B792" t="s">
        <v>360</v>
      </c>
      <c r="D792">
        <v>1</v>
      </c>
      <c r="E792" s="75">
        <v>45474.381736111114</v>
      </c>
      <c r="G792" t="s">
        <v>1160</v>
      </c>
    </row>
    <row r="793" spans="1:7" x14ac:dyDescent="0.3">
      <c r="A793">
        <v>1314</v>
      </c>
      <c r="B793" t="s">
        <v>360</v>
      </c>
      <c r="D793">
        <v>0</v>
      </c>
      <c r="E793" s="75">
        <v>45474.381736111114</v>
      </c>
      <c r="G793" t="s">
        <v>1160</v>
      </c>
    </row>
    <row r="794" spans="1:7" x14ac:dyDescent="0.3">
      <c r="A794">
        <v>1315</v>
      </c>
      <c r="B794" t="s">
        <v>360</v>
      </c>
      <c r="D794">
        <v>0</v>
      </c>
      <c r="E794" s="75">
        <v>45474.378252314818</v>
      </c>
      <c r="G794" t="s">
        <v>1160</v>
      </c>
    </row>
    <row r="795" spans="1:7" x14ac:dyDescent="0.3">
      <c r="A795">
        <v>1316</v>
      </c>
      <c r="B795" t="s">
        <v>360</v>
      </c>
      <c r="C795" t="s">
        <v>1143</v>
      </c>
      <c r="D795">
        <v>0</v>
      </c>
      <c r="E795" s="75">
        <v>45474.343009259261</v>
      </c>
      <c r="F795" t="s">
        <v>408</v>
      </c>
      <c r="G795" t="s">
        <v>1160</v>
      </c>
    </row>
    <row r="796" spans="1:7" x14ac:dyDescent="0.3">
      <c r="A796">
        <v>1317</v>
      </c>
      <c r="B796" t="s">
        <v>360</v>
      </c>
      <c r="D796">
        <v>0</v>
      </c>
      <c r="E796" s="75">
        <v>45474.315729166665</v>
      </c>
      <c r="G796" t="s">
        <v>1160</v>
      </c>
    </row>
    <row r="797" spans="1:7" x14ac:dyDescent="0.3">
      <c r="A797">
        <v>1318</v>
      </c>
      <c r="B797" t="s">
        <v>360</v>
      </c>
      <c r="D797">
        <v>0</v>
      </c>
      <c r="E797" s="75">
        <v>45474.304884259262</v>
      </c>
      <c r="G797" t="s">
        <v>1160</v>
      </c>
    </row>
    <row r="798" spans="1:7" x14ac:dyDescent="0.3">
      <c r="A798">
        <v>1319</v>
      </c>
      <c r="B798" t="s">
        <v>360</v>
      </c>
      <c r="D798">
        <v>0</v>
      </c>
      <c r="E798" s="75">
        <v>45474.305046296293</v>
      </c>
      <c r="G798" t="s">
        <v>1160</v>
      </c>
    </row>
    <row r="799" spans="1:7" x14ac:dyDescent="0.3">
      <c r="A799">
        <v>1320</v>
      </c>
      <c r="B799" t="s">
        <v>360</v>
      </c>
      <c r="D799">
        <v>0</v>
      </c>
      <c r="E799" s="75">
        <v>45474.301157407404</v>
      </c>
      <c r="G799" t="s">
        <v>1160</v>
      </c>
    </row>
    <row r="800" spans="1:7" x14ac:dyDescent="0.3">
      <c r="A800">
        <v>1321</v>
      </c>
      <c r="B800" t="s">
        <v>360</v>
      </c>
      <c r="C800" t="s">
        <v>1116</v>
      </c>
      <c r="D800">
        <v>0</v>
      </c>
      <c r="E800" s="75">
        <v>45474.291354166664</v>
      </c>
      <c r="F800" t="s">
        <v>438</v>
      </c>
      <c r="G800" t="s">
        <v>1160</v>
      </c>
    </row>
    <row r="801" spans="1:7" x14ac:dyDescent="0.3">
      <c r="A801">
        <v>1322</v>
      </c>
      <c r="B801" t="s">
        <v>360</v>
      </c>
      <c r="C801" t="s">
        <v>1143</v>
      </c>
      <c r="D801">
        <v>0</v>
      </c>
      <c r="E801" s="75">
        <v>45474.259988425925</v>
      </c>
      <c r="F801" t="s">
        <v>458</v>
      </c>
      <c r="G801" t="s">
        <v>1160</v>
      </c>
    </row>
    <row r="802" spans="1:7" x14ac:dyDescent="0.3">
      <c r="A802">
        <v>1323</v>
      </c>
      <c r="B802" t="s">
        <v>360</v>
      </c>
      <c r="C802" t="s">
        <v>1143</v>
      </c>
      <c r="D802">
        <v>0</v>
      </c>
      <c r="E802" s="75">
        <v>45474.169328703705</v>
      </c>
      <c r="F802" t="s">
        <v>408</v>
      </c>
      <c r="G802" t="s">
        <v>1160</v>
      </c>
    </row>
    <row r="803" spans="1:7" x14ac:dyDescent="0.3">
      <c r="A803">
        <v>1324</v>
      </c>
      <c r="B803" t="s">
        <v>360</v>
      </c>
      <c r="C803" t="s">
        <v>1143</v>
      </c>
      <c r="D803">
        <v>0</v>
      </c>
      <c r="E803" s="75">
        <v>45474.159004629626</v>
      </c>
      <c r="F803" t="s">
        <v>408</v>
      </c>
      <c r="G803" t="s">
        <v>1160</v>
      </c>
    </row>
    <row r="804" spans="1:7" x14ac:dyDescent="0.3">
      <c r="A804">
        <v>1325</v>
      </c>
      <c r="B804" t="s">
        <v>360</v>
      </c>
      <c r="C804" t="s">
        <v>1143</v>
      </c>
      <c r="D804">
        <v>2</v>
      </c>
      <c r="E804" s="75">
        <v>45474.154583333337</v>
      </c>
      <c r="F804" t="s">
        <v>408</v>
      </c>
      <c r="G804" t="s">
        <v>1160</v>
      </c>
    </row>
    <row r="805" spans="1:7" x14ac:dyDescent="0.3">
      <c r="A805">
        <v>1326</v>
      </c>
      <c r="B805" t="s">
        <v>372</v>
      </c>
      <c r="D805">
        <v>0</v>
      </c>
      <c r="E805" s="75">
        <v>45474.14199074074</v>
      </c>
      <c r="G805" t="s">
        <v>1160</v>
      </c>
    </row>
    <row r="806" spans="1:7" x14ac:dyDescent="0.3">
      <c r="A806">
        <v>1327</v>
      </c>
      <c r="B806" t="s">
        <v>360</v>
      </c>
      <c r="C806" t="s">
        <v>1143</v>
      </c>
      <c r="D806">
        <v>0</v>
      </c>
      <c r="E806" s="75">
        <v>45474.134502314817</v>
      </c>
      <c r="F806" t="s">
        <v>408</v>
      </c>
      <c r="G806" t="s">
        <v>1160</v>
      </c>
    </row>
    <row r="807" spans="1:7" x14ac:dyDescent="0.3">
      <c r="A807">
        <v>1328</v>
      </c>
      <c r="B807" t="s">
        <v>360</v>
      </c>
      <c r="C807" t="s">
        <v>1143</v>
      </c>
      <c r="D807">
        <v>0</v>
      </c>
      <c r="E807" s="75">
        <v>45474.129317129627</v>
      </c>
      <c r="F807" t="s">
        <v>408</v>
      </c>
      <c r="G807" t="s">
        <v>1160</v>
      </c>
    </row>
    <row r="808" spans="1:7" x14ac:dyDescent="0.3">
      <c r="A808">
        <v>1329</v>
      </c>
      <c r="B808" t="s">
        <v>360</v>
      </c>
      <c r="C808" t="s">
        <v>1143</v>
      </c>
      <c r="D808">
        <v>0</v>
      </c>
      <c r="E808" s="75">
        <v>45474.127210648148</v>
      </c>
      <c r="F808" t="s">
        <v>408</v>
      </c>
      <c r="G808" t="s">
        <v>1160</v>
      </c>
    </row>
    <row r="809" spans="1:7" x14ac:dyDescent="0.3">
      <c r="A809">
        <v>1330</v>
      </c>
      <c r="B809" t="s">
        <v>360</v>
      </c>
      <c r="C809" t="s">
        <v>1143</v>
      </c>
      <c r="D809">
        <v>0</v>
      </c>
      <c r="E809" s="75">
        <v>45474.12709490741</v>
      </c>
      <c r="F809" t="s">
        <v>408</v>
      </c>
      <c r="G809" t="s">
        <v>1160</v>
      </c>
    </row>
    <row r="810" spans="1:7" x14ac:dyDescent="0.3">
      <c r="A810">
        <v>1331</v>
      </c>
      <c r="B810" t="s">
        <v>360</v>
      </c>
      <c r="C810" t="s">
        <v>1143</v>
      </c>
      <c r="D810">
        <v>0</v>
      </c>
      <c r="E810" s="75">
        <v>45474.12703703704</v>
      </c>
      <c r="F810" t="s">
        <v>408</v>
      </c>
      <c r="G810" t="s">
        <v>1160</v>
      </c>
    </row>
    <row r="811" spans="1:7" x14ac:dyDescent="0.3">
      <c r="A811">
        <v>1332</v>
      </c>
      <c r="B811" t="s">
        <v>360</v>
      </c>
      <c r="C811" t="s">
        <v>1143</v>
      </c>
      <c r="D811">
        <v>6</v>
      </c>
      <c r="E811" s="75">
        <v>45474.123807870368</v>
      </c>
      <c r="F811" t="s">
        <v>408</v>
      </c>
      <c r="G811" t="s">
        <v>1160</v>
      </c>
    </row>
    <row r="812" spans="1:7" x14ac:dyDescent="0.3">
      <c r="A812">
        <v>1333</v>
      </c>
      <c r="B812" t="s">
        <v>360</v>
      </c>
      <c r="C812" t="s">
        <v>1143</v>
      </c>
      <c r="D812">
        <v>0</v>
      </c>
      <c r="E812" s="75">
        <v>45474.124374999999</v>
      </c>
      <c r="F812" t="s">
        <v>408</v>
      </c>
      <c r="G812" t="s">
        <v>1160</v>
      </c>
    </row>
    <row r="813" spans="1:7" x14ac:dyDescent="0.3">
      <c r="A813">
        <v>1334</v>
      </c>
      <c r="B813" t="s">
        <v>360</v>
      </c>
      <c r="C813" t="s">
        <v>1143</v>
      </c>
      <c r="D813">
        <v>0</v>
      </c>
      <c r="E813" s="75">
        <v>45474.122430555559</v>
      </c>
      <c r="F813" t="s">
        <v>408</v>
      </c>
      <c r="G813" t="s">
        <v>1160</v>
      </c>
    </row>
    <row r="814" spans="1:7" x14ac:dyDescent="0.3">
      <c r="A814">
        <v>1335</v>
      </c>
      <c r="B814" t="s">
        <v>372</v>
      </c>
      <c r="D814">
        <v>0</v>
      </c>
      <c r="E814" s="75">
        <v>45474.11074074074</v>
      </c>
      <c r="G814" t="s">
        <v>1160</v>
      </c>
    </row>
    <row r="815" spans="1:7" x14ac:dyDescent="0.3">
      <c r="A815">
        <v>1336</v>
      </c>
      <c r="B815" t="s">
        <v>372</v>
      </c>
      <c r="D815">
        <v>0</v>
      </c>
      <c r="E815" s="75">
        <v>45474.107256944444</v>
      </c>
      <c r="G815" t="s">
        <v>1160</v>
      </c>
    </row>
    <row r="816" spans="1:7" x14ac:dyDescent="0.3">
      <c r="A816">
        <v>1337</v>
      </c>
      <c r="B816" t="s">
        <v>360</v>
      </c>
      <c r="C816" t="s">
        <v>1143</v>
      </c>
      <c r="D816">
        <v>2</v>
      </c>
      <c r="E816" s="75">
        <v>45474.105474537035</v>
      </c>
      <c r="F816" t="s">
        <v>408</v>
      </c>
      <c r="G816" t="s">
        <v>1160</v>
      </c>
    </row>
    <row r="817" spans="1:7" x14ac:dyDescent="0.3">
      <c r="A817">
        <v>1338</v>
      </c>
      <c r="B817" t="s">
        <v>360</v>
      </c>
      <c r="C817" t="s">
        <v>1143</v>
      </c>
      <c r="D817">
        <v>0</v>
      </c>
      <c r="E817" s="75">
        <v>45474.092731481483</v>
      </c>
      <c r="F817" t="s">
        <v>408</v>
      </c>
      <c r="G817" t="s">
        <v>1160</v>
      </c>
    </row>
    <row r="818" spans="1:7" x14ac:dyDescent="0.3">
      <c r="A818">
        <v>1339</v>
      </c>
      <c r="B818" t="s">
        <v>360</v>
      </c>
      <c r="C818" t="s">
        <v>1143</v>
      </c>
      <c r="D818">
        <v>0</v>
      </c>
      <c r="E818" s="75">
        <v>45474.085775462961</v>
      </c>
      <c r="F818" t="s">
        <v>408</v>
      </c>
      <c r="G818" t="s">
        <v>1160</v>
      </c>
    </row>
    <row r="819" spans="1:7" x14ac:dyDescent="0.3">
      <c r="A819">
        <v>1340</v>
      </c>
      <c r="B819" t="s">
        <v>360</v>
      </c>
      <c r="C819" t="s">
        <v>1143</v>
      </c>
      <c r="D819">
        <v>0</v>
      </c>
      <c r="E819" s="75">
        <v>45474.085231481484</v>
      </c>
      <c r="F819" t="s">
        <v>408</v>
      </c>
      <c r="G819" t="s">
        <v>1160</v>
      </c>
    </row>
    <row r="820" spans="1:7" x14ac:dyDescent="0.3">
      <c r="A820">
        <v>1341</v>
      </c>
      <c r="B820" t="s">
        <v>360</v>
      </c>
      <c r="C820" t="s">
        <v>1116</v>
      </c>
      <c r="D820">
        <v>1</v>
      </c>
      <c r="E820" s="75">
        <v>45474.079363425924</v>
      </c>
      <c r="F820" t="s">
        <v>438</v>
      </c>
      <c r="G820" t="s">
        <v>1160</v>
      </c>
    </row>
    <row r="821" spans="1:7" x14ac:dyDescent="0.3">
      <c r="A821">
        <v>1342</v>
      </c>
      <c r="B821" t="s">
        <v>360</v>
      </c>
      <c r="C821" t="s">
        <v>1116</v>
      </c>
      <c r="D821">
        <v>1</v>
      </c>
      <c r="E821" s="75">
        <v>45474.079201388886</v>
      </c>
      <c r="F821" t="s">
        <v>438</v>
      </c>
      <c r="G821" t="s">
        <v>1160</v>
      </c>
    </row>
    <row r="822" spans="1:7" x14ac:dyDescent="0.3">
      <c r="A822">
        <v>1343</v>
      </c>
      <c r="B822" t="s">
        <v>360</v>
      </c>
      <c r="D822">
        <v>0</v>
      </c>
      <c r="E822" s="75">
        <v>45474.069027777776</v>
      </c>
      <c r="G822" t="s">
        <v>1160</v>
      </c>
    </row>
    <row r="823" spans="1:7" x14ac:dyDescent="0.3">
      <c r="A823">
        <v>1344</v>
      </c>
      <c r="B823" t="s">
        <v>372</v>
      </c>
      <c r="D823">
        <v>0</v>
      </c>
      <c r="E823" s="75">
        <v>45474.037777777776</v>
      </c>
      <c r="G823" t="s">
        <v>1160</v>
      </c>
    </row>
    <row r="824" spans="1:7" x14ac:dyDescent="0.3">
      <c r="A824">
        <v>1345</v>
      </c>
      <c r="B824" t="s">
        <v>360</v>
      </c>
      <c r="D824">
        <v>23</v>
      </c>
      <c r="E824" s="75">
        <v>45472.790381944447</v>
      </c>
      <c r="G824" t="s">
        <v>1169</v>
      </c>
    </row>
    <row r="825" spans="1:7" x14ac:dyDescent="0.3">
      <c r="A825">
        <v>1346</v>
      </c>
      <c r="B825" t="s">
        <v>360</v>
      </c>
      <c r="D825">
        <v>22</v>
      </c>
      <c r="E825" s="75">
        <v>45472.783414351848</v>
      </c>
      <c r="G825" t="s">
        <v>1169</v>
      </c>
    </row>
    <row r="826" spans="1:7" x14ac:dyDescent="0.3">
      <c r="A826">
        <v>1347</v>
      </c>
      <c r="B826" t="s">
        <v>360</v>
      </c>
      <c r="D826">
        <v>21</v>
      </c>
      <c r="E826" s="75">
        <v>45472.779930555553</v>
      </c>
      <c r="G826" t="s">
        <v>1169</v>
      </c>
    </row>
    <row r="827" spans="1:7" x14ac:dyDescent="0.3">
      <c r="A827">
        <v>1348</v>
      </c>
      <c r="B827" t="s">
        <v>360</v>
      </c>
      <c r="D827">
        <v>18</v>
      </c>
      <c r="E827" s="75">
        <v>45472.766006944446</v>
      </c>
      <c r="G827" t="s">
        <v>1169</v>
      </c>
    </row>
    <row r="828" spans="1:7" x14ac:dyDescent="0.3">
      <c r="A828">
        <v>1349</v>
      </c>
      <c r="B828" t="s">
        <v>360</v>
      </c>
      <c r="D828">
        <v>15</v>
      </c>
      <c r="E828" s="75">
        <v>45472.755567129629</v>
      </c>
      <c r="G828" t="s">
        <v>1169</v>
      </c>
    </row>
    <row r="829" spans="1:7" x14ac:dyDescent="0.3">
      <c r="A829">
        <v>1350</v>
      </c>
      <c r="B829" t="s">
        <v>360</v>
      </c>
      <c r="D829">
        <v>10</v>
      </c>
      <c r="E829" s="75">
        <v>45472.727789351855</v>
      </c>
      <c r="G829" t="s">
        <v>1169</v>
      </c>
    </row>
    <row r="830" spans="1:7" x14ac:dyDescent="0.3">
      <c r="A830">
        <v>1351</v>
      </c>
      <c r="B830" t="s">
        <v>360</v>
      </c>
      <c r="D830">
        <v>8</v>
      </c>
      <c r="E830" s="75">
        <v>45472.720833333333</v>
      </c>
      <c r="G830" t="s">
        <v>1169</v>
      </c>
    </row>
    <row r="831" spans="1:7" x14ac:dyDescent="0.3">
      <c r="A831">
        <v>1352</v>
      </c>
      <c r="B831" t="s">
        <v>360</v>
      </c>
      <c r="C831" t="s">
        <v>1170</v>
      </c>
      <c r="D831">
        <v>6</v>
      </c>
      <c r="E831" s="75">
        <v>45472.710381944446</v>
      </c>
      <c r="F831" t="s">
        <v>1020</v>
      </c>
      <c r="G831" t="s">
        <v>1169</v>
      </c>
    </row>
    <row r="832" spans="1:7" x14ac:dyDescent="0.3">
      <c r="A832">
        <v>1353</v>
      </c>
      <c r="B832" t="s">
        <v>360</v>
      </c>
      <c r="D832">
        <v>4</v>
      </c>
      <c r="E832" s="75">
        <v>45472.70349537037</v>
      </c>
      <c r="G832" t="s">
        <v>1169</v>
      </c>
    </row>
    <row r="833" spans="1:7" x14ac:dyDescent="0.3">
      <c r="A833">
        <v>1354</v>
      </c>
      <c r="B833" t="s">
        <v>360</v>
      </c>
      <c r="D833">
        <v>2</v>
      </c>
      <c r="E833" s="75">
        <v>45472.693055555559</v>
      </c>
      <c r="G833" t="s">
        <v>1169</v>
      </c>
    </row>
    <row r="834" spans="1:7" x14ac:dyDescent="0.3">
      <c r="A834">
        <v>1355</v>
      </c>
      <c r="B834" t="s">
        <v>360</v>
      </c>
      <c r="D834">
        <v>0</v>
      </c>
      <c r="E834" s="75">
        <v>45472.540185185186</v>
      </c>
      <c r="G834" t="s">
        <v>1169</v>
      </c>
    </row>
    <row r="835" spans="1:7" x14ac:dyDescent="0.3">
      <c r="A835">
        <v>1356</v>
      </c>
      <c r="B835" t="s">
        <v>372</v>
      </c>
      <c r="D835">
        <v>0</v>
      </c>
      <c r="E835" s="75">
        <v>45472.147523148145</v>
      </c>
      <c r="G835" t="s">
        <v>1169</v>
      </c>
    </row>
    <row r="836" spans="1:7" x14ac:dyDescent="0.3">
      <c r="A836">
        <v>1357</v>
      </c>
      <c r="B836" t="s">
        <v>372</v>
      </c>
      <c r="D836">
        <v>0</v>
      </c>
      <c r="E836" s="75">
        <v>45471.664560185185</v>
      </c>
      <c r="G836" t="s">
        <v>1157</v>
      </c>
    </row>
    <row r="837" spans="1:7" x14ac:dyDescent="0.3">
      <c r="A837">
        <v>1358</v>
      </c>
      <c r="B837" t="s">
        <v>360</v>
      </c>
      <c r="D837">
        <v>0</v>
      </c>
      <c r="E837" s="75">
        <v>45471.424525462964</v>
      </c>
      <c r="G837" t="s">
        <v>1157</v>
      </c>
    </row>
    <row r="838" spans="1:7" x14ac:dyDescent="0.3">
      <c r="A838">
        <v>1359</v>
      </c>
      <c r="B838" t="s">
        <v>372</v>
      </c>
      <c r="D838">
        <v>0</v>
      </c>
      <c r="E838" s="75">
        <v>45471.403935185182</v>
      </c>
      <c r="G838" t="s">
        <v>1157</v>
      </c>
    </row>
    <row r="839" spans="1:7" x14ac:dyDescent="0.3">
      <c r="A839">
        <v>1360</v>
      </c>
      <c r="B839" t="s">
        <v>372</v>
      </c>
      <c r="D839">
        <v>0</v>
      </c>
      <c r="E839" s="75">
        <v>45471.320543981485</v>
      </c>
      <c r="G839" t="s">
        <v>1157</v>
      </c>
    </row>
    <row r="840" spans="1:7" x14ac:dyDescent="0.3">
      <c r="A840">
        <v>1361</v>
      </c>
      <c r="B840" t="s">
        <v>360</v>
      </c>
      <c r="D840">
        <v>78</v>
      </c>
      <c r="E840" s="75">
        <v>45471.306134259263</v>
      </c>
      <c r="G840" t="s">
        <v>1157</v>
      </c>
    </row>
    <row r="841" spans="1:7" x14ac:dyDescent="0.3">
      <c r="A841">
        <v>1362</v>
      </c>
      <c r="B841" t="s">
        <v>360</v>
      </c>
      <c r="D841">
        <v>76</v>
      </c>
      <c r="E841" s="75">
        <v>45471.298495370371</v>
      </c>
      <c r="G841" t="s">
        <v>1157</v>
      </c>
    </row>
    <row r="842" spans="1:7" x14ac:dyDescent="0.3">
      <c r="A842">
        <v>1363</v>
      </c>
      <c r="B842" t="s">
        <v>360</v>
      </c>
      <c r="D842">
        <v>73</v>
      </c>
      <c r="E842" s="75">
        <v>45471.294999999998</v>
      </c>
      <c r="G842" t="s">
        <v>1157</v>
      </c>
    </row>
    <row r="843" spans="1:7" x14ac:dyDescent="0.3">
      <c r="A843">
        <v>1364</v>
      </c>
      <c r="B843" t="s">
        <v>360</v>
      </c>
      <c r="D843">
        <v>72</v>
      </c>
      <c r="E843" s="75">
        <v>45471.291597222225</v>
      </c>
      <c r="G843" t="s">
        <v>1157</v>
      </c>
    </row>
    <row r="844" spans="1:7" x14ac:dyDescent="0.3">
      <c r="A844">
        <v>1365</v>
      </c>
      <c r="B844" t="s">
        <v>360</v>
      </c>
      <c r="D844">
        <v>70</v>
      </c>
      <c r="E844" s="75">
        <v>45471.288113425922</v>
      </c>
      <c r="G844" t="s">
        <v>1157</v>
      </c>
    </row>
    <row r="845" spans="1:7" x14ac:dyDescent="0.3">
      <c r="A845">
        <v>1366</v>
      </c>
      <c r="B845" t="s">
        <v>360</v>
      </c>
      <c r="D845">
        <v>63</v>
      </c>
      <c r="E845" s="75">
        <v>45471.27070601852</v>
      </c>
      <c r="G845" t="s">
        <v>1157</v>
      </c>
    </row>
    <row r="846" spans="1:7" x14ac:dyDescent="0.3">
      <c r="A846">
        <v>1367</v>
      </c>
      <c r="B846" t="s">
        <v>360</v>
      </c>
      <c r="D846">
        <v>62</v>
      </c>
      <c r="E846" s="75">
        <v>45471.267233796294</v>
      </c>
      <c r="G846" t="s">
        <v>1157</v>
      </c>
    </row>
    <row r="847" spans="1:7" x14ac:dyDescent="0.3">
      <c r="A847">
        <v>1368</v>
      </c>
      <c r="B847" t="s">
        <v>372</v>
      </c>
      <c r="D847">
        <v>0</v>
      </c>
      <c r="E847" s="75">
        <v>45471.256793981483</v>
      </c>
      <c r="G847" t="s">
        <v>1157</v>
      </c>
    </row>
    <row r="848" spans="1:7" x14ac:dyDescent="0.3">
      <c r="A848">
        <v>1369</v>
      </c>
      <c r="B848" t="s">
        <v>360</v>
      </c>
      <c r="D848">
        <v>56</v>
      </c>
      <c r="E848" s="75">
        <v>45471.253310185188</v>
      </c>
      <c r="G848" t="s">
        <v>1157</v>
      </c>
    </row>
    <row r="849" spans="1:7" x14ac:dyDescent="0.3">
      <c r="A849">
        <v>1370</v>
      </c>
      <c r="B849" t="s">
        <v>360</v>
      </c>
      <c r="D849">
        <v>53</v>
      </c>
      <c r="E849" s="75">
        <v>45471.246412037035</v>
      </c>
      <c r="G849" t="s">
        <v>1157</v>
      </c>
    </row>
    <row r="850" spans="1:7" x14ac:dyDescent="0.3">
      <c r="A850">
        <v>1371</v>
      </c>
      <c r="B850" t="s">
        <v>360</v>
      </c>
      <c r="D850">
        <v>47</v>
      </c>
      <c r="E850" s="75">
        <v>45471.229016203702</v>
      </c>
      <c r="G850" t="s">
        <v>1157</v>
      </c>
    </row>
    <row r="851" spans="1:7" x14ac:dyDescent="0.3">
      <c r="A851">
        <v>1372</v>
      </c>
      <c r="B851" t="s">
        <v>360</v>
      </c>
      <c r="D851">
        <v>46</v>
      </c>
      <c r="E851" s="75">
        <v>45471.225532407407</v>
      </c>
      <c r="G851" t="s">
        <v>1157</v>
      </c>
    </row>
    <row r="852" spans="1:7" x14ac:dyDescent="0.3">
      <c r="A852">
        <v>1373</v>
      </c>
      <c r="B852" t="s">
        <v>360</v>
      </c>
      <c r="D852">
        <v>44</v>
      </c>
      <c r="E852" s="75">
        <v>45471.222048611111</v>
      </c>
      <c r="G852" t="s">
        <v>1157</v>
      </c>
    </row>
    <row r="853" spans="1:7" x14ac:dyDescent="0.3">
      <c r="A853">
        <v>1374</v>
      </c>
      <c r="B853" t="s">
        <v>360</v>
      </c>
      <c r="D853">
        <v>43</v>
      </c>
      <c r="E853" s="75">
        <v>45471.218564814815</v>
      </c>
      <c r="G853" t="s">
        <v>1157</v>
      </c>
    </row>
    <row r="854" spans="1:7" x14ac:dyDescent="0.3">
      <c r="A854">
        <v>1375</v>
      </c>
      <c r="B854" t="s">
        <v>360</v>
      </c>
      <c r="D854">
        <v>41</v>
      </c>
      <c r="E854" s="75">
        <v>45471.215092592596</v>
      </c>
      <c r="G854" t="s">
        <v>1157</v>
      </c>
    </row>
    <row r="855" spans="1:7" x14ac:dyDescent="0.3">
      <c r="A855">
        <v>1376</v>
      </c>
      <c r="B855" t="s">
        <v>360</v>
      </c>
      <c r="D855">
        <v>37</v>
      </c>
      <c r="E855" s="75">
        <v>45471.208194444444</v>
      </c>
      <c r="G855" t="s">
        <v>1157</v>
      </c>
    </row>
    <row r="856" spans="1:7" x14ac:dyDescent="0.3">
      <c r="A856">
        <v>1377</v>
      </c>
      <c r="B856" t="s">
        <v>360</v>
      </c>
      <c r="D856">
        <v>34</v>
      </c>
      <c r="E856" s="75">
        <v>45471.201238425929</v>
      </c>
      <c r="G856" t="s">
        <v>1157</v>
      </c>
    </row>
    <row r="857" spans="1:7" x14ac:dyDescent="0.3">
      <c r="A857">
        <v>1378</v>
      </c>
      <c r="B857" t="s">
        <v>360</v>
      </c>
      <c r="D857">
        <v>31</v>
      </c>
      <c r="E857" s="75">
        <v>45471.19427083333</v>
      </c>
      <c r="G857" t="s">
        <v>1157</v>
      </c>
    </row>
    <row r="858" spans="1:7" x14ac:dyDescent="0.3">
      <c r="A858">
        <v>1379</v>
      </c>
      <c r="B858" t="s">
        <v>360</v>
      </c>
      <c r="D858">
        <v>31</v>
      </c>
      <c r="E858" s="75">
        <v>45471.190787037034</v>
      </c>
      <c r="G858" t="s">
        <v>1157</v>
      </c>
    </row>
    <row r="859" spans="1:7" x14ac:dyDescent="0.3">
      <c r="A859">
        <v>1380</v>
      </c>
      <c r="B859" t="s">
        <v>360</v>
      </c>
      <c r="D859">
        <v>29</v>
      </c>
      <c r="E859" s="75">
        <v>45471.187314814815</v>
      </c>
      <c r="G859" t="s">
        <v>1157</v>
      </c>
    </row>
    <row r="860" spans="1:7" x14ac:dyDescent="0.3">
      <c r="A860">
        <v>1381</v>
      </c>
      <c r="B860" t="s">
        <v>360</v>
      </c>
      <c r="D860">
        <v>28</v>
      </c>
      <c r="E860" s="75">
        <v>45471.183831018519</v>
      </c>
      <c r="G860" t="s">
        <v>1157</v>
      </c>
    </row>
    <row r="861" spans="1:7" x14ac:dyDescent="0.3">
      <c r="A861">
        <v>1382</v>
      </c>
      <c r="B861" t="s">
        <v>360</v>
      </c>
      <c r="D861">
        <v>24</v>
      </c>
      <c r="E861" s="75">
        <v>45471.176863425928</v>
      </c>
      <c r="G861" t="s">
        <v>1157</v>
      </c>
    </row>
    <row r="862" spans="1:7" x14ac:dyDescent="0.3">
      <c r="A862">
        <v>1383</v>
      </c>
      <c r="B862" t="s">
        <v>372</v>
      </c>
      <c r="D862">
        <v>0</v>
      </c>
      <c r="E862" s="75">
        <v>45471.169907407406</v>
      </c>
      <c r="G862" t="s">
        <v>1157</v>
      </c>
    </row>
    <row r="863" spans="1:7" x14ac:dyDescent="0.3">
      <c r="A863">
        <v>1384</v>
      </c>
      <c r="B863" t="s">
        <v>360</v>
      </c>
      <c r="D863">
        <v>17</v>
      </c>
      <c r="E863" s="75">
        <v>45471.159548611111</v>
      </c>
      <c r="G863" t="s">
        <v>1157</v>
      </c>
    </row>
    <row r="864" spans="1:7" x14ac:dyDescent="0.3">
      <c r="A864">
        <v>1385</v>
      </c>
      <c r="B864" t="s">
        <v>360</v>
      </c>
      <c r="D864">
        <v>17</v>
      </c>
      <c r="E864" s="75">
        <v>45471.156053240738</v>
      </c>
      <c r="G864" t="s">
        <v>1157</v>
      </c>
    </row>
    <row r="865" spans="1:7" x14ac:dyDescent="0.3">
      <c r="A865">
        <v>1386</v>
      </c>
      <c r="B865" t="s">
        <v>360</v>
      </c>
      <c r="C865" t="s">
        <v>1143</v>
      </c>
      <c r="D865">
        <v>0</v>
      </c>
      <c r="E865" s="75">
        <v>45471.155231481483</v>
      </c>
      <c r="F865" t="s">
        <v>408</v>
      </c>
      <c r="G865" t="s">
        <v>1157</v>
      </c>
    </row>
    <row r="866" spans="1:7" x14ac:dyDescent="0.3">
      <c r="A866">
        <v>1387</v>
      </c>
      <c r="B866" t="s">
        <v>360</v>
      </c>
      <c r="D866">
        <v>0</v>
      </c>
      <c r="E866" s="75">
        <v>45471.152511574073</v>
      </c>
      <c r="G866" t="s">
        <v>1157</v>
      </c>
    </row>
    <row r="867" spans="1:7" x14ac:dyDescent="0.3">
      <c r="A867">
        <v>1388</v>
      </c>
      <c r="B867" t="s">
        <v>360</v>
      </c>
      <c r="D867">
        <v>0</v>
      </c>
      <c r="E867" s="75">
        <v>45471.152337962965</v>
      </c>
      <c r="G867" t="s">
        <v>1157</v>
      </c>
    </row>
    <row r="868" spans="1:7" x14ac:dyDescent="0.3">
      <c r="A868">
        <v>1389</v>
      </c>
      <c r="B868" t="s">
        <v>360</v>
      </c>
      <c r="D868">
        <v>9</v>
      </c>
      <c r="E868" s="75">
        <v>45471.13517361111</v>
      </c>
      <c r="G868" t="s">
        <v>1157</v>
      </c>
    </row>
    <row r="869" spans="1:7" x14ac:dyDescent="0.3">
      <c r="A869">
        <v>1390</v>
      </c>
      <c r="B869" t="s">
        <v>360</v>
      </c>
      <c r="D869">
        <v>6</v>
      </c>
      <c r="E869" s="75">
        <v>45471.128217592595</v>
      </c>
      <c r="G869" t="s">
        <v>1157</v>
      </c>
    </row>
    <row r="870" spans="1:7" x14ac:dyDescent="0.3">
      <c r="A870">
        <v>1391</v>
      </c>
      <c r="B870" t="s">
        <v>360</v>
      </c>
      <c r="D870">
        <v>5</v>
      </c>
      <c r="E870" s="75">
        <v>45471.124803240738</v>
      </c>
      <c r="G870" t="s">
        <v>1157</v>
      </c>
    </row>
    <row r="871" spans="1:7" x14ac:dyDescent="0.3">
      <c r="A871">
        <v>1392</v>
      </c>
      <c r="B871" t="s">
        <v>360</v>
      </c>
      <c r="D871">
        <v>2</v>
      </c>
      <c r="E871" s="75">
        <v>45471.117835648147</v>
      </c>
      <c r="G871" t="s">
        <v>1157</v>
      </c>
    </row>
    <row r="872" spans="1:7" x14ac:dyDescent="0.3">
      <c r="A872">
        <v>1393</v>
      </c>
      <c r="B872" t="s">
        <v>360</v>
      </c>
      <c r="D872">
        <v>1</v>
      </c>
      <c r="E872" s="75">
        <v>45471.114351851851</v>
      </c>
      <c r="G872" t="s">
        <v>1157</v>
      </c>
    </row>
    <row r="873" spans="1:7" x14ac:dyDescent="0.3">
      <c r="A873">
        <v>1394</v>
      </c>
      <c r="B873" t="s">
        <v>360</v>
      </c>
      <c r="C873" t="s">
        <v>1143</v>
      </c>
      <c r="D873">
        <v>0</v>
      </c>
      <c r="E873" s="75">
        <v>45470.746018518519</v>
      </c>
      <c r="F873" t="s">
        <v>414</v>
      </c>
      <c r="G873" t="s">
        <v>1165</v>
      </c>
    </row>
    <row r="874" spans="1:7" x14ac:dyDescent="0.3">
      <c r="A874">
        <v>1395</v>
      </c>
      <c r="B874" t="s">
        <v>360</v>
      </c>
      <c r="C874" t="s">
        <v>1143</v>
      </c>
      <c r="D874">
        <v>0</v>
      </c>
      <c r="E874" s="75">
        <v>45470.746006944442</v>
      </c>
      <c r="F874" t="s">
        <v>549</v>
      </c>
      <c r="G874" t="s">
        <v>1165</v>
      </c>
    </row>
    <row r="875" spans="1:7" x14ac:dyDescent="0.3">
      <c r="A875">
        <v>1396</v>
      </c>
      <c r="B875" t="s">
        <v>372</v>
      </c>
      <c r="D875">
        <v>1</v>
      </c>
      <c r="E875" s="75">
        <v>45470.673020833332</v>
      </c>
      <c r="G875" t="s">
        <v>1165</v>
      </c>
    </row>
    <row r="876" spans="1:7" x14ac:dyDescent="0.3">
      <c r="A876">
        <v>1397</v>
      </c>
      <c r="B876" t="s">
        <v>372</v>
      </c>
      <c r="D876">
        <v>1</v>
      </c>
      <c r="E876" s="75">
        <v>45470.655682870369</v>
      </c>
      <c r="G876" t="s">
        <v>1165</v>
      </c>
    </row>
    <row r="877" spans="1:7" x14ac:dyDescent="0.3">
      <c r="A877">
        <v>1398</v>
      </c>
      <c r="B877" t="s">
        <v>372</v>
      </c>
      <c r="D877">
        <v>2</v>
      </c>
      <c r="E877" s="75">
        <v>45470.568807870368</v>
      </c>
      <c r="G877" t="s">
        <v>1165</v>
      </c>
    </row>
    <row r="878" spans="1:7" x14ac:dyDescent="0.3">
      <c r="A878">
        <v>1399</v>
      </c>
      <c r="B878" t="s">
        <v>372</v>
      </c>
      <c r="D878">
        <v>1</v>
      </c>
      <c r="E878" s="75">
        <v>45470.544444444444</v>
      </c>
      <c r="G878" t="s">
        <v>1165</v>
      </c>
    </row>
    <row r="879" spans="1:7" x14ac:dyDescent="0.3">
      <c r="A879">
        <v>1400</v>
      </c>
      <c r="B879" t="s">
        <v>360</v>
      </c>
      <c r="D879">
        <v>0</v>
      </c>
      <c r="E879" s="75">
        <v>45470.52003472222</v>
      </c>
      <c r="G879" t="s">
        <v>1165</v>
      </c>
    </row>
    <row r="880" spans="1:7" x14ac:dyDescent="0.3">
      <c r="A880">
        <v>1401</v>
      </c>
      <c r="B880" t="s">
        <v>372</v>
      </c>
      <c r="D880">
        <v>2</v>
      </c>
      <c r="E880" s="75">
        <v>45470.290844907409</v>
      </c>
      <c r="G880" t="s">
        <v>1165</v>
      </c>
    </row>
    <row r="881" spans="1:7" x14ac:dyDescent="0.3">
      <c r="A881">
        <v>1402</v>
      </c>
      <c r="B881" t="s">
        <v>372</v>
      </c>
      <c r="D881">
        <v>1</v>
      </c>
      <c r="E881" s="75">
        <v>45470.290844907409</v>
      </c>
      <c r="G881" t="s">
        <v>1165</v>
      </c>
    </row>
    <row r="882" spans="1:7" x14ac:dyDescent="0.3">
      <c r="A882">
        <v>1403</v>
      </c>
      <c r="B882" t="s">
        <v>360</v>
      </c>
      <c r="D882">
        <v>0</v>
      </c>
      <c r="E882" s="75">
        <v>45470.150590277779</v>
      </c>
      <c r="G882" t="s">
        <v>1165</v>
      </c>
    </row>
    <row r="883" spans="1:7" x14ac:dyDescent="0.3">
      <c r="A883">
        <v>1404</v>
      </c>
      <c r="B883" t="s">
        <v>360</v>
      </c>
      <c r="D883">
        <v>0</v>
      </c>
      <c r="E883" s="75">
        <v>45470.148460648146</v>
      </c>
      <c r="G883" t="s">
        <v>1165</v>
      </c>
    </row>
    <row r="884" spans="1:7" x14ac:dyDescent="0.3">
      <c r="A884">
        <v>1405</v>
      </c>
      <c r="B884" t="s">
        <v>372</v>
      </c>
      <c r="D884">
        <v>0</v>
      </c>
      <c r="E884" s="75">
        <v>45470.144849537035</v>
      </c>
      <c r="G884" t="s">
        <v>1165</v>
      </c>
    </row>
    <row r="885" spans="1:7" x14ac:dyDescent="0.3">
      <c r="A885">
        <v>1406</v>
      </c>
      <c r="B885" t="s">
        <v>360</v>
      </c>
      <c r="C885" t="s">
        <v>1116</v>
      </c>
      <c r="D885">
        <v>0</v>
      </c>
      <c r="E885" s="75">
        <v>45470.144745370373</v>
      </c>
      <c r="F885" t="s">
        <v>438</v>
      </c>
      <c r="G885" t="s">
        <v>1165</v>
      </c>
    </row>
    <row r="886" spans="1:7" x14ac:dyDescent="0.3">
      <c r="A886">
        <v>1407</v>
      </c>
      <c r="B886" t="s">
        <v>360</v>
      </c>
      <c r="C886" t="s">
        <v>1116</v>
      </c>
      <c r="D886">
        <v>0</v>
      </c>
      <c r="E886" s="75">
        <v>45470.137488425928</v>
      </c>
      <c r="F886" t="s">
        <v>438</v>
      </c>
      <c r="G886" t="s">
        <v>1165</v>
      </c>
    </row>
    <row r="887" spans="1:7" x14ac:dyDescent="0.3">
      <c r="A887">
        <v>1408</v>
      </c>
      <c r="B887" t="s">
        <v>360</v>
      </c>
      <c r="C887" t="s">
        <v>1143</v>
      </c>
      <c r="D887">
        <v>0</v>
      </c>
      <c r="E887" s="75">
        <v>45470.132384259261</v>
      </c>
      <c r="F887" t="s">
        <v>408</v>
      </c>
      <c r="G887" t="s">
        <v>1165</v>
      </c>
    </row>
    <row r="888" spans="1:7" x14ac:dyDescent="0.3">
      <c r="A888">
        <v>1409</v>
      </c>
      <c r="B888" t="s">
        <v>360</v>
      </c>
      <c r="C888" t="s">
        <v>1116</v>
      </c>
      <c r="D888">
        <v>0</v>
      </c>
      <c r="E888" s="75">
        <v>45470.133831018517</v>
      </c>
      <c r="F888" t="s">
        <v>438</v>
      </c>
      <c r="G888" t="s">
        <v>1165</v>
      </c>
    </row>
    <row r="889" spans="1:7" x14ac:dyDescent="0.3">
      <c r="A889">
        <v>1410</v>
      </c>
      <c r="B889" t="s">
        <v>360</v>
      </c>
      <c r="C889" t="s">
        <v>1116</v>
      </c>
      <c r="D889">
        <v>0</v>
      </c>
      <c r="E889" s="75">
        <v>45470.130659722221</v>
      </c>
      <c r="F889" t="s">
        <v>438</v>
      </c>
      <c r="G889" t="s">
        <v>1165</v>
      </c>
    </row>
    <row r="890" spans="1:7" x14ac:dyDescent="0.3">
      <c r="A890">
        <v>1411</v>
      </c>
      <c r="B890" t="s">
        <v>360</v>
      </c>
      <c r="D890">
        <v>0</v>
      </c>
      <c r="E890" s="75">
        <v>45470.054467592592</v>
      </c>
      <c r="G890" t="s">
        <v>1165</v>
      </c>
    </row>
    <row r="891" spans="1:7" x14ac:dyDescent="0.3">
      <c r="A891">
        <v>1412</v>
      </c>
      <c r="B891" t="s">
        <v>372</v>
      </c>
      <c r="D891">
        <v>0</v>
      </c>
      <c r="E891" s="75">
        <v>45469.856423611112</v>
      </c>
      <c r="G891" t="s">
        <v>1158</v>
      </c>
    </row>
    <row r="892" spans="1:7" x14ac:dyDescent="0.3">
      <c r="A892">
        <v>1413</v>
      </c>
      <c r="B892" t="s">
        <v>372</v>
      </c>
      <c r="D892">
        <v>0</v>
      </c>
      <c r="E892" s="75">
        <v>45469.654895833337</v>
      </c>
      <c r="G892" t="s">
        <v>1158</v>
      </c>
    </row>
    <row r="893" spans="1:7" x14ac:dyDescent="0.3">
      <c r="A893">
        <v>1414</v>
      </c>
      <c r="B893" t="s">
        <v>372</v>
      </c>
      <c r="D893">
        <v>1</v>
      </c>
      <c r="E893" s="75">
        <v>45469.522847222222</v>
      </c>
      <c r="G893" t="s">
        <v>1158</v>
      </c>
    </row>
    <row r="894" spans="1:7" x14ac:dyDescent="0.3">
      <c r="A894">
        <v>1415</v>
      </c>
      <c r="B894" t="s">
        <v>360</v>
      </c>
      <c r="D894">
        <v>0</v>
      </c>
      <c r="E894" s="75">
        <v>45469.355879629627</v>
      </c>
      <c r="G894" t="s">
        <v>1158</v>
      </c>
    </row>
    <row r="895" spans="1:7" x14ac:dyDescent="0.3">
      <c r="A895">
        <v>1416</v>
      </c>
      <c r="B895" t="s">
        <v>360</v>
      </c>
      <c r="D895">
        <v>0</v>
      </c>
      <c r="E895" s="75">
        <v>45469.355891203704</v>
      </c>
      <c r="G895" t="s">
        <v>1158</v>
      </c>
    </row>
    <row r="896" spans="1:7" x14ac:dyDescent="0.3">
      <c r="A896">
        <v>1417</v>
      </c>
      <c r="B896" t="s">
        <v>360</v>
      </c>
      <c r="D896">
        <v>0</v>
      </c>
      <c r="E896" s="75">
        <v>45469.356006944443</v>
      </c>
      <c r="G896" t="s">
        <v>1158</v>
      </c>
    </row>
    <row r="897" spans="1:7" x14ac:dyDescent="0.3">
      <c r="A897">
        <v>1418</v>
      </c>
      <c r="B897" t="s">
        <v>360</v>
      </c>
      <c r="D897">
        <v>3</v>
      </c>
      <c r="E897" s="75">
        <v>45469.356064814812</v>
      </c>
      <c r="G897" t="s">
        <v>1158</v>
      </c>
    </row>
    <row r="898" spans="1:7" x14ac:dyDescent="0.3">
      <c r="A898">
        <v>1419</v>
      </c>
      <c r="B898" t="s">
        <v>372</v>
      </c>
      <c r="D898">
        <v>1</v>
      </c>
      <c r="E898" s="75">
        <v>45469.349108796298</v>
      </c>
      <c r="G898" t="s">
        <v>1158</v>
      </c>
    </row>
    <row r="899" spans="1:7" x14ac:dyDescent="0.3">
      <c r="A899">
        <v>1420</v>
      </c>
      <c r="B899" t="s">
        <v>360</v>
      </c>
      <c r="D899">
        <v>0</v>
      </c>
      <c r="E899" s="75">
        <v>45469.33148148148</v>
      </c>
      <c r="G899" t="s">
        <v>1158</v>
      </c>
    </row>
    <row r="900" spans="1:7" x14ac:dyDescent="0.3">
      <c r="A900">
        <v>1421</v>
      </c>
      <c r="B900" t="s">
        <v>360</v>
      </c>
      <c r="C900" t="s">
        <v>1143</v>
      </c>
      <c r="D900">
        <v>0</v>
      </c>
      <c r="E900" s="75">
        <v>45469.32476851852</v>
      </c>
      <c r="F900" t="s">
        <v>408</v>
      </c>
      <c r="G900" t="s">
        <v>1158</v>
      </c>
    </row>
    <row r="901" spans="1:7" x14ac:dyDescent="0.3">
      <c r="A901">
        <v>1422</v>
      </c>
      <c r="B901" t="s">
        <v>360</v>
      </c>
      <c r="C901" t="s">
        <v>1143</v>
      </c>
      <c r="D901">
        <v>0</v>
      </c>
      <c r="E901" s="75">
        <v>45469.323391203703</v>
      </c>
      <c r="F901" t="s">
        <v>408</v>
      </c>
      <c r="G901" t="s">
        <v>1158</v>
      </c>
    </row>
    <row r="902" spans="1:7" x14ac:dyDescent="0.3">
      <c r="A902">
        <v>1423</v>
      </c>
      <c r="B902" t="s">
        <v>360</v>
      </c>
      <c r="C902" t="s">
        <v>1143</v>
      </c>
      <c r="D902">
        <v>2</v>
      </c>
      <c r="E902" s="75">
        <v>45469.32402777778</v>
      </c>
      <c r="F902" t="s">
        <v>442</v>
      </c>
      <c r="G902" t="s">
        <v>1158</v>
      </c>
    </row>
    <row r="903" spans="1:7" x14ac:dyDescent="0.3">
      <c r="A903">
        <v>1456</v>
      </c>
      <c r="B903" t="s">
        <v>360</v>
      </c>
      <c r="C903" t="s">
        <v>1110</v>
      </c>
      <c r="D903">
        <v>0</v>
      </c>
      <c r="E903" s="75">
        <v>45496.343880868058</v>
      </c>
      <c r="F903" t="s">
        <v>1114</v>
      </c>
      <c r="G903" t="s">
        <v>1138</v>
      </c>
    </row>
    <row r="904" spans="1:7" x14ac:dyDescent="0.3">
      <c r="A904">
        <v>1457</v>
      </c>
      <c r="B904" t="s">
        <v>372</v>
      </c>
      <c r="D904">
        <v>0</v>
      </c>
      <c r="E904" s="75">
        <v>45496.3645903125</v>
      </c>
      <c r="F904" t="s">
        <v>1114</v>
      </c>
      <c r="G904" t="s">
        <v>1138</v>
      </c>
    </row>
    <row r="905" spans="1:7" x14ac:dyDescent="0.3">
      <c r="A905">
        <v>1458</v>
      </c>
      <c r="B905" t="s">
        <v>372</v>
      </c>
      <c r="D905">
        <v>0</v>
      </c>
      <c r="E905" s="75">
        <v>45496.5557778125</v>
      </c>
      <c r="F905" t="s">
        <v>1114</v>
      </c>
      <c r="G905" t="s">
        <v>1138</v>
      </c>
    </row>
    <row r="906" spans="1:7" x14ac:dyDescent="0.3">
      <c r="A906">
        <v>1459</v>
      </c>
      <c r="B906" t="s">
        <v>360</v>
      </c>
      <c r="C906" t="s">
        <v>1118</v>
      </c>
      <c r="D906">
        <v>0</v>
      </c>
      <c r="E906" s="75">
        <v>45496.579973611108</v>
      </c>
      <c r="F906" t="s">
        <v>1114</v>
      </c>
      <c r="G906" t="s">
        <v>1138</v>
      </c>
    </row>
    <row r="907" spans="1:7" x14ac:dyDescent="0.3">
      <c r="A907">
        <v>1460</v>
      </c>
      <c r="B907" t="s">
        <v>360</v>
      </c>
      <c r="C907" t="s">
        <v>1131</v>
      </c>
      <c r="D907">
        <v>0</v>
      </c>
      <c r="E907" s="75">
        <v>45496.593946064815</v>
      </c>
      <c r="F907" t="s">
        <v>1140</v>
      </c>
      <c r="G907" t="s">
        <v>1138</v>
      </c>
    </row>
    <row r="908" spans="1:7" x14ac:dyDescent="0.3">
      <c r="A908">
        <v>1461</v>
      </c>
      <c r="B908" t="s">
        <v>360</v>
      </c>
      <c r="C908" t="s">
        <v>1110</v>
      </c>
      <c r="D908">
        <v>0</v>
      </c>
      <c r="E908" s="75">
        <v>45496.593946064815</v>
      </c>
      <c r="F908" t="s">
        <v>1141</v>
      </c>
      <c r="G908" t="s">
        <v>1138</v>
      </c>
    </row>
    <row r="909" spans="1:7" x14ac:dyDescent="0.3">
      <c r="A909">
        <v>1462</v>
      </c>
      <c r="B909" t="s">
        <v>372</v>
      </c>
      <c r="D909">
        <v>0</v>
      </c>
      <c r="E909" s="75">
        <v>45496.62170609954</v>
      </c>
      <c r="F909" t="s">
        <v>1114</v>
      </c>
      <c r="G909" t="s">
        <v>1138</v>
      </c>
    </row>
    <row r="910" spans="1:7" x14ac:dyDescent="0.3">
      <c r="A910">
        <v>1463</v>
      </c>
      <c r="B910" t="s">
        <v>360</v>
      </c>
      <c r="C910" t="s">
        <v>1113</v>
      </c>
      <c r="D910">
        <v>0</v>
      </c>
      <c r="E910" s="75">
        <v>45496.851044328701</v>
      </c>
      <c r="F910" t="s">
        <v>1114</v>
      </c>
      <c r="G910" t="s">
        <v>1138</v>
      </c>
    </row>
    <row r="911" spans="1:7" x14ac:dyDescent="0.3">
      <c r="A911">
        <v>1464</v>
      </c>
      <c r="B911" t="s">
        <v>372</v>
      </c>
      <c r="D911">
        <v>0</v>
      </c>
      <c r="E911" s="75">
        <v>45496.930961574071</v>
      </c>
      <c r="F911" t="s">
        <v>1114</v>
      </c>
      <c r="G911" t="s">
        <v>1138</v>
      </c>
    </row>
    <row r="912" spans="1:7" x14ac:dyDescent="0.3">
      <c r="A912">
        <v>1490</v>
      </c>
      <c r="B912" t="s">
        <v>360</v>
      </c>
      <c r="C912" t="s">
        <v>1122</v>
      </c>
      <c r="D912">
        <v>0</v>
      </c>
      <c r="E912" s="75">
        <v>45497.056005474537</v>
      </c>
      <c r="F912" t="s">
        <v>1114</v>
      </c>
      <c r="G912" t="s">
        <v>1198</v>
      </c>
    </row>
    <row r="913" spans="1:7" x14ac:dyDescent="0.3">
      <c r="A913">
        <v>1491</v>
      </c>
      <c r="B913" t="s">
        <v>360</v>
      </c>
      <c r="C913" t="s">
        <v>1120</v>
      </c>
      <c r="D913">
        <v>0</v>
      </c>
      <c r="E913" s="75">
        <v>45497.410396030093</v>
      </c>
      <c r="F913" t="s">
        <v>1114</v>
      </c>
      <c r="G913" t="s">
        <v>1198</v>
      </c>
    </row>
    <row r="914" spans="1:7" x14ac:dyDescent="0.3">
      <c r="A914">
        <v>1492</v>
      </c>
      <c r="B914" t="s">
        <v>360</v>
      </c>
      <c r="C914" t="s">
        <v>1120</v>
      </c>
      <c r="D914">
        <v>0</v>
      </c>
      <c r="E914" s="75">
        <v>45497.417387384259</v>
      </c>
      <c r="F914" t="s">
        <v>1114</v>
      </c>
      <c r="G914" t="s">
        <v>1198</v>
      </c>
    </row>
    <row r="915" spans="1:7" x14ac:dyDescent="0.3">
      <c r="A915">
        <v>1493</v>
      </c>
      <c r="B915" t="s">
        <v>360</v>
      </c>
      <c r="C915" t="s">
        <v>1110</v>
      </c>
      <c r="D915">
        <v>0</v>
      </c>
      <c r="E915" s="75">
        <v>45497.417387384259</v>
      </c>
      <c r="F915" t="s">
        <v>1114</v>
      </c>
      <c r="G915" t="s">
        <v>1198</v>
      </c>
    </row>
    <row r="916" spans="1:7" x14ac:dyDescent="0.3">
      <c r="A916">
        <v>1494</v>
      </c>
      <c r="B916" t="s">
        <v>360</v>
      </c>
      <c r="C916" t="s">
        <v>1131</v>
      </c>
      <c r="D916">
        <v>0</v>
      </c>
      <c r="E916" s="75">
        <v>45497.445265937502</v>
      </c>
      <c r="F916" t="s">
        <v>1114</v>
      </c>
      <c r="G916" t="s">
        <v>1198</v>
      </c>
    </row>
    <row r="917" spans="1:7" x14ac:dyDescent="0.3">
      <c r="A917">
        <v>1495</v>
      </c>
      <c r="B917" t="s">
        <v>360</v>
      </c>
      <c r="C917" t="s">
        <v>1110</v>
      </c>
      <c r="D917">
        <v>0</v>
      </c>
      <c r="E917" s="75">
        <v>45497.459135613426</v>
      </c>
      <c r="F917" t="s">
        <v>1114</v>
      </c>
      <c r="G917" t="s">
        <v>1198</v>
      </c>
    </row>
    <row r="918" spans="1:7" x14ac:dyDescent="0.3">
      <c r="A918">
        <v>1496</v>
      </c>
      <c r="B918" t="s">
        <v>360</v>
      </c>
      <c r="C918" t="s">
        <v>1120</v>
      </c>
      <c r="D918">
        <v>0</v>
      </c>
      <c r="E918" s="75">
        <v>45497.476432326388</v>
      </c>
      <c r="F918" t="s">
        <v>1114</v>
      </c>
      <c r="G918" t="s">
        <v>1198</v>
      </c>
    </row>
    <row r="919" spans="1:7" x14ac:dyDescent="0.3">
      <c r="A919">
        <v>1497</v>
      </c>
      <c r="B919" t="s">
        <v>1199</v>
      </c>
      <c r="C919" t="s">
        <v>1200</v>
      </c>
      <c r="D919">
        <v>0</v>
      </c>
      <c r="E919" s="75">
        <v>45497.490347222221</v>
      </c>
      <c r="F919" t="s">
        <v>1201</v>
      </c>
      <c r="G919" t="s">
        <v>1198</v>
      </c>
    </row>
    <row r="920" spans="1:7" x14ac:dyDescent="0.3">
      <c r="A920">
        <v>1498</v>
      </c>
      <c r="B920" t="s">
        <v>360</v>
      </c>
      <c r="C920" t="s">
        <v>1200</v>
      </c>
      <c r="D920">
        <v>0</v>
      </c>
      <c r="E920" s="75">
        <v>45497.490347222221</v>
      </c>
      <c r="F920" t="s">
        <v>1114</v>
      </c>
      <c r="G920" t="s">
        <v>1198</v>
      </c>
    </row>
    <row r="921" spans="1:7" x14ac:dyDescent="0.3">
      <c r="A921">
        <v>1499</v>
      </c>
      <c r="B921" t="s">
        <v>372</v>
      </c>
      <c r="D921">
        <v>0</v>
      </c>
      <c r="E921" s="75">
        <v>45497.493839039351</v>
      </c>
      <c r="F921" t="s">
        <v>1114</v>
      </c>
      <c r="G921" t="s">
        <v>1198</v>
      </c>
    </row>
    <row r="922" spans="1:7" x14ac:dyDescent="0.3">
      <c r="A922">
        <v>1500</v>
      </c>
      <c r="B922" t="s">
        <v>372</v>
      </c>
      <c r="D922">
        <v>0</v>
      </c>
      <c r="E922" s="75">
        <v>45497.511283368054</v>
      </c>
      <c r="F922" t="s">
        <v>1114</v>
      </c>
      <c r="G922" t="s">
        <v>1198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1658"/>
  <sheetViews>
    <sheetView topLeftCell="J1" zoomScale="85" zoomScaleNormal="85" workbookViewId="0">
      <selection activeCell="L398" sqref="L398"/>
    </sheetView>
  </sheetViews>
  <sheetFormatPr defaultColWidth="17.88671875" defaultRowHeight="14.4" x14ac:dyDescent="0.3"/>
  <cols>
    <col min="1" max="1" width="8.88671875" bestFit="1" customWidth="1"/>
    <col min="2" max="2" width="17.21875" bestFit="1" customWidth="1"/>
    <col min="3" max="3" width="17" bestFit="1" customWidth="1"/>
    <col min="4" max="4" width="14.88671875" bestFit="1" customWidth="1"/>
    <col min="5" max="5" width="14.6640625" bestFit="1" customWidth="1"/>
    <col min="6" max="6" width="21.88671875" bestFit="1" customWidth="1"/>
    <col min="7" max="7" width="23.109375" bestFit="1" customWidth="1"/>
    <col min="8" max="8" width="14" bestFit="1" customWidth="1"/>
    <col min="9" max="9" width="21.109375" bestFit="1" customWidth="1"/>
    <col min="10" max="10" width="24.6640625" bestFit="1" customWidth="1"/>
    <col min="11" max="11" width="28.33203125" bestFit="1" customWidth="1"/>
    <col min="12" max="12" width="14.77734375" bestFit="1" customWidth="1"/>
    <col min="13" max="13" width="29.6640625" bestFit="1" customWidth="1"/>
    <col min="14" max="14" width="10" bestFit="1" customWidth="1"/>
    <col min="15" max="15" width="9.88671875" bestFit="1" customWidth="1"/>
    <col min="16" max="16" width="7.77734375" bestFit="1" customWidth="1"/>
    <col min="17" max="17" width="13" bestFit="1" customWidth="1"/>
    <col min="18" max="18" width="255.77734375" bestFit="1" customWidth="1"/>
  </cols>
  <sheetData>
    <row r="1" spans="1:18" x14ac:dyDescent="0.3">
      <c r="A1" t="s">
        <v>345</v>
      </c>
      <c r="B1" t="s">
        <v>346</v>
      </c>
      <c r="C1" t="s">
        <v>347</v>
      </c>
      <c r="D1" t="s">
        <v>348</v>
      </c>
      <c r="E1" t="s">
        <v>349</v>
      </c>
      <c r="F1" t="s">
        <v>1090</v>
      </c>
      <c r="G1" t="s">
        <v>1091</v>
      </c>
      <c r="H1" t="s">
        <v>350</v>
      </c>
      <c r="I1" t="s">
        <v>1092</v>
      </c>
      <c r="J1" t="s">
        <v>351</v>
      </c>
      <c r="K1" t="s">
        <v>1093</v>
      </c>
      <c r="L1" t="s">
        <v>352</v>
      </c>
      <c r="M1" t="s">
        <v>353</v>
      </c>
      <c r="N1" t="s">
        <v>354</v>
      </c>
      <c r="O1" t="s">
        <v>355</v>
      </c>
      <c r="P1" t="s">
        <v>356</v>
      </c>
      <c r="Q1" t="s">
        <v>357</v>
      </c>
      <c r="R1" t="s">
        <v>358</v>
      </c>
    </row>
    <row r="2" spans="1:18" x14ac:dyDescent="0.3">
      <c r="A2" t="s">
        <v>359</v>
      </c>
      <c r="B2">
        <v>43268</v>
      </c>
      <c r="C2" t="s">
        <v>360</v>
      </c>
      <c r="D2" t="s">
        <v>361</v>
      </c>
      <c r="E2" s="69">
        <v>1719907367247</v>
      </c>
      <c r="F2" s="69">
        <f>$E2/1000</f>
        <v>1719907367.247</v>
      </c>
      <c r="G2" s="70">
        <f>$F2/ 86400 + DATE(1970, 1, 1)</f>
        <v>45475.335269062503</v>
      </c>
      <c r="H2" s="69">
        <v>242782</v>
      </c>
      <c r="I2">
        <f>$H2/1000/60</f>
        <v>4.0463666666666667</v>
      </c>
      <c r="J2">
        <v>10215592</v>
      </c>
      <c r="K2">
        <f>$J2/1000/60</f>
        <v>170.25986666666668</v>
      </c>
      <c r="L2">
        <v>2947448</v>
      </c>
      <c r="M2" t="s">
        <v>362</v>
      </c>
      <c r="N2" t="s">
        <v>363</v>
      </c>
      <c r="O2">
        <v>77</v>
      </c>
      <c r="P2">
        <v>0</v>
      </c>
      <c r="Q2">
        <v>8.4214419265740196E+18</v>
      </c>
      <c r="R2" t="s">
        <v>364</v>
      </c>
    </row>
    <row r="3" spans="1:18" hidden="1" x14ac:dyDescent="0.3">
      <c r="A3" t="s">
        <v>365</v>
      </c>
      <c r="B3">
        <v>624</v>
      </c>
      <c r="C3" t="s">
        <v>360</v>
      </c>
      <c r="D3" t="s">
        <v>361</v>
      </c>
      <c r="E3" s="69">
        <v>1719907499459</v>
      </c>
      <c r="F3" s="69">
        <f t="shared" ref="F3:F66" si="0">$E3/1000</f>
        <v>1719907499.4590001</v>
      </c>
      <c r="G3" s="70">
        <f t="shared" ref="G3:G66" si="1">$F3/ 86400 + DATE(1970, 1, 1)</f>
        <v>45475.336799293982</v>
      </c>
      <c r="H3" s="69">
        <v>402087</v>
      </c>
      <c r="I3">
        <f t="shared" ref="I3:I66" si="2">$H3/1000/60</f>
        <v>6.7014499999999995</v>
      </c>
      <c r="J3">
        <v>0</v>
      </c>
      <c r="K3">
        <f t="shared" ref="K3:K66" si="3">J3/1000/60</f>
        <v>0</v>
      </c>
      <c r="L3">
        <v>0</v>
      </c>
      <c r="M3" t="s">
        <v>362</v>
      </c>
      <c r="N3" t="s">
        <v>366</v>
      </c>
      <c r="O3">
        <v>630</v>
      </c>
      <c r="P3">
        <v>0</v>
      </c>
      <c r="Q3">
        <v>-2.78358540468211E+18</v>
      </c>
      <c r="R3" t="s">
        <v>367</v>
      </c>
    </row>
    <row r="4" spans="1:18" hidden="1" x14ac:dyDescent="0.3">
      <c r="A4" t="s">
        <v>365</v>
      </c>
      <c r="B4">
        <v>626</v>
      </c>
      <c r="C4" t="s">
        <v>360</v>
      </c>
      <c r="D4" t="s">
        <v>361</v>
      </c>
      <c r="E4" s="69">
        <v>1719907583623</v>
      </c>
      <c r="F4" s="69">
        <f t="shared" si="0"/>
        <v>1719907583.6229999</v>
      </c>
      <c r="G4" s="70">
        <f t="shared" si="1"/>
        <v>45475.337773414351</v>
      </c>
      <c r="H4" s="69">
        <v>731509</v>
      </c>
      <c r="I4">
        <f t="shared" si="2"/>
        <v>12.191816666666666</v>
      </c>
      <c r="J4">
        <v>0</v>
      </c>
      <c r="K4">
        <f t="shared" si="3"/>
        <v>0</v>
      </c>
      <c r="L4">
        <v>0</v>
      </c>
      <c r="M4" t="s">
        <v>362</v>
      </c>
      <c r="N4" t="s">
        <v>366</v>
      </c>
      <c r="O4">
        <v>4126</v>
      </c>
      <c r="P4">
        <v>0</v>
      </c>
      <c r="Q4">
        <v>-2.78358540468211E+18</v>
      </c>
      <c r="R4" t="s">
        <v>367</v>
      </c>
    </row>
    <row r="5" spans="1:18" hidden="1" x14ac:dyDescent="0.3">
      <c r="A5" t="s">
        <v>365</v>
      </c>
      <c r="B5">
        <v>15370</v>
      </c>
      <c r="C5" t="s">
        <v>360</v>
      </c>
      <c r="D5" t="s">
        <v>361</v>
      </c>
      <c r="E5" s="69">
        <v>1719907535535</v>
      </c>
      <c r="F5" s="69">
        <f t="shared" si="0"/>
        <v>1719907535.5350001</v>
      </c>
      <c r="G5" s="70">
        <f t="shared" si="1"/>
        <v>45475.337216840278</v>
      </c>
      <c r="H5" s="69">
        <v>375387</v>
      </c>
      <c r="I5">
        <f t="shared" si="2"/>
        <v>6.2564500000000001</v>
      </c>
      <c r="J5">
        <v>0</v>
      </c>
      <c r="K5">
        <f t="shared" si="3"/>
        <v>0</v>
      </c>
      <c r="L5">
        <v>0</v>
      </c>
      <c r="M5" t="s">
        <v>362</v>
      </c>
      <c r="N5" t="s">
        <v>366</v>
      </c>
      <c r="O5">
        <v>807</v>
      </c>
      <c r="P5">
        <v>0</v>
      </c>
      <c r="Q5">
        <v>-2.78358540468211E+18</v>
      </c>
      <c r="R5" t="s">
        <v>367</v>
      </c>
    </row>
    <row r="6" spans="1:18" hidden="1" x14ac:dyDescent="0.3">
      <c r="A6" t="s">
        <v>365</v>
      </c>
      <c r="B6">
        <v>20647</v>
      </c>
      <c r="C6" t="s">
        <v>360</v>
      </c>
      <c r="D6" t="s">
        <v>361</v>
      </c>
      <c r="E6" s="69">
        <v>1719907488448</v>
      </c>
      <c r="F6" s="69">
        <f t="shared" si="0"/>
        <v>1719907488.448</v>
      </c>
      <c r="G6" s="70">
        <f t="shared" si="1"/>
        <v>45475.336671851852</v>
      </c>
      <c r="H6" s="69">
        <v>393593</v>
      </c>
      <c r="I6">
        <f t="shared" si="2"/>
        <v>6.5598833333333335</v>
      </c>
      <c r="J6">
        <v>0</v>
      </c>
      <c r="K6">
        <f t="shared" si="3"/>
        <v>0</v>
      </c>
      <c r="L6">
        <v>0</v>
      </c>
      <c r="M6" t="s">
        <v>362</v>
      </c>
      <c r="N6" t="s">
        <v>366</v>
      </c>
      <c r="O6">
        <v>291</v>
      </c>
      <c r="P6">
        <v>0</v>
      </c>
      <c r="Q6">
        <v>-2.78358540468211E+18</v>
      </c>
      <c r="R6" t="s">
        <v>367</v>
      </c>
    </row>
    <row r="7" spans="1:18" hidden="1" x14ac:dyDescent="0.3">
      <c r="A7" t="s">
        <v>365</v>
      </c>
      <c r="B7">
        <v>20651</v>
      </c>
      <c r="C7" t="s">
        <v>360</v>
      </c>
      <c r="D7" t="s">
        <v>361</v>
      </c>
      <c r="E7" s="69">
        <v>1719907532532</v>
      </c>
      <c r="F7" s="69">
        <f t="shared" si="0"/>
        <v>1719907532.5320001</v>
      </c>
      <c r="G7" s="70">
        <f t="shared" si="1"/>
        <v>45475.337182083334</v>
      </c>
      <c r="H7" s="69">
        <v>330967</v>
      </c>
      <c r="I7">
        <f t="shared" si="2"/>
        <v>5.5161166666666661</v>
      </c>
      <c r="J7">
        <v>0</v>
      </c>
      <c r="K7">
        <f t="shared" si="3"/>
        <v>0</v>
      </c>
      <c r="L7">
        <v>0</v>
      </c>
      <c r="M7" t="s">
        <v>362</v>
      </c>
      <c r="N7" t="s">
        <v>366</v>
      </c>
      <c r="O7">
        <v>305</v>
      </c>
      <c r="P7">
        <v>0</v>
      </c>
      <c r="Q7">
        <v>-2.78358540468211E+18</v>
      </c>
      <c r="R7" t="s">
        <v>367</v>
      </c>
    </row>
    <row r="8" spans="1:18" hidden="1" x14ac:dyDescent="0.3">
      <c r="A8" t="s">
        <v>365</v>
      </c>
      <c r="B8">
        <v>21872</v>
      </c>
      <c r="C8" t="s">
        <v>360</v>
      </c>
      <c r="D8" t="s">
        <v>361</v>
      </c>
      <c r="E8" s="69">
        <v>1719907450410</v>
      </c>
      <c r="F8" s="69">
        <f t="shared" si="0"/>
        <v>1719907450.4100001</v>
      </c>
      <c r="G8" s="70">
        <f t="shared" si="1"/>
        <v>45475.336231597219</v>
      </c>
      <c r="H8" s="69">
        <v>410980</v>
      </c>
      <c r="I8">
        <f t="shared" si="2"/>
        <v>6.8496666666666668</v>
      </c>
      <c r="J8">
        <v>0</v>
      </c>
      <c r="K8">
        <f t="shared" si="3"/>
        <v>0</v>
      </c>
      <c r="L8">
        <v>0</v>
      </c>
      <c r="M8" t="s">
        <v>362</v>
      </c>
      <c r="N8" t="s">
        <v>366</v>
      </c>
      <c r="O8">
        <v>292</v>
      </c>
      <c r="P8">
        <v>0</v>
      </c>
      <c r="Q8">
        <v>-2.78358540468211E+18</v>
      </c>
      <c r="R8" t="s">
        <v>367</v>
      </c>
    </row>
    <row r="9" spans="1:18" hidden="1" x14ac:dyDescent="0.3">
      <c r="A9" t="s">
        <v>365</v>
      </c>
      <c r="B9">
        <v>23394</v>
      </c>
      <c r="C9" t="s">
        <v>360</v>
      </c>
      <c r="D9" t="s">
        <v>361</v>
      </c>
      <c r="E9" s="69">
        <v>1719907689809</v>
      </c>
      <c r="F9" s="69">
        <f t="shared" si="0"/>
        <v>1719907689.809</v>
      </c>
      <c r="G9" s="70">
        <f t="shared" si="1"/>
        <v>45475.339002418987</v>
      </c>
      <c r="H9" s="69">
        <v>166029</v>
      </c>
      <c r="I9">
        <f t="shared" si="2"/>
        <v>2.76715</v>
      </c>
      <c r="J9">
        <v>0</v>
      </c>
      <c r="K9">
        <f t="shared" si="3"/>
        <v>0</v>
      </c>
      <c r="L9">
        <v>0</v>
      </c>
      <c r="M9" t="s">
        <v>362</v>
      </c>
      <c r="N9" t="s">
        <v>366</v>
      </c>
      <c r="O9">
        <v>46</v>
      </c>
      <c r="P9">
        <v>0</v>
      </c>
      <c r="Q9">
        <v>-2.78358540468211E+18</v>
      </c>
      <c r="R9" t="s">
        <v>367</v>
      </c>
    </row>
    <row r="10" spans="1:18" hidden="1" x14ac:dyDescent="0.3">
      <c r="A10" t="s">
        <v>365</v>
      </c>
      <c r="B10">
        <v>23396</v>
      </c>
      <c r="C10" t="s">
        <v>360</v>
      </c>
      <c r="D10" t="s">
        <v>361</v>
      </c>
      <c r="E10" s="69">
        <v>1719907590630</v>
      </c>
      <c r="F10" s="69">
        <f t="shared" si="0"/>
        <v>1719907590.6300001</v>
      </c>
      <c r="G10" s="70">
        <f t="shared" si="1"/>
        <v>45475.337854513891</v>
      </c>
      <c r="H10" s="69">
        <v>264774</v>
      </c>
      <c r="I10">
        <f t="shared" si="2"/>
        <v>4.4128999999999996</v>
      </c>
      <c r="J10">
        <v>0</v>
      </c>
      <c r="K10">
        <f t="shared" si="3"/>
        <v>0</v>
      </c>
      <c r="L10">
        <v>0</v>
      </c>
      <c r="M10" t="s">
        <v>362</v>
      </c>
      <c r="N10" t="s">
        <v>366</v>
      </c>
      <c r="O10">
        <v>27</v>
      </c>
      <c r="P10">
        <v>0</v>
      </c>
      <c r="Q10">
        <v>-2.78358540468211E+18</v>
      </c>
      <c r="R10" t="s">
        <v>367</v>
      </c>
    </row>
    <row r="11" spans="1:18" hidden="1" x14ac:dyDescent="0.3">
      <c r="A11" t="s">
        <v>365</v>
      </c>
      <c r="B11">
        <v>23397</v>
      </c>
      <c r="C11" t="s">
        <v>360</v>
      </c>
      <c r="D11" t="s">
        <v>361</v>
      </c>
      <c r="E11" s="69">
        <v>1719907538538</v>
      </c>
      <c r="F11" s="69">
        <f t="shared" si="0"/>
        <v>1719907538.5380001</v>
      </c>
      <c r="G11" s="70">
        <f t="shared" si="1"/>
        <v>45475.337251597222</v>
      </c>
      <c r="H11" s="69">
        <v>320052</v>
      </c>
      <c r="I11">
        <f t="shared" si="2"/>
        <v>5.3342000000000001</v>
      </c>
      <c r="J11">
        <v>0</v>
      </c>
      <c r="K11">
        <f t="shared" si="3"/>
        <v>0</v>
      </c>
      <c r="L11">
        <v>0</v>
      </c>
      <c r="M11" t="s">
        <v>362</v>
      </c>
      <c r="N11" t="s">
        <v>366</v>
      </c>
      <c r="O11">
        <v>15</v>
      </c>
      <c r="P11">
        <v>0</v>
      </c>
      <c r="Q11">
        <v>-2.78358540468211E+18</v>
      </c>
      <c r="R11" t="s">
        <v>367</v>
      </c>
    </row>
    <row r="12" spans="1:18" hidden="1" x14ac:dyDescent="0.3">
      <c r="A12" t="s">
        <v>365</v>
      </c>
      <c r="B12">
        <v>23398</v>
      </c>
      <c r="C12" t="s">
        <v>360</v>
      </c>
      <c r="D12" t="s">
        <v>361</v>
      </c>
      <c r="E12" s="69">
        <v>1719907607647</v>
      </c>
      <c r="F12" s="69">
        <f t="shared" si="0"/>
        <v>1719907607.6470001</v>
      </c>
      <c r="G12" s="70">
        <f t="shared" si="1"/>
        <v>45475.338051469909</v>
      </c>
      <c r="H12" s="69">
        <v>254092</v>
      </c>
      <c r="I12">
        <f t="shared" si="2"/>
        <v>4.234866666666667</v>
      </c>
      <c r="J12">
        <v>0</v>
      </c>
      <c r="K12">
        <f t="shared" si="3"/>
        <v>0</v>
      </c>
      <c r="L12">
        <v>3</v>
      </c>
      <c r="M12" t="s">
        <v>362</v>
      </c>
      <c r="N12" t="s">
        <v>366</v>
      </c>
      <c r="O12">
        <v>20</v>
      </c>
      <c r="P12">
        <v>0</v>
      </c>
      <c r="Q12">
        <v>-2.78358540468211E+18</v>
      </c>
      <c r="R12" t="s">
        <v>367</v>
      </c>
    </row>
    <row r="13" spans="1:18" hidden="1" x14ac:dyDescent="0.3">
      <c r="A13" t="s">
        <v>365</v>
      </c>
      <c r="B13">
        <v>23399</v>
      </c>
      <c r="C13" t="s">
        <v>360</v>
      </c>
      <c r="D13" t="s">
        <v>361</v>
      </c>
      <c r="E13" s="69">
        <v>1719907555555</v>
      </c>
      <c r="F13" s="69">
        <f t="shared" si="0"/>
        <v>1719907555.5550001</v>
      </c>
      <c r="G13" s="70">
        <f t="shared" si="1"/>
        <v>45475.33744855324</v>
      </c>
      <c r="H13" s="69">
        <v>297938</v>
      </c>
      <c r="I13">
        <f t="shared" si="2"/>
        <v>4.9656333333333329</v>
      </c>
      <c r="J13">
        <v>0</v>
      </c>
      <c r="K13">
        <f t="shared" si="3"/>
        <v>0</v>
      </c>
      <c r="L13">
        <v>3</v>
      </c>
      <c r="M13" t="s">
        <v>362</v>
      </c>
      <c r="N13" t="s">
        <v>366</v>
      </c>
      <c r="O13">
        <v>14</v>
      </c>
      <c r="P13">
        <v>0</v>
      </c>
      <c r="Q13">
        <v>-2.78358540468211E+18</v>
      </c>
      <c r="R13" t="s">
        <v>367</v>
      </c>
    </row>
    <row r="14" spans="1:18" hidden="1" x14ac:dyDescent="0.3">
      <c r="A14" t="s">
        <v>365</v>
      </c>
      <c r="B14">
        <v>23400</v>
      </c>
      <c r="C14" t="s">
        <v>360</v>
      </c>
      <c r="D14" t="s">
        <v>361</v>
      </c>
      <c r="E14" s="69">
        <v>1719907430350</v>
      </c>
      <c r="F14" s="69">
        <f t="shared" si="0"/>
        <v>1719907430.3499999</v>
      </c>
      <c r="G14" s="70">
        <f t="shared" si="1"/>
        <v>45475.335999421295</v>
      </c>
      <c r="H14" s="69">
        <v>430940</v>
      </c>
      <c r="I14">
        <f t="shared" si="2"/>
        <v>7.1823333333333332</v>
      </c>
      <c r="J14">
        <v>0</v>
      </c>
      <c r="K14">
        <f t="shared" si="3"/>
        <v>0</v>
      </c>
      <c r="L14">
        <v>3</v>
      </c>
      <c r="M14" t="s">
        <v>362</v>
      </c>
      <c r="N14" t="s">
        <v>366</v>
      </c>
      <c r="O14">
        <v>14</v>
      </c>
      <c r="P14">
        <v>0</v>
      </c>
      <c r="Q14">
        <v>-2.78358540468211E+18</v>
      </c>
      <c r="R14" t="s">
        <v>367</v>
      </c>
    </row>
    <row r="15" spans="1:18" hidden="1" x14ac:dyDescent="0.3">
      <c r="A15" t="s">
        <v>365</v>
      </c>
      <c r="B15">
        <v>23401</v>
      </c>
      <c r="C15" t="s">
        <v>360</v>
      </c>
      <c r="D15" t="s">
        <v>361</v>
      </c>
      <c r="E15" s="69">
        <v>1719907378258</v>
      </c>
      <c r="F15" s="69">
        <f t="shared" si="0"/>
        <v>1719907378.2579999</v>
      </c>
      <c r="G15" s="70">
        <f t="shared" si="1"/>
        <v>45475.335396504626</v>
      </c>
      <c r="H15" s="69">
        <v>483117</v>
      </c>
      <c r="I15">
        <f t="shared" si="2"/>
        <v>8.0519499999999997</v>
      </c>
      <c r="J15">
        <v>0</v>
      </c>
      <c r="K15">
        <f t="shared" si="3"/>
        <v>0</v>
      </c>
      <c r="L15">
        <v>0</v>
      </c>
      <c r="M15" t="s">
        <v>362</v>
      </c>
      <c r="N15" t="s">
        <v>366</v>
      </c>
      <c r="O15">
        <v>45</v>
      </c>
      <c r="P15">
        <v>0</v>
      </c>
      <c r="Q15">
        <v>-2.78358540468211E+18</v>
      </c>
      <c r="R15" t="s">
        <v>367</v>
      </c>
    </row>
    <row r="16" spans="1:18" hidden="1" x14ac:dyDescent="0.3">
      <c r="A16" t="s">
        <v>365</v>
      </c>
      <c r="B16">
        <v>28759</v>
      </c>
      <c r="C16" t="s">
        <v>360</v>
      </c>
      <c r="D16" t="s">
        <v>361</v>
      </c>
      <c r="E16" s="69">
        <v>1719907633713</v>
      </c>
      <c r="F16" s="69">
        <f t="shared" si="0"/>
        <v>1719907633.7130001</v>
      </c>
      <c r="G16" s="70">
        <f t="shared" si="1"/>
        <v>45475.338353159721</v>
      </c>
      <c r="H16" s="69">
        <v>261593</v>
      </c>
      <c r="I16">
        <f t="shared" si="2"/>
        <v>4.3598833333333333</v>
      </c>
      <c r="J16">
        <v>0</v>
      </c>
      <c r="K16">
        <f t="shared" si="3"/>
        <v>0</v>
      </c>
      <c r="L16">
        <v>0</v>
      </c>
      <c r="M16" t="s">
        <v>362</v>
      </c>
      <c r="N16" t="s">
        <v>366</v>
      </c>
      <c r="O16">
        <v>585</v>
      </c>
      <c r="P16">
        <v>0</v>
      </c>
      <c r="Q16">
        <v>-2.78358540468211E+18</v>
      </c>
      <c r="R16" t="s">
        <v>367</v>
      </c>
    </row>
    <row r="17" spans="1:18" hidden="1" x14ac:dyDescent="0.3">
      <c r="A17" t="s">
        <v>365</v>
      </c>
      <c r="B17">
        <v>28760</v>
      </c>
      <c r="C17" t="s">
        <v>360</v>
      </c>
      <c r="D17" t="s">
        <v>361</v>
      </c>
      <c r="E17" s="69">
        <v>1719907501501</v>
      </c>
      <c r="F17" s="69">
        <f t="shared" si="0"/>
        <v>1719907501.5009999</v>
      </c>
      <c r="G17" s="70">
        <f t="shared" si="1"/>
        <v>45475.336822928235</v>
      </c>
      <c r="H17" s="69">
        <v>367220</v>
      </c>
      <c r="I17">
        <f t="shared" si="2"/>
        <v>6.1203333333333338</v>
      </c>
      <c r="J17">
        <v>0</v>
      </c>
      <c r="K17">
        <f t="shared" si="3"/>
        <v>0</v>
      </c>
      <c r="L17">
        <v>0</v>
      </c>
      <c r="M17" t="s">
        <v>362</v>
      </c>
      <c r="N17" t="s">
        <v>366</v>
      </c>
      <c r="O17">
        <v>621</v>
      </c>
      <c r="P17">
        <v>0</v>
      </c>
      <c r="Q17">
        <v>-2.78358540468211E+18</v>
      </c>
      <c r="R17" t="s">
        <v>367</v>
      </c>
    </row>
    <row r="18" spans="1:18" hidden="1" x14ac:dyDescent="0.3">
      <c r="A18" t="s">
        <v>365</v>
      </c>
      <c r="B18">
        <v>35558</v>
      </c>
      <c r="C18" t="s">
        <v>360</v>
      </c>
      <c r="D18" t="s">
        <v>361</v>
      </c>
      <c r="E18" s="69">
        <v>1719907832031</v>
      </c>
      <c r="F18" s="69">
        <f t="shared" si="0"/>
        <v>1719907832.0309999</v>
      </c>
      <c r="G18" s="70">
        <f t="shared" si="1"/>
        <v>45475.340648506943</v>
      </c>
      <c r="H18" s="69">
        <v>22126</v>
      </c>
      <c r="I18">
        <f t="shared" si="2"/>
        <v>0.36876666666666669</v>
      </c>
      <c r="J18">
        <v>0</v>
      </c>
      <c r="K18">
        <f t="shared" si="3"/>
        <v>0</v>
      </c>
      <c r="L18">
        <v>3</v>
      </c>
      <c r="M18" t="s">
        <v>362</v>
      </c>
      <c r="N18" t="s">
        <v>366</v>
      </c>
      <c r="O18">
        <v>20</v>
      </c>
      <c r="P18">
        <v>0</v>
      </c>
      <c r="Q18">
        <v>-2.78358540468211E+18</v>
      </c>
      <c r="R18" t="s">
        <v>367</v>
      </c>
    </row>
    <row r="19" spans="1:18" hidden="1" x14ac:dyDescent="0.3">
      <c r="A19" t="s">
        <v>365</v>
      </c>
      <c r="B19">
        <v>35615</v>
      </c>
      <c r="C19" t="s">
        <v>360</v>
      </c>
      <c r="D19" t="s">
        <v>361</v>
      </c>
      <c r="E19" s="69">
        <v>1719907621701</v>
      </c>
      <c r="F19" s="69">
        <f t="shared" si="0"/>
        <v>1719907621.701</v>
      </c>
      <c r="G19" s="70">
        <f t="shared" si="1"/>
        <v>45475.338214131945</v>
      </c>
      <c r="H19" s="69">
        <v>243063</v>
      </c>
      <c r="I19">
        <f t="shared" si="2"/>
        <v>4.05105</v>
      </c>
      <c r="J19">
        <v>0</v>
      </c>
      <c r="K19">
        <f t="shared" si="3"/>
        <v>0</v>
      </c>
      <c r="L19">
        <v>3</v>
      </c>
      <c r="M19" t="s">
        <v>362</v>
      </c>
      <c r="N19" t="s">
        <v>366</v>
      </c>
      <c r="O19">
        <v>8</v>
      </c>
      <c r="P19">
        <v>0</v>
      </c>
      <c r="Q19">
        <v>-2.78358540468211E+18</v>
      </c>
      <c r="R19" t="s">
        <v>367</v>
      </c>
    </row>
    <row r="20" spans="1:18" hidden="1" x14ac:dyDescent="0.3">
      <c r="A20" t="s">
        <v>365</v>
      </c>
      <c r="B20">
        <v>35617</v>
      </c>
      <c r="C20" t="s">
        <v>360</v>
      </c>
      <c r="D20" t="s">
        <v>361</v>
      </c>
      <c r="E20" s="69">
        <v>1719907722842</v>
      </c>
      <c r="F20" s="69">
        <f t="shared" si="0"/>
        <v>1719907722.842</v>
      </c>
      <c r="G20" s="70">
        <f t="shared" si="1"/>
        <v>45475.33938474537</v>
      </c>
      <c r="H20" s="69">
        <v>131863</v>
      </c>
      <c r="I20">
        <f t="shared" si="2"/>
        <v>2.1977166666666665</v>
      </c>
      <c r="J20">
        <v>0</v>
      </c>
      <c r="K20">
        <f t="shared" si="3"/>
        <v>0</v>
      </c>
      <c r="L20">
        <v>3</v>
      </c>
      <c r="M20" t="s">
        <v>362</v>
      </c>
      <c r="N20" t="s">
        <v>366</v>
      </c>
      <c r="O20">
        <v>12</v>
      </c>
      <c r="P20">
        <v>0</v>
      </c>
      <c r="Q20">
        <v>-2.78358540468211E+18</v>
      </c>
      <c r="R20" t="s">
        <v>367</v>
      </c>
    </row>
    <row r="21" spans="1:18" hidden="1" x14ac:dyDescent="0.3">
      <c r="A21" t="s">
        <v>365</v>
      </c>
      <c r="B21">
        <v>36579</v>
      </c>
      <c r="C21" t="s">
        <v>360</v>
      </c>
      <c r="D21" t="s">
        <v>361</v>
      </c>
      <c r="E21" s="69">
        <v>1719907849048</v>
      </c>
      <c r="F21" s="69">
        <f t="shared" si="0"/>
        <v>1719907849.0480001</v>
      </c>
      <c r="G21" s="70">
        <f t="shared" si="1"/>
        <v>45475.340845462968</v>
      </c>
      <c r="H21" s="69">
        <v>11332</v>
      </c>
      <c r="I21">
        <f t="shared" si="2"/>
        <v>0.18886666666666668</v>
      </c>
      <c r="J21">
        <v>0</v>
      </c>
      <c r="K21">
        <f t="shared" si="3"/>
        <v>0</v>
      </c>
      <c r="L21">
        <v>3</v>
      </c>
      <c r="M21" t="s">
        <v>362</v>
      </c>
      <c r="N21" t="s">
        <v>366</v>
      </c>
      <c r="O21">
        <v>48</v>
      </c>
      <c r="P21">
        <v>0</v>
      </c>
      <c r="Q21">
        <v>-2.78358540468211E+18</v>
      </c>
      <c r="R21" t="s">
        <v>367</v>
      </c>
    </row>
    <row r="22" spans="1:18" hidden="1" x14ac:dyDescent="0.3">
      <c r="A22" t="s">
        <v>365</v>
      </c>
      <c r="B22">
        <v>36582</v>
      </c>
      <c r="C22" t="s">
        <v>360</v>
      </c>
      <c r="D22" t="s">
        <v>361</v>
      </c>
      <c r="E22" s="69">
        <v>1719907652732</v>
      </c>
      <c r="F22" s="69">
        <f t="shared" si="0"/>
        <v>1719907652.7320001</v>
      </c>
      <c r="G22" s="70">
        <f t="shared" si="1"/>
        <v>45475.338573287037</v>
      </c>
      <c r="H22" s="69">
        <v>209931</v>
      </c>
      <c r="I22">
        <f t="shared" si="2"/>
        <v>3.49885</v>
      </c>
      <c r="J22">
        <v>0</v>
      </c>
      <c r="K22">
        <f t="shared" si="3"/>
        <v>0</v>
      </c>
      <c r="L22">
        <v>0</v>
      </c>
      <c r="M22" t="s">
        <v>362</v>
      </c>
      <c r="N22" t="s">
        <v>366</v>
      </c>
      <c r="O22">
        <v>7</v>
      </c>
      <c r="P22">
        <v>0</v>
      </c>
      <c r="Q22">
        <v>-2.78358540468211E+18</v>
      </c>
      <c r="R22" t="s">
        <v>367</v>
      </c>
    </row>
    <row r="23" spans="1:18" hidden="1" x14ac:dyDescent="0.3">
      <c r="A23" t="s">
        <v>365</v>
      </c>
      <c r="B23">
        <v>37354</v>
      </c>
      <c r="C23" t="s">
        <v>360</v>
      </c>
      <c r="D23" t="s">
        <v>361</v>
      </c>
      <c r="E23" s="69">
        <v>1719907730850</v>
      </c>
      <c r="F23" s="69">
        <f t="shared" si="0"/>
        <v>1719907730.8499999</v>
      </c>
      <c r="G23" s="70">
        <f t="shared" si="1"/>
        <v>45475.339477430556</v>
      </c>
      <c r="H23" s="69">
        <v>132576</v>
      </c>
      <c r="I23">
        <f t="shared" si="2"/>
        <v>2.2096</v>
      </c>
      <c r="J23">
        <v>0</v>
      </c>
      <c r="K23">
        <f t="shared" si="3"/>
        <v>0</v>
      </c>
      <c r="L23">
        <v>3</v>
      </c>
      <c r="M23" t="s">
        <v>362</v>
      </c>
      <c r="N23" t="s">
        <v>366</v>
      </c>
      <c r="O23">
        <v>3</v>
      </c>
      <c r="P23">
        <v>0</v>
      </c>
      <c r="Q23">
        <v>-2.78358540468211E+18</v>
      </c>
      <c r="R23" t="s">
        <v>367</v>
      </c>
    </row>
    <row r="24" spans="1:18" hidden="1" x14ac:dyDescent="0.3">
      <c r="A24" t="s">
        <v>365</v>
      </c>
      <c r="B24">
        <v>37365</v>
      </c>
      <c r="C24" t="s">
        <v>360</v>
      </c>
      <c r="D24" t="s">
        <v>361</v>
      </c>
      <c r="E24" s="69">
        <v>1719907772932</v>
      </c>
      <c r="F24" s="69">
        <f t="shared" si="0"/>
        <v>1719907772.9319999</v>
      </c>
      <c r="G24" s="70">
        <f t="shared" si="1"/>
        <v>45475.33996449074</v>
      </c>
      <c r="H24" s="69">
        <v>88375</v>
      </c>
      <c r="I24">
        <f t="shared" si="2"/>
        <v>1.4729166666666667</v>
      </c>
      <c r="J24">
        <v>0</v>
      </c>
      <c r="K24">
        <f t="shared" si="3"/>
        <v>0</v>
      </c>
      <c r="L24">
        <v>3</v>
      </c>
      <c r="M24" t="s">
        <v>362</v>
      </c>
      <c r="N24" t="s">
        <v>366</v>
      </c>
      <c r="O24">
        <v>14</v>
      </c>
      <c r="P24">
        <v>0</v>
      </c>
      <c r="Q24">
        <v>-2.78358540468211E+18</v>
      </c>
      <c r="R24" t="s">
        <v>367</v>
      </c>
    </row>
    <row r="25" spans="1:18" hidden="1" x14ac:dyDescent="0.3">
      <c r="A25" t="s">
        <v>365</v>
      </c>
      <c r="B25">
        <v>37366</v>
      </c>
      <c r="C25" t="s">
        <v>360</v>
      </c>
      <c r="D25" t="s">
        <v>361</v>
      </c>
      <c r="E25" s="69">
        <v>1719907692812</v>
      </c>
      <c r="F25" s="69">
        <f t="shared" si="0"/>
        <v>1719907692.812</v>
      </c>
      <c r="G25" s="70">
        <f t="shared" si="1"/>
        <v>45475.339037175931</v>
      </c>
      <c r="H25" s="69">
        <v>165651</v>
      </c>
      <c r="I25">
        <f t="shared" si="2"/>
        <v>2.76085</v>
      </c>
      <c r="J25">
        <v>0</v>
      </c>
      <c r="K25">
        <f t="shared" si="3"/>
        <v>0</v>
      </c>
      <c r="L25">
        <v>3</v>
      </c>
      <c r="M25" t="s">
        <v>362</v>
      </c>
      <c r="N25" t="s">
        <v>366</v>
      </c>
      <c r="O25">
        <v>3</v>
      </c>
      <c r="P25">
        <v>0</v>
      </c>
      <c r="Q25">
        <v>-2.78358540468211E+18</v>
      </c>
      <c r="R25" t="s">
        <v>367</v>
      </c>
    </row>
    <row r="26" spans="1:18" hidden="1" x14ac:dyDescent="0.3">
      <c r="A26" t="s">
        <v>365</v>
      </c>
      <c r="B26">
        <v>37369</v>
      </c>
      <c r="C26" t="s">
        <v>360</v>
      </c>
      <c r="D26" t="s">
        <v>361</v>
      </c>
      <c r="E26" s="69">
        <v>1719907717837</v>
      </c>
      <c r="F26" s="69">
        <f t="shared" si="0"/>
        <v>1719907717.8369999</v>
      </c>
      <c r="G26" s="70">
        <f t="shared" si="1"/>
        <v>45475.339326817128</v>
      </c>
      <c r="H26" s="69">
        <v>141800</v>
      </c>
      <c r="I26">
        <f t="shared" si="2"/>
        <v>2.3633333333333337</v>
      </c>
      <c r="J26">
        <v>0</v>
      </c>
      <c r="K26">
        <f t="shared" si="3"/>
        <v>0</v>
      </c>
      <c r="L26">
        <v>3</v>
      </c>
      <c r="M26" t="s">
        <v>362</v>
      </c>
      <c r="N26" t="s">
        <v>366</v>
      </c>
      <c r="O26">
        <v>9</v>
      </c>
      <c r="P26">
        <v>0</v>
      </c>
      <c r="Q26">
        <v>-2.78358540468211E+18</v>
      </c>
      <c r="R26" t="s">
        <v>367</v>
      </c>
    </row>
    <row r="27" spans="1:18" hidden="1" x14ac:dyDescent="0.3">
      <c r="A27" t="s">
        <v>365</v>
      </c>
      <c r="B27">
        <v>37370</v>
      </c>
      <c r="C27" t="s">
        <v>360</v>
      </c>
      <c r="D27" t="s">
        <v>361</v>
      </c>
      <c r="E27" s="69">
        <v>1719907696816</v>
      </c>
      <c r="F27" s="69">
        <f t="shared" si="0"/>
        <v>1719907696.816</v>
      </c>
      <c r="G27" s="70">
        <f t="shared" si="1"/>
        <v>45475.33908351852</v>
      </c>
      <c r="H27" s="69">
        <v>165534</v>
      </c>
      <c r="I27">
        <f t="shared" si="2"/>
        <v>2.7588999999999997</v>
      </c>
      <c r="J27">
        <v>0</v>
      </c>
      <c r="K27">
        <f t="shared" si="3"/>
        <v>0</v>
      </c>
      <c r="L27">
        <v>3</v>
      </c>
      <c r="M27" t="s">
        <v>362</v>
      </c>
      <c r="N27" t="s">
        <v>366</v>
      </c>
      <c r="O27">
        <v>7</v>
      </c>
      <c r="P27">
        <v>0</v>
      </c>
      <c r="Q27">
        <v>-2.78358540468211E+18</v>
      </c>
      <c r="R27" t="s">
        <v>367</v>
      </c>
    </row>
    <row r="28" spans="1:18" hidden="1" x14ac:dyDescent="0.3">
      <c r="A28" t="s">
        <v>365</v>
      </c>
      <c r="B28">
        <v>37372</v>
      </c>
      <c r="C28" t="s">
        <v>360</v>
      </c>
      <c r="D28" t="s">
        <v>361</v>
      </c>
      <c r="E28" s="69">
        <v>1719907683803</v>
      </c>
      <c r="F28" s="69">
        <f t="shared" si="0"/>
        <v>1719907683.803</v>
      </c>
      <c r="G28" s="70">
        <f t="shared" si="1"/>
        <v>45475.338932905091</v>
      </c>
      <c r="H28" s="69">
        <v>176769</v>
      </c>
      <c r="I28">
        <f t="shared" si="2"/>
        <v>2.9461500000000003</v>
      </c>
      <c r="J28">
        <v>0</v>
      </c>
      <c r="K28">
        <f t="shared" si="3"/>
        <v>0</v>
      </c>
      <c r="L28">
        <v>3</v>
      </c>
      <c r="M28" t="s">
        <v>362</v>
      </c>
      <c r="N28" t="s">
        <v>366</v>
      </c>
      <c r="O28">
        <v>4</v>
      </c>
      <c r="P28">
        <v>0</v>
      </c>
      <c r="Q28">
        <v>-2.78358540468211E+18</v>
      </c>
      <c r="R28" t="s">
        <v>367</v>
      </c>
    </row>
    <row r="29" spans="1:18" hidden="1" x14ac:dyDescent="0.3">
      <c r="A29" t="s">
        <v>365</v>
      </c>
      <c r="B29">
        <v>37374</v>
      </c>
      <c r="C29" t="s">
        <v>360</v>
      </c>
      <c r="D29" t="s">
        <v>361</v>
      </c>
      <c r="E29" s="69">
        <v>1719907716836</v>
      </c>
      <c r="F29" s="69">
        <f t="shared" si="0"/>
        <v>1719907716.836</v>
      </c>
      <c r="G29" s="70">
        <f t="shared" si="1"/>
        <v>45475.339315231482</v>
      </c>
      <c r="H29" s="69">
        <v>143545</v>
      </c>
      <c r="I29">
        <f t="shared" si="2"/>
        <v>2.3924166666666666</v>
      </c>
      <c r="J29">
        <v>0</v>
      </c>
      <c r="K29">
        <f t="shared" si="3"/>
        <v>0</v>
      </c>
      <c r="L29">
        <v>0</v>
      </c>
      <c r="M29" t="s">
        <v>362</v>
      </c>
      <c r="N29" t="s">
        <v>366</v>
      </c>
      <c r="O29">
        <v>10</v>
      </c>
      <c r="P29">
        <v>0</v>
      </c>
      <c r="Q29">
        <v>-2.78358540468211E+18</v>
      </c>
      <c r="R29" t="s">
        <v>367</v>
      </c>
    </row>
    <row r="30" spans="1:18" hidden="1" x14ac:dyDescent="0.3">
      <c r="A30" t="s">
        <v>365</v>
      </c>
      <c r="B30">
        <v>37378</v>
      </c>
      <c r="C30" t="s">
        <v>360</v>
      </c>
      <c r="D30" t="s">
        <v>361</v>
      </c>
      <c r="E30" s="69">
        <v>1719907693813</v>
      </c>
      <c r="F30" s="69">
        <f t="shared" si="0"/>
        <v>1719907693.813</v>
      </c>
      <c r="G30" s="70">
        <f t="shared" si="1"/>
        <v>45475.339048761569</v>
      </c>
      <c r="H30" s="69">
        <v>165773</v>
      </c>
      <c r="I30">
        <f t="shared" si="2"/>
        <v>2.7628833333333334</v>
      </c>
      <c r="J30">
        <v>0</v>
      </c>
      <c r="K30">
        <f t="shared" si="3"/>
        <v>0</v>
      </c>
      <c r="L30">
        <v>3</v>
      </c>
      <c r="M30" t="s">
        <v>362</v>
      </c>
      <c r="N30" t="s">
        <v>366</v>
      </c>
      <c r="O30">
        <v>10</v>
      </c>
      <c r="P30">
        <v>0</v>
      </c>
      <c r="Q30">
        <v>-2.78358540468211E+18</v>
      </c>
      <c r="R30" t="s">
        <v>367</v>
      </c>
    </row>
    <row r="31" spans="1:18" hidden="1" x14ac:dyDescent="0.3">
      <c r="A31" t="s">
        <v>365</v>
      </c>
      <c r="B31">
        <v>37379</v>
      </c>
      <c r="C31" t="s">
        <v>360</v>
      </c>
      <c r="D31" t="s">
        <v>361</v>
      </c>
      <c r="E31" s="69">
        <v>1719907705825</v>
      </c>
      <c r="F31" s="69">
        <f t="shared" si="0"/>
        <v>1719907705.825</v>
      </c>
      <c r="G31" s="70">
        <f t="shared" si="1"/>
        <v>45475.339187789352</v>
      </c>
      <c r="H31" s="69">
        <v>154554</v>
      </c>
      <c r="I31">
        <f t="shared" si="2"/>
        <v>2.5758999999999999</v>
      </c>
      <c r="J31">
        <v>0</v>
      </c>
      <c r="K31">
        <f t="shared" si="3"/>
        <v>0</v>
      </c>
      <c r="L31">
        <v>3</v>
      </c>
      <c r="M31" t="s">
        <v>362</v>
      </c>
      <c r="N31" t="s">
        <v>366</v>
      </c>
      <c r="O31">
        <v>3</v>
      </c>
      <c r="P31">
        <v>0</v>
      </c>
      <c r="Q31">
        <v>-2.78358540468211E+18</v>
      </c>
      <c r="R31" t="s">
        <v>367</v>
      </c>
    </row>
    <row r="32" spans="1:18" hidden="1" x14ac:dyDescent="0.3">
      <c r="A32" t="s">
        <v>365</v>
      </c>
      <c r="B32">
        <v>37380</v>
      </c>
      <c r="C32" t="s">
        <v>360</v>
      </c>
      <c r="D32" t="s">
        <v>361</v>
      </c>
      <c r="E32" s="69">
        <v>1719907667747</v>
      </c>
      <c r="F32" s="69">
        <f t="shared" si="0"/>
        <v>1719907667.747</v>
      </c>
      <c r="G32" s="70">
        <f t="shared" si="1"/>
        <v>45475.338747071757</v>
      </c>
      <c r="H32" s="69">
        <v>187586</v>
      </c>
      <c r="I32">
        <f t="shared" si="2"/>
        <v>3.1264333333333334</v>
      </c>
      <c r="J32">
        <v>0</v>
      </c>
      <c r="K32">
        <f t="shared" si="3"/>
        <v>0</v>
      </c>
      <c r="L32">
        <v>3</v>
      </c>
      <c r="M32" t="s">
        <v>362</v>
      </c>
      <c r="N32" t="s">
        <v>366</v>
      </c>
      <c r="O32">
        <v>3</v>
      </c>
      <c r="P32">
        <v>0</v>
      </c>
      <c r="Q32">
        <v>-2.78358540468211E+18</v>
      </c>
      <c r="R32" t="s">
        <v>367</v>
      </c>
    </row>
    <row r="33" spans="1:18" hidden="1" x14ac:dyDescent="0.3">
      <c r="A33" t="s">
        <v>365</v>
      </c>
      <c r="B33">
        <v>39480</v>
      </c>
      <c r="C33" t="s">
        <v>360</v>
      </c>
      <c r="D33" t="s">
        <v>361</v>
      </c>
      <c r="E33" s="69">
        <v>1719907746906</v>
      </c>
      <c r="F33" s="69">
        <f t="shared" si="0"/>
        <v>1719907746.9059999</v>
      </c>
      <c r="G33" s="70">
        <f t="shared" si="1"/>
        <v>45475.339663263891</v>
      </c>
      <c r="H33" s="69">
        <v>110491</v>
      </c>
      <c r="I33">
        <f t="shared" si="2"/>
        <v>1.8415166666666667</v>
      </c>
      <c r="J33">
        <v>0</v>
      </c>
      <c r="K33">
        <f t="shared" si="3"/>
        <v>0</v>
      </c>
      <c r="L33">
        <v>3</v>
      </c>
      <c r="M33" t="s">
        <v>362</v>
      </c>
      <c r="N33" t="s">
        <v>366</v>
      </c>
      <c r="O33">
        <v>6</v>
      </c>
      <c r="P33">
        <v>0</v>
      </c>
      <c r="Q33">
        <v>-2.78358540468211E+18</v>
      </c>
      <c r="R33" t="s">
        <v>367</v>
      </c>
    </row>
    <row r="34" spans="1:18" hidden="1" x14ac:dyDescent="0.3">
      <c r="A34" t="s">
        <v>365</v>
      </c>
      <c r="B34">
        <v>39482</v>
      </c>
      <c r="C34" t="s">
        <v>360</v>
      </c>
      <c r="D34" t="s">
        <v>361</v>
      </c>
      <c r="E34" s="69">
        <v>1719907785945</v>
      </c>
      <c r="F34" s="69">
        <f t="shared" si="0"/>
        <v>1719907785.9449999</v>
      </c>
      <c r="G34" s="70">
        <f t="shared" si="1"/>
        <v>45475.340115104162</v>
      </c>
      <c r="H34" s="69">
        <v>74972</v>
      </c>
      <c r="I34">
        <f t="shared" si="2"/>
        <v>1.2495333333333332</v>
      </c>
      <c r="J34">
        <v>0</v>
      </c>
      <c r="K34">
        <f t="shared" si="3"/>
        <v>0</v>
      </c>
      <c r="L34">
        <v>3</v>
      </c>
      <c r="M34" t="s">
        <v>362</v>
      </c>
      <c r="N34" t="s">
        <v>366</v>
      </c>
      <c r="O34">
        <v>6</v>
      </c>
      <c r="P34">
        <v>0</v>
      </c>
      <c r="Q34">
        <v>-2.78358540468211E+18</v>
      </c>
      <c r="R34" t="s">
        <v>367</v>
      </c>
    </row>
    <row r="35" spans="1:18" hidden="1" x14ac:dyDescent="0.3">
      <c r="A35" t="s">
        <v>365</v>
      </c>
      <c r="B35">
        <v>39832</v>
      </c>
      <c r="C35" t="s">
        <v>360</v>
      </c>
      <c r="D35" t="s">
        <v>361</v>
      </c>
      <c r="E35" s="69">
        <v>1719907832031</v>
      </c>
      <c r="F35" s="69">
        <f t="shared" si="0"/>
        <v>1719907832.0309999</v>
      </c>
      <c r="G35" s="70">
        <f t="shared" si="1"/>
        <v>45475.340648506943</v>
      </c>
      <c r="H35" s="69">
        <v>32617</v>
      </c>
      <c r="I35">
        <f t="shared" si="2"/>
        <v>0.54361666666666664</v>
      </c>
      <c r="J35">
        <v>0</v>
      </c>
      <c r="K35">
        <f t="shared" si="3"/>
        <v>0</v>
      </c>
      <c r="L35">
        <v>3</v>
      </c>
      <c r="M35" t="s">
        <v>362</v>
      </c>
      <c r="N35" t="s">
        <v>366</v>
      </c>
      <c r="O35">
        <v>28</v>
      </c>
      <c r="P35">
        <v>0</v>
      </c>
      <c r="Q35">
        <v>-2.78358540468211E+18</v>
      </c>
      <c r="R35" t="s">
        <v>367</v>
      </c>
    </row>
    <row r="36" spans="1:18" hidden="1" x14ac:dyDescent="0.3">
      <c r="A36" t="s">
        <v>365</v>
      </c>
      <c r="B36">
        <v>40497</v>
      </c>
      <c r="C36" t="s">
        <v>360</v>
      </c>
      <c r="D36" t="s">
        <v>361</v>
      </c>
      <c r="E36" s="69">
        <v>1719907813012</v>
      </c>
      <c r="F36" s="69">
        <f t="shared" si="0"/>
        <v>1719907813.0120001</v>
      </c>
      <c r="G36" s="70">
        <f t="shared" si="1"/>
        <v>45475.340428379626</v>
      </c>
      <c r="H36" s="69">
        <v>44178</v>
      </c>
      <c r="I36">
        <f t="shared" si="2"/>
        <v>0.73629999999999995</v>
      </c>
      <c r="J36">
        <v>0</v>
      </c>
      <c r="K36">
        <f t="shared" si="3"/>
        <v>0</v>
      </c>
      <c r="L36">
        <v>3</v>
      </c>
      <c r="M36" t="s">
        <v>362</v>
      </c>
      <c r="N36" t="s">
        <v>366</v>
      </c>
      <c r="O36">
        <v>1</v>
      </c>
      <c r="P36">
        <v>0</v>
      </c>
      <c r="Q36">
        <v>-2.78358540468211E+18</v>
      </c>
      <c r="R36" t="s">
        <v>367</v>
      </c>
    </row>
    <row r="37" spans="1:18" hidden="1" x14ac:dyDescent="0.3">
      <c r="A37" t="s">
        <v>365</v>
      </c>
      <c r="B37">
        <v>43139</v>
      </c>
      <c r="C37" t="s">
        <v>360</v>
      </c>
      <c r="D37" t="s">
        <v>361</v>
      </c>
      <c r="E37" s="69">
        <v>1719907742902</v>
      </c>
      <c r="F37" s="69">
        <f t="shared" si="0"/>
        <v>1719907742.902</v>
      </c>
      <c r="G37" s="70">
        <f t="shared" si="1"/>
        <v>45475.339616921294</v>
      </c>
      <c r="H37" s="69">
        <v>122636</v>
      </c>
      <c r="I37">
        <f t="shared" si="2"/>
        <v>2.0439333333333334</v>
      </c>
      <c r="J37">
        <v>0</v>
      </c>
      <c r="K37">
        <f t="shared" si="3"/>
        <v>0</v>
      </c>
      <c r="L37">
        <v>0</v>
      </c>
      <c r="M37" t="s">
        <v>362</v>
      </c>
      <c r="N37" t="s">
        <v>366</v>
      </c>
      <c r="O37">
        <v>141</v>
      </c>
      <c r="P37">
        <v>0</v>
      </c>
      <c r="Q37">
        <v>-2.78358540468211E+18</v>
      </c>
      <c r="R37" t="s">
        <v>367</v>
      </c>
    </row>
    <row r="38" spans="1:18" hidden="1" x14ac:dyDescent="0.3">
      <c r="A38" t="s">
        <v>365</v>
      </c>
      <c r="B38">
        <v>43270</v>
      </c>
      <c r="C38" t="s">
        <v>360</v>
      </c>
      <c r="D38" t="s">
        <v>361</v>
      </c>
      <c r="E38" s="69">
        <v>1719907543543</v>
      </c>
      <c r="F38" s="69">
        <f t="shared" si="0"/>
        <v>1719907543.543</v>
      </c>
      <c r="G38" s="70">
        <f t="shared" si="1"/>
        <v>45475.337309525465</v>
      </c>
      <c r="H38" s="69">
        <v>335557</v>
      </c>
      <c r="I38">
        <f t="shared" si="2"/>
        <v>5.5926166666666672</v>
      </c>
      <c r="J38">
        <v>0</v>
      </c>
      <c r="K38">
        <f t="shared" si="3"/>
        <v>0</v>
      </c>
      <c r="L38">
        <v>0</v>
      </c>
      <c r="M38" t="s">
        <v>362</v>
      </c>
      <c r="N38" t="s">
        <v>366</v>
      </c>
      <c r="O38">
        <v>272</v>
      </c>
      <c r="P38">
        <v>0</v>
      </c>
      <c r="Q38">
        <v>-2.78358540468211E+18</v>
      </c>
      <c r="R38" t="s">
        <v>367</v>
      </c>
    </row>
    <row r="39" spans="1:18" hidden="1" x14ac:dyDescent="0.3">
      <c r="A39" t="s">
        <v>365</v>
      </c>
      <c r="B39">
        <v>43273</v>
      </c>
      <c r="C39" t="s">
        <v>360</v>
      </c>
      <c r="D39" t="s">
        <v>361</v>
      </c>
      <c r="E39" s="69">
        <v>1719907561601</v>
      </c>
      <c r="F39" s="69">
        <f t="shared" si="0"/>
        <v>1719907561.6010001</v>
      </c>
      <c r="G39" s="70">
        <f t="shared" si="1"/>
        <v>45475.337518530097</v>
      </c>
      <c r="H39" s="69">
        <v>298627</v>
      </c>
      <c r="I39">
        <f t="shared" si="2"/>
        <v>4.9771166666666664</v>
      </c>
      <c r="J39">
        <v>0</v>
      </c>
      <c r="K39">
        <f t="shared" si="3"/>
        <v>0</v>
      </c>
      <c r="L39">
        <v>0</v>
      </c>
      <c r="M39" t="s">
        <v>362</v>
      </c>
      <c r="N39" t="s">
        <v>366</v>
      </c>
      <c r="O39">
        <v>223</v>
      </c>
      <c r="P39">
        <v>0</v>
      </c>
      <c r="Q39">
        <v>-2.78358540468211E+18</v>
      </c>
      <c r="R39" t="s">
        <v>367</v>
      </c>
    </row>
    <row r="40" spans="1:18" hidden="1" x14ac:dyDescent="0.3">
      <c r="A40" t="s">
        <v>365</v>
      </c>
      <c r="B40">
        <v>59941</v>
      </c>
      <c r="C40" t="s">
        <v>360</v>
      </c>
      <c r="D40" t="s">
        <v>361</v>
      </c>
      <c r="E40" s="69">
        <v>1719907367247</v>
      </c>
      <c r="F40" s="69">
        <f t="shared" si="0"/>
        <v>1719907367.247</v>
      </c>
      <c r="G40" s="70">
        <f t="shared" si="1"/>
        <v>45475.335269062503</v>
      </c>
      <c r="H40" s="69">
        <v>507335</v>
      </c>
      <c r="I40">
        <f t="shared" si="2"/>
        <v>8.4555833333333332</v>
      </c>
      <c r="J40">
        <v>0</v>
      </c>
      <c r="K40">
        <f t="shared" si="3"/>
        <v>0</v>
      </c>
      <c r="L40">
        <v>0</v>
      </c>
      <c r="M40" t="s">
        <v>362</v>
      </c>
      <c r="N40" t="s">
        <v>366</v>
      </c>
      <c r="O40">
        <v>237</v>
      </c>
      <c r="P40">
        <v>0</v>
      </c>
      <c r="Q40">
        <v>-2.78358540468211E+18</v>
      </c>
      <c r="R40" t="s">
        <v>367</v>
      </c>
    </row>
    <row r="41" spans="1:18" hidden="1" x14ac:dyDescent="0.3">
      <c r="A41" t="s">
        <v>365</v>
      </c>
      <c r="B41">
        <v>59943</v>
      </c>
      <c r="C41" t="s">
        <v>360</v>
      </c>
      <c r="D41" t="s">
        <v>361</v>
      </c>
      <c r="E41" s="69">
        <v>1719907571611</v>
      </c>
      <c r="F41" s="69">
        <f t="shared" si="0"/>
        <v>1719907571.6110001</v>
      </c>
      <c r="G41" s="70">
        <f t="shared" si="1"/>
        <v>45475.337634386575</v>
      </c>
      <c r="H41" s="69">
        <v>290271</v>
      </c>
      <c r="I41">
        <f t="shared" si="2"/>
        <v>4.8378500000000004</v>
      </c>
      <c r="J41">
        <v>0</v>
      </c>
      <c r="K41">
        <f t="shared" si="3"/>
        <v>0</v>
      </c>
      <c r="L41">
        <v>0</v>
      </c>
      <c r="M41" t="s">
        <v>362</v>
      </c>
      <c r="N41" t="s">
        <v>366</v>
      </c>
      <c r="O41">
        <v>445</v>
      </c>
      <c r="P41">
        <v>0</v>
      </c>
      <c r="Q41">
        <v>-2.78358540468211E+18</v>
      </c>
      <c r="R41" t="s">
        <v>367</v>
      </c>
    </row>
    <row r="42" spans="1:18" hidden="1" x14ac:dyDescent="0.3">
      <c r="A42" t="s">
        <v>365</v>
      </c>
      <c r="B42">
        <v>61297</v>
      </c>
      <c r="C42" t="s">
        <v>360</v>
      </c>
      <c r="D42" t="s">
        <v>361</v>
      </c>
      <c r="E42" s="69">
        <v>1719907786946</v>
      </c>
      <c r="F42" s="69">
        <f t="shared" si="0"/>
        <v>1719907786.9460001</v>
      </c>
      <c r="G42" s="70">
        <f t="shared" si="1"/>
        <v>45475.340126689814</v>
      </c>
      <c r="H42" s="69">
        <v>395304</v>
      </c>
      <c r="I42">
        <f t="shared" si="2"/>
        <v>6.5883999999999991</v>
      </c>
      <c r="J42">
        <v>0</v>
      </c>
      <c r="K42">
        <f t="shared" si="3"/>
        <v>0</v>
      </c>
      <c r="L42">
        <v>0</v>
      </c>
      <c r="M42" t="s">
        <v>362</v>
      </c>
      <c r="N42" t="s">
        <v>366</v>
      </c>
      <c r="O42">
        <v>3003</v>
      </c>
      <c r="P42">
        <v>0</v>
      </c>
      <c r="Q42">
        <v>-2.78358540468211E+18</v>
      </c>
      <c r="R42" t="s">
        <v>367</v>
      </c>
    </row>
    <row r="43" spans="1:18" hidden="1" x14ac:dyDescent="0.3">
      <c r="A43" t="s">
        <v>365</v>
      </c>
      <c r="B43">
        <v>61301</v>
      </c>
      <c r="C43" t="s">
        <v>360</v>
      </c>
      <c r="D43" t="s">
        <v>361</v>
      </c>
      <c r="E43" s="69">
        <v>1719907529529</v>
      </c>
      <c r="F43" s="69">
        <f t="shared" si="0"/>
        <v>1719907529.529</v>
      </c>
      <c r="G43" s="70">
        <f t="shared" si="1"/>
        <v>45475.337147326391</v>
      </c>
      <c r="H43" s="69">
        <v>372848</v>
      </c>
      <c r="I43">
        <f t="shared" si="2"/>
        <v>6.2141333333333337</v>
      </c>
      <c r="J43">
        <v>0</v>
      </c>
      <c r="K43">
        <f t="shared" si="3"/>
        <v>0</v>
      </c>
      <c r="L43">
        <v>0</v>
      </c>
      <c r="M43" t="s">
        <v>362</v>
      </c>
      <c r="N43" t="s">
        <v>366</v>
      </c>
      <c r="O43">
        <v>743</v>
      </c>
      <c r="P43">
        <v>0</v>
      </c>
      <c r="Q43">
        <v>-2.78358540468211E+18</v>
      </c>
      <c r="R43" t="s">
        <v>367</v>
      </c>
    </row>
    <row r="44" spans="1:18" hidden="1" x14ac:dyDescent="0.3">
      <c r="A44" t="s">
        <v>359</v>
      </c>
      <c r="B44">
        <v>24806</v>
      </c>
      <c r="C44" t="s">
        <v>360</v>
      </c>
      <c r="D44" t="s">
        <v>361</v>
      </c>
      <c r="E44" s="69">
        <v>1720164541859</v>
      </c>
      <c r="F44" s="69">
        <f t="shared" si="0"/>
        <v>1720164541.859</v>
      </c>
      <c r="G44" s="70">
        <f t="shared" si="1"/>
        <v>45478.31182707176</v>
      </c>
      <c r="H44" s="69">
        <v>56975</v>
      </c>
      <c r="I44">
        <f t="shared" si="2"/>
        <v>0.94958333333333333</v>
      </c>
      <c r="J44">
        <v>4299878</v>
      </c>
      <c r="K44">
        <f t="shared" si="3"/>
        <v>71.664633333333327</v>
      </c>
      <c r="L44">
        <v>5230499</v>
      </c>
      <c r="M44" t="s">
        <v>368</v>
      </c>
      <c r="N44" t="s">
        <v>363</v>
      </c>
      <c r="O44">
        <v>148</v>
      </c>
      <c r="P44">
        <v>0</v>
      </c>
      <c r="Q44">
        <v>8.4214419265740196E+18</v>
      </c>
      <c r="R44" t="s">
        <v>364</v>
      </c>
    </row>
    <row r="45" spans="1:18" hidden="1" x14ac:dyDescent="0.3">
      <c r="A45" t="s">
        <v>365</v>
      </c>
      <c r="B45">
        <v>8922</v>
      </c>
      <c r="C45" t="s">
        <v>360</v>
      </c>
      <c r="D45" t="s">
        <v>361</v>
      </c>
      <c r="E45" s="69">
        <v>1720164555913</v>
      </c>
      <c r="F45" s="69">
        <f t="shared" si="0"/>
        <v>1720164555.9130001</v>
      </c>
      <c r="G45" s="70">
        <f t="shared" si="1"/>
        <v>45478.311989733797</v>
      </c>
      <c r="H45" s="69">
        <v>289274</v>
      </c>
      <c r="I45">
        <f t="shared" si="2"/>
        <v>4.8212333333333337</v>
      </c>
      <c r="J45">
        <v>0</v>
      </c>
      <c r="K45">
        <f t="shared" si="3"/>
        <v>0</v>
      </c>
      <c r="L45">
        <v>0</v>
      </c>
      <c r="M45" t="s">
        <v>368</v>
      </c>
      <c r="N45" t="s">
        <v>366</v>
      </c>
      <c r="O45">
        <v>186</v>
      </c>
      <c r="P45">
        <v>0</v>
      </c>
      <c r="Q45">
        <v>-2.78358540468211E+18</v>
      </c>
      <c r="R45" t="s">
        <v>367</v>
      </c>
    </row>
    <row r="46" spans="1:18" hidden="1" x14ac:dyDescent="0.3">
      <c r="A46" t="s">
        <v>365</v>
      </c>
      <c r="B46">
        <v>23985</v>
      </c>
      <c r="C46" t="s">
        <v>360</v>
      </c>
      <c r="D46" t="s">
        <v>361</v>
      </c>
      <c r="E46" s="69">
        <v>1720164574932</v>
      </c>
      <c r="F46" s="69">
        <f t="shared" si="0"/>
        <v>1720164574.9319999</v>
      </c>
      <c r="G46" s="70">
        <f t="shared" si="1"/>
        <v>45478.312209861106</v>
      </c>
      <c r="H46" s="69">
        <v>276686</v>
      </c>
      <c r="I46">
        <f t="shared" si="2"/>
        <v>4.6114333333333333</v>
      </c>
      <c r="J46">
        <v>0</v>
      </c>
      <c r="K46">
        <f t="shared" si="3"/>
        <v>0</v>
      </c>
      <c r="L46">
        <v>0</v>
      </c>
      <c r="M46" t="s">
        <v>368</v>
      </c>
      <c r="N46" t="s">
        <v>366</v>
      </c>
      <c r="O46">
        <v>88</v>
      </c>
      <c r="P46">
        <v>0</v>
      </c>
      <c r="Q46">
        <v>-2.78358540468211E+18</v>
      </c>
      <c r="R46" t="s">
        <v>367</v>
      </c>
    </row>
    <row r="47" spans="1:18" hidden="1" x14ac:dyDescent="0.3">
      <c r="A47" t="s">
        <v>365</v>
      </c>
      <c r="B47">
        <v>26319</v>
      </c>
      <c r="C47" t="s">
        <v>360</v>
      </c>
      <c r="D47" t="s">
        <v>361</v>
      </c>
      <c r="E47" s="69">
        <v>1720164541859</v>
      </c>
      <c r="F47" s="69">
        <f t="shared" si="0"/>
        <v>1720164541.859</v>
      </c>
      <c r="G47" s="70">
        <f t="shared" si="1"/>
        <v>45478.31182707176</v>
      </c>
      <c r="H47" s="69">
        <v>310105</v>
      </c>
      <c r="I47">
        <f t="shared" si="2"/>
        <v>5.1684166666666673</v>
      </c>
      <c r="J47">
        <v>0</v>
      </c>
      <c r="K47">
        <f t="shared" si="3"/>
        <v>0</v>
      </c>
      <c r="L47">
        <v>0</v>
      </c>
      <c r="M47" t="s">
        <v>368</v>
      </c>
      <c r="N47" t="s">
        <v>366</v>
      </c>
      <c r="O47">
        <v>128</v>
      </c>
      <c r="P47">
        <v>0</v>
      </c>
      <c r="Q47">
        <v>-2.78358540468211E+18</v>
      </c>
      <c r="R47" t="s">
        <v>367</v>
      </c>
    </row>
    <row r="48" spans="1:18" hidden="1" x14ac:dyDescent="0.3">
      <c r="A48" t="s">
        <v>365</v>
      </c>
      <c r="B48">
        <v>26373</v>
      </c>
      <c r="C48" t="s">
        <v>360</v>
      </c>
      <c r="D48" t="s">
        <v>361</v>
      </c>
      <c r="E48" s="69">
        <v>1720164630027</v>
      </c>
      <c r="F48" s="69">
        <f t="shared" si="0"/>
        <v>1720164630.027</v>
      </c>
      <c r="G48" s="70">
        <f t="shared" si="1"/>
        <v>45478.312847534718</v>
      </c>
      <c r="H48" s="69">
        <v>221720</v>
      </c>
      <c r="I48">
        <f t="shared" si="2"/>
        <v>3.6953333333333331</v>
      </c>
      <c r="J48">
        <v>0</v>
      </c>
      <c r="K48">
        <f t="shared" si="3"/>
        <v>0</v>
      </c>
      <c r="L48">
        <v>0</v>
      </c>
      <c r="M48" t="s">
        <v>368</v>
      </c>
      <c r="N48" t="s">
        <v>366</v>
      </c>
      <c r="O48">
        <v>116</v>
      </c>
      <c r="P48">
        <v>0</v>
      </c>
      <c r="Q48">
        <v>-2.78358540468211E+18</v>
      </c>
      <c r="R48" t="s">
        <v>367</v>
      </c>
    </row>
    <row r="49" spans="1:18" hidden="1" x14ac:dyDescent="0.3">
      <c r="A49" t="s">
        <v>365</v>
      </c>
      <c r="B49">
        <v>34784</v>
      </c>
      <c r="C49" t="s">
        <v>360</v>
      </c>
      <c r="D49" t="s">
        <v>361</v>
      </c>
      <c r="E49" s="69">
        <v>1720164646043</v>
      </c>
      <c r="F49" s="69">
        <f t="shared" si="0"/>
        <v>1720164646.043</v>
      </c>
      <c r="G49" s="70">
        <f t="shared" si="1"/>
        <v>45478.313032905091</v>
      </c>
      <c r="H49" s="69">
        <v>268875</v>
      </c>
      <c r="I49">
        <f t="shared" si="2"/>
        <v>4.4812500000000002</v>
      </c>
      <c r="J49">
        <v>0</v>
      </c>
      <c r="K49">
        <f t="shared" si="3"/>
        <v>0</v>
      </c>
      <c r="L49">
        <v>0</v>
      </c>
      <c r="M49" t="s">
        <v>368</v>
      </c>
      <c r="N49" t="s">
        <v>366</v>
      </c>
      <c r="O49">
        <v>291</v>
      </c>
      <c r="P49">
        <v>0</v>
      </c>
      <c r="Q49">
        <v>-2.78358540468211E+18</v>
      </c>
      <c r="R49" t="s">
        <v>367</v>
      </c>
    </row>
    <row r="50" spans="1:18" hidden="1" x14ac:dyDescent="0.3">
      <c r="A50" t="s">
        <v>365</v>
      </c>
      <c r="B50">
        <v>36497</v>
      </c>
      <c r="C50" t="s">
        <v>360</v>
      </c>
      <c r="D50" t="s">
        <v>361</v>
      </c>
      <c r="E50" s="69">
        <v>1720164635032</v>
      </c>
      <c r="F50" s="69">
        <f t="shared" si="0"/>
        <v>1720164635.0320001</v>
      </c>
      <c r="G50" s="70">
        <f t="shared" si="1"/>
        <v>45478.312905462968</v>
      </c>
      <c r="H50" s="69">
        <v>211895</v>
      </c>
      <c r="I50">
        <f t="shared" si="2"/>
        <v>3.5315833333333333</v>
      </c>
      <c r="J50">
        <v>0</v>
      </c>
      <c r="K50">
        <f t="shared" si="3"/>
        <v>0</v>
      </c>
      <c r="L50">
        <v>0</v>
      </c>
      <c r="M50" t="s">
        <v>368</v>
      </c>
      <c r="N50" t="s">
        <v>366</v>
      </c>
      <c r="O50">
        <v>380</v>
      </c>
      <c r="P50">
        <v>0</v>
      </c>
      <c r="Q50">
        <v>-2.78358540468211E+18</v>
      </c>
      <c r="R50" t="s">
        <v>367</v>
      </c>
    </row>
    <row r="51" spans="1:18" hidden="1" x14ac:dyDescent="0.3">
      <c r="A51" t="s">
        <v>365</v>
      </c>
      <c r="B51">
        <v>36501</v>
      </c>
      <c r="C51" t="s">
        <v>360</v>
      </c>
      <c r="D51" t="s">
        <v>361</v>
      </c>
      <c r="E51" s="69">
        <v>1720164713150</v>
      </c>
      <c r="F51" s="69">
        <f t="shared" si="0"/>
        <v>1720164713.1500001</v>
      </c>
      <c r="G51" s="70">
        <f t="shared" si="1"/>
        <v>45478.313809606479</v>
      </c>
      <c r="H51" s="69">
        <v>134656</v>
      </c>
      <c r="I51">
        <f t="shared" si="2"/>
        <v>2.2442666666666669</v>
      </c>
      <c r="J51">
        <v>0</v>
      </c>
      <c r="K51">
        <f t="shared" si="3"/>
        <v>0</v>
      </c>
      <c r="L51">
        <v>0</v>
      </c>
      <c r="M51" t="s">
        <v>368</v>
      </c>
      <c r="N51" t="s">
        <v>366</v>
      </c>
      <c r="O51">
        <v>305</v>
      </c>
      <c r="P51">
        <v>0</v>
      </c>
      <c r="Q51">
        <v>-2.78358540468211E+18</v>
      </c>
      <c r="R51" t="s">
        <v>367</v>
      </c>
    </row>
    <row r="52" spans="1:18" hidden="1" x14ac:dyDescent="0.3">
      <c r="A52" t="s">
        <v>365</v>
      </c>
      <c r="B52">
        <v>38589</v>
      </c>
      <c r="C52" t="s">
        <v>360</v>
      </c>
      <c r="D52" t="s">
        <v>361</v>
      </c>
      <c r="E52" s="69">
        <v>1720164562920</v>
      </c>
      <c r="F52" s="69">
        <f t="shared" si="0"/>
        <v>1720164562.9200001</v>
      </c>
      <c r="G52" s="70">
        <f t="shared" si="1"/>
        <v>45478.31207083333</v>
      </c>
      <c r="H52" s="69">
        <v>459880</v>
      </c>
      <c r="I52">
        <f t="shared" si="2"/>
        <v>7.6646666666666663</v>
      </c>
      <c r="J52">
        <v>0</v>
      </c>
      <c r="K52">
        <f t="shared" si="3"/>
        <v>0</v>
      </c>
      <c r="L52">
        <v>0</v>
      </c>
      <c r="M52" t="s">
        <v>368</v>
      </c>
      <c r="N52" t="s">
        <v>366</v>
      </c>
      <c r="O52">
        <v>942</v>
      </c>
      <c r="P52">
        <v>0</v>
      </c>
      <c r="Q52">
        <v>-2.78358540468211E+18</v>
      </c>
      <c r="R52" t="s">
        <v>367</v>
      </c>
    </row>
    <row r="53" spans="1:18" hidden="1" x14ac:dyDescent="0.3">
      <c r="A53" t="s">
        <v>365</v>
      </c>
      <c r="B53">
        <v>44855</v>
      </c>
      <c r="C53" t="s">
        <v>360</v>
      </c>
      <c r="D53" t="s">
        <v>361</v>
      </c>
      <c r="E53" s="69">
        <v>1720164709146</v>
      </c>
      <c r="F53" s="69">
        <f t="shared" si="0"/>
        <v>1720164709.1459999</v>
      </c>
      <c r="G53" s="70">
        <f t="shared" si="1"/>
        <v>45478.313763263883</v>
      </c>
      <c r="H53" s="69">
        <v>143712</v>
      </c>
      <c r="I53">
        <f t="shared" si="2"/>
        <v>2.3952</v>
      </c>
      <c r="J53">
        <v>0</v>
      </c>
      <c r="K53">
        <f t="shared" si="3"/>
        <v>0</v>
      </c>
      <c r="L53">
        <v>3</v>
      </c>
      <c r="M53" t="s">
        <v>368</v>
      </c>
      <c r="N53" t="s">
        <v>366</v>
      </c>
      <c r="O53">
        <v>16</v>
      </c>
      <c r="P53">
        <v>0</v>
      </c>
      <c r="Q53">
        <v>-2.78358540468211E+18</v>
      </c>
      <c r="R53" t="s">
        <v>367</v>
      </c>
    </row>
    <row r="54" spans="1:18" hidden="1" x14ac:dyDescent="0.3">
      <c r="A54" t="s">
        <v>365</v>
      </c>
      <c r="B54">
        <v>47918</v>
      </c>
      <c r="C54" t="s">
        <v>360</v>
      </c>
      <c r="D54" t="s">
        <v>361</v>
      </c>
      <c r="E54" s="69">
        <v>1720164586944</v>
      </c>
      <c r="F54" s="69">
        <f t="shared" si="0"/>
        <v>1720164586.944</v>
      </c>
      <c r="G54" s="70">
        <f t="shared" si="1"/>
        <v>45478.312348888889</v>
      </c>
      <c r="H54" s="69">
        <v>265133</v>
      </c>
      <c r="I54">
        <f t="shared" si="2"/>
        <v>4.4188833333333326</v>
      </c>
      <c r="J54">
        <v>0</v>
      </c>
      <c r="K54">
        <f t="shared" si="3"/>
        <v>0</v>
      </c>
      <c r="L54">
        <v>0</v>
      </c>
      <c r="M54" t="s">
        <v>368</v>
      </c>
      <c r="N54" t="s">
        <v>366</v>
      </c>
      <c r="O54">
        <v>1</v>
      </c>
      <c r="P54">
        <v>0</v>
      </c>
      <c r="Q54">
        <v>-2.78358540468211E+18</v>
      </c>
      <c r="R54" t="s">
        <v>367</v>
      </c>
    </row>
    <row r="55" spans="1:18" hidden="1" x14ac:dyDescent="0.3">
      <c r="A55" t="s">
        <v>365</v>
      </c>
      <c r="B55">
        <v>48080</v>
      </c>
      <c r="C55" t="s">
        <v>360</v>
      </c>
      <c r="D55" t="s">
        <v>361</v>
      </c>
      <c r="E55" s="69">
        <v>1720164658055</v>
      </c>
      <c r="F55" s="69">
        <f t="shared" si="0"/>
        <v>1720164658.0550001</v>
      </c>
      <c r="G55" s="70">
        <f t="shared" si="1"/>
        <v>45478.313171932867</v>
      </c>
      <c r="H55" s="69">
        <v>184831</v>
      </c>
      <c r="I55">
        <f t="shared" si="2"/>
        <v>3.0805166666666666</v>
      </c>
      <c r="J55">
        <v>0</v>
      </c>
      <c r="K55">
        <f t="shared" si="3"/>
        <v>0</v>
      </c>
      <c r="L55">
        <v>3</v>
      </c>
      <c r="M55" t="s">
        <v>368</v>
      </c>
      <c r="N55" t="s">
        <v>366</v>
      </c>
      <c r="O55">
        <v>0</v>
      </c>
      <c r="P55">
        <v>0</v>
      </c>
      <c r="Q55">
        <v>-2.78358540468211E+18</v>
      </c>
      <c r="R55" t="s">
        <v>367</v>
      </c>
    </row>
    <row r="56" spans="1:18" hidden="1" x14ac:dyDescent="0.3">
      <c r="A56" t="s">
        <v>365</v>
      </c>
      <c r="B56">
        <v>49585</v>
      </c>
      <c r="C56" t="s">
        <v>360</v>
      </c>
      <c r="D56" t="s">
        <v>361</v>
      </c>
      <c r="E56" s="69">
        <v>1720164754231</v>
      </c>
      <c r="F56" s="69">
        <f t="shared" si="0"/>
        <v>1720164754.2309999</v>
      </c>
      <c r="G56" s="70">
        <f t="shared" si="1"/>
        <v>45478.314285081018</v>
      </c>
      <c r="H56" s="69">
        <v>99323</v>
      </c>
      <c r="I56">
        <f t="shared" si="2"/>
        <v>1.6553833333333332</v>
      </c>
      <c r="J56">
        <v>0</v>
      </c>
      <c r="K56">
        <f t="shared" si="3"/>
        <v>0</v>
      </c>
      <c r="L56">
        <v>0</v>
      </c>
      <c r="M56" t="s">
        <v>368</v>
      </c>
      <c r="N56" t="s">
        <v>366</v>
      </c>
      <c r="O56">
        <v>22</v>
      </c>
      <c r="P56">
        <v>0</v>
      </c>
      <c r="Q56">
        <v>-2.78358540468211E+18</v>
      </c>
      <c r="R56" t="s">
        <v>367</v>
      </c>
    </row>
    <row r="57" spans="1:18" hidden="1" x14ac:dyDescent="0.3">
      <c r="A57" t="s">
        <v>365</v>
      </c>
      <c r="B57">
        <v>49671</v>
      </c>
      <c r="C57" t="s">
        <v>360</v>
      </c>
      <c r="D57" t="s">
        <v>361</v>
      </c>
      <c r="E57" s="69">
        <v>1720164686123</v>
      </c>
      <c r="F57" s="69">
        <f t="shared" si="0"/>
        <v>1720164686.1229999</v>
      </c>
      <c r="G57" s="70">
        <f t="shared" si="1"/>
        <v>45478.313496793984</v>
      </c>
      <c r="H57" s="69">
        <v>162332</v>
      </c>
      <c r="I57">
        <f t="shared" si="2"/>
        <v>2.7055333333333333</v>
      </c>
      <c r="J57">
        <v>0</v>
      </c>
      <c r="K57">
        <f t="shared" si="3"/>
        <v>0</v>
      </c>
      <c r="L57">
        <v>0</v>
      </c>
      <c r="M57" t="s">
        <v>368</v>
      </c>
      <c r="N57" t="s">
        <v>366</v>
      </c>
      <c r="O57">
        <v>2</v>
      </c>
      <c r="P57">
        <v>0</v>
      </c>
      <c r="Q57">
        <v>-2.78358540468211E+18</v>
      </c>
      <c r="R57" t="s">
        <v>367</v>
      </c>
    </row>
    <row r="58" spans="1:18" hidden="1" x14ac:dyDescent="0.3">
      <c r="A58" t="s">
        <v>365</v>
      </c>
      <c r="B58">
        <v>49720</v>
      </c>
      <c r="C58" t="s">
        <v>360</v>
      </c>
      <c r="D58" t="s">
        <v>361</v>
      </c>
      <c r="E58" s="69">
        <v>1720164764241</v>
      </c>
      <c r="F58" s="69">
        <f t="shared" si="0"/>
        <v>1720164764.2409999</v>
      </c>
      <c r="G58" s="70">
        <f t="shared" si="1"/>
        <v>45478.314400937496</v>
      </c>
      <c r="H58" s="69">
        <v>88419</v>
      </c>
      <c r="I58">
        <f t="shared" si="2"/>
        <v>1.4736499999999999</v>
      </c>
      <c r="J58">
        <v>0</v>
      </c>
      <c r="K58">
        <f t="shared" si="3"/>
        <v>0</v>
      </c>
      <c r="L58">
        <v>3</v>
      </c>
      <c r="M58" t="s">
        <v>368</v>
      </c>
      <c r="N58" t="s">
        <v>366</v>
      </c>
      <c r="O58">
        <v>9</v>
      </c>
      <c r="P58">
        <v>0</v>
      </c>
      <c r="Q58">
        <v>-2.78358540468211E+18</v>
      </c>
      <c r="R58" t="s">
        <v>367</v>
      </c>
    </row>
    <row r="59" spans="1:18" hidden="1" x14ac:dyDescent="0.3">
      <c r="A59" t="s">
        <v>365</v>
      </c>
      <c r="B59">
        <v>49725</v>
      </c>
      <c r="C59" t="s">
        <v>360</v>
      </c>
      <c r="D59" t="s">
        <v>361</v>
      </c>
      <c r="E59" s="69">
        <v>1720164657054</v>
      </c>
      <c r="F59" s="69">
        <f t="shared" si="0"/>
        <v>1720164657.0539999</v>
      </c>
      <c r="G59" s="70">
        <f t="shared" si="1"/>
        <v>45478.313160347221</v>
      </c>
      <c r="H59" s="69">
        <v>186923</v>
      </c>
      <c r="I59">
        <f t="shared" si="2"/>
        <v>3.1153833333333334</v>
      </c>
      <c r="J59">
        <v>0</v>
      </c>
      <c r="K59">
        <f t="shared" si="3"/>
        <v>0</v>
      </c>
      <c r="L59">
        <v>3</v>
      </c>
      <c r="M59" t="s">
        <v>368</v>
      </c>
      <c r="N59" t="s">
        <v>366</v>
      </c>
      <c r="O59">
        <v>0</v>
      </c>
      <c r="P59">
        <v>0</v>
      </c>
      <c r="Q59">
        <v>-2.78358540468211E+18</v>
      </c>
      <c r="R59" t="s">
        <v>367</v>
      </c>
    </row>
    <row r="60" spans="1:18" hidden="1" x14ac:dyDescent="0.3">
      <c r="A60" t="s">
        <v>365</v>
      </c>
      <c r="B60">
        <v>49728</v>
      </c>
      <c r="C60" t="s">
        <v>360</v>
      </c>
      <c r="D60" t="s">
        <v>361</v>
      </c>
      <c r="E60" s="69">
        <v>1720164808325</v>
      </c>
      <c r="F60" s="69">
        <f t="shared" si="0"/>
        <v>1720164808.325</v>
      </c>
      <c r="G60" s="70">
        <f t="shared" si="1"/>
        <v>45478.314911168985</v>
      </c>
      <c r="H60" s="69">
        <v>44081</v>
      </c>
      <c r="I60">
        <f t="shared" si="2"/>
        <v>0.73468333333333335</v>
      </c>
      <c r="J60">
        <v>0</v>
      </c>
      <c r="K60">
        <f t="shared" si="3"/>
        <v>0</v>
      </c>
      <c r="L60">
        <v>3</v>
      </c>
      <c r="M60" t="s">
        <v>368</v>
      </c>
      <c r="N60" t="s">
        <v>366</v>
      </c>
      <c r="O60">
        <v>22</v>
      </c>
      <c r="P60">
        <v>0</v>
      </c>
      <c r="Q60">
        <v>-2.78358540468211E+18</v>
      </c>
      <c r="R60" t="s">
        <v>367</v>
      </c>
    </row>
    <row r="61" spans="1:18" hidden="1" x14ac:dyDescent="0.3">
      <c r="A61" t="s">
        <v>365</v>
      </c>
      <c r="B61">
        <v>49730</v>
      </c>
      <c r="C61" t="s">
        <v>360</v>
      </c>
      <c r="D61" t="s">
        <v>361</v>
      </c>
      <c r="E61" s="69">
        <v>1720164768245</v>
      </c>
      <c r="F61" s="69">
        <f t="shared" si="0"/>
        <v>1720164768.2449999</v>
      </c>
      <c r="G61" s="70">
        <f t="shared" si="1"/>
        <v>45478.314447280092</v>
      </c>
      <c r="H61" s="69">
        <v>77403</v>
      </c>
      <c r="I61">
        <f t="shared" si="2"/>
        <v>1.2900500000000001</v>
      </c>
      <c r="J61">
        <v>0</v>
      </c>
      <c r="K61">
        <f t="shared" si="3"/>
        <v>0</v>
      </c>
      <c r="L61">
        <v>3</v>
      </c>
      <c r="M61" t="s">
        <v>368</v>
      </c>
      <c r="N61" t="s">
        <v>366</v>
      </c>
      <c r="O61">
        <v>12</v>
      </c>
      <c r="P61">
        <v>0</v>
      </c>
      <c r="Q61">
        <v>-2.78358540468211E+18</v>
      </c>
      <c r="R61" t="s">
        <v>367</v>
      </c>
    </row>
    <row r="62" spans="1:18" hidden="1" x14ac:dyDescent="0.3">
      <c r="A62" t="s">
        <v>365</v>
      </c>
      <c r="B62">
        <v>50122</v>
      </c>
      <c r="C62" t="s">
        <v>360</v>
      </c>
      <c r="D62" t="s">
        <v>361</v>
      </c>
      <c r="E62" s="69">
        <v>1720164827344</v>
      </c>
      <c r="F62" s="69">
        <f t="shared" si="0"/>
        <v>1720164827.3440001</v>
      </c>
      <c r="G62" s="70">
        <f t="shared" si="1"/>
        <v>45478.315131296302</v>
      </c>
      <c r="H62" s="69">
        <v>21785</v>
      </c>
      <c r="I62">
        <f t="shared" si="2"/>
        <v>0.36308333333333331</v>
      </c>
      <c r="J62">
        <v>0</v>
      </c>
      <c r="K62">
        <f t="shared" si="3"/>
        <v>0</v>
      </c>
      <c r="L62">
        <v>3</v>
      </c>
      <c r="M62" t="s">
        <v>368</v>
      </c>
      <c r="N62" t="s">
        <v>366</v>
      </c>
      <c r="O62">
        <v>7</v>
      </c>
      <c r="P62">
        <v>0</v>
      </c>
      <c r="Q62">
        <v>-2.78358540468211E+18</v>
      </c>
      <c r="R62" t="s">
        <v>367</v>
      </c>
    </row>
    <row r="63" spans="1:18" hidden="1" x14ac:dyDescent="0.3">
      <c r="A63" t="s">
        <v>365</v>
      </c>
      <c r="B63">
        <v>50168</v>
      </c>
      <c r="C63" t="s">
        <v>360</v>
      </c>
      <c r="D63" t="s">
        <v>361</v>
      </c>
      <c r="E63" s="69">
        <v>1720164719156</v>
      </c>
      <c r="F63" s="69">
        <f t="shared" si="0"/>
        <v>1720164719.1559999</v>
      </c>
      <c r="G63" s="70">
        <f t="shared" si="1"/>
        <v>45478.313879120367</v>
      </c>
      <c r="H63" s="69">
        <v>132450</v>
      </c>
      <c r="I63">
        <f t="shared" si="2"/>
        <v>2.2075</v>
      </c>
      <c r="J63">
        <v>0</v>
      </c>
      <c r="K63">
        <f t="shared" si="3"/>
        <v>0</v>
      </c>
      <c r="L63">
        <v>3</v>
      </c>
      <c r="M63" t="s">
        <v>368</v>
      </c>
      <c r="N63" t="s">
        <v>366</v>
      </c>
      <c r="O63">
        <v>0</v>
      </c>
      <c r="P63">
        <v>0</v>
      </c>
      <c r="Q63">
        <v>-2.78358540468211E+18</v>
      </c>
      <c r="R63" t="s">
        <v>367</v>
      </c>
    </row>
    <row r="64" spans="1:18" hidden="1" x14ac:dyDescent="0.3">
      <c r="A64" t="s">
        <v>365</v>
      </c>
      <c r="B64">
        <v>50182</v>
      </c>
      <c r="C64" t="s">
        <v>360</v>
      </c>
      <c r="D64" t="s">
        <v>361</v>
      </c>
      <c r="E64" s="69">
        <v>1720164710147</v>
      </c>
      <c r="F64" s="69">
        <f t="shared" si="0"/>
        <v>1720164710.1470001</v>
      </c>
      <c r="G64" s="70">
        <f t="shared" si="1"/>
        <v>45478.313774849536</v>
      </c>
      <c r="H64" s="69">
        <v>143379</v>
      </c>
      <c r="I64">
        <f t="shared" si="2"/>
        <v>2.3896500000000001</v>
      </c>
      <c r="J64">
        <v>0</v>
      </c>
      <c r="K64">
        <f t="shared" si="3"/>
        <v>0</v>
      </c>
      <c r="L64">
        <v>3</v>
      </c>
      <c r="M64" t="s">
        <v>368</v>
      </c>
      <c r="N64" t="s">
        <v>366</v>
      </c>
      <c r="O64">
        <v>0</v>
      </c>
      <c r="P64">
        <v>0</v>
      </c>
      <c r="Q64">
        <v>-2.78358540468211E+18</v>
      </c>
      <c r="R64" t="s">
        <v>367</v>
      </c>
    </row>
    <row r="65" spans="1:18" hidden="1" x14ac:dyDescent="0.3">
      <c r="A65" t="s">
        <v>365</v>
      </c>
      <c r="B65">
        <v>50184</v>
      </c>
      <c r="C65" t="s">
        <v>360</v>
      </c>
      <c r="D65" t="s">
        <v>361</v>
      </c>
      <c r="E65" s="69">
        <v>1720164731208</v>
      </c>
      <c r="F65" s="69">
        <f t="shared" si="0"/>
        <v>1720164731.2079999</v>
      </c>
      <c r="G65" s="70">
        <f t="shared" si="1"/>
        <v>45478.314018611112</v>
      </c>
      <c r="H65" s="69">
        <v>121304</v>
      </c>
      <c r="I65">
        <f t="shared" si="2"/>
        <v>2.0217333333333332</v>
      </c>
      <c r="J65">
        <v>0</v>
      </c>
      <c r="K65">
        <f t="shared" si="3"/>
        <v>0</v>
      </c>
      <c r="L65">
        <v>3</v>
      </c>
      <c r="M65" t="s">
        <v>368</v>
      </c>
      <c r="N65" t="s">
        <v>366</v>
      </c>
      <c r="O65">
        <v>3</v>
      </c>
      <c r="P65">
        <v>0</v>
      </c>
      <c r="Q65">
        <v>-2.78358540468211E+18</v>
      </c>
      <c r="R65" t="s">
        <v>367</v>
      </c>
    </row>
    <row r="66" spans="1:18" hidden="1" x14ac:dyDescent="0.3">
      <c r="A66" t="s">
        <v>365</v>
      </c>
      <c r="B66">
        <v>51415</v>
      </c>
      <c r="C66" t="s">
        <v>360</v>
      </c>
      <c r="D66" t="s">
        <v>361</v>
      </c>
      <c r="E66" s="69">
        <v>1720164850407</v>
      </c>
      <c r="F66" s="69">
        <f t="shared" si="0"/>
        <v>1720164850.4070001</v>
      </c>
      <c r="G66" s="70">
        <f t="shared" si="1"/>
        <v>45478.31539822917</v>
      </c>
      <c r="H66" s="69">
        <v>66</v>
      </c>
      <c r="I66">
        <f t="shared" si="2"/>
        <v>1.1000000000000001E-3</v>
      </c>
      <c r="J66">
        <v>0</v>
      </c>
      <c r="K66">
        <f t="shared" si="3"/>
        <v>0</v>
      </c>
      <c r="L66">
        <v>3</v>
      </c>
      <c r="M66" t="s">
        <v>368</v>
      </c>
      <c r="N66" t="s">
        <v>366</v>
      </c>
      <c r="O66">
        <v>12</v>
      </c>
      <c r="P66">
        <v>0</v>
      </c>
      <c r="Q66">
        <v>-2.78358540468211E+18</v>
      </c>
      <c r="R66" t="s">
        <v>367</v>
      </c>
    </row>
    <row r="67" spans="1:18" hidden="1" x14ac:dyDescent="0.3">
      <c r="A67" t="s">
        <v>365</v>
      </c>
      <c r="B67">
        <v>51904</v>
      </c>
      <c r="C67" t="s">
        <v>360</v>
      </c>
      <c r="D67" t="s">
        <v>361</v>
      </c>
      <c r="E67" s="69">
        <v>1720164836353</v>
      </c>
      <c r="F67" s="69">
        <f t="shared" ref="F67:F130" si="4">$E67/1000</f>
        <v>1720164836.3529999</v>
      </c>
      <c r="G67" s="70">
        <f t="shared" ref="G67:G130" si="5">$F67/ 86400 + DATE(1970, 1, 1)</f>
        <v>45478.315235567134</v>
      </c>
      <c r="H67" s="69">
        <v>10754</v>
      </c>
      <c r="I67">
        <f t="shared" ref="I67:I130" si="6">$H67/1000/60</f>
        <v>0.17923333333333333</v>
      </c>
      <c r="J67">
        <v>0</v>
      </c>
      <c r="K67">
        <f t="shared" ref="K67:K130" si="7">J67/1000/60</f>
        <v>0</v>
      </c>
      <c r="L67">
        <v>3</v>
      </c>
      <c r="M67" t="s">
        <v>368</v>
      </c>
      <c r="N67" t="s">
        <v>366</v>
      </c>
      <c r="O67">
        <v>6</v>
      </c>
      <c r="P67">
        <v>0</v>
      </c>
      <c r="Q67">
        <v>-2.78358540468211E+18</v>
      </c>
      <c r="R67" t="s">
        <v>367</v>
      </c>
    </row>
    <row r="68" spans="1:18" hidden="1" x14ac:dyDescent="0.3">
      <c r="A68" t="s">
        <v>365</v>
      </c>
      <c r="B68">
        <v>55659</v>
      </c>
      <c r="C68" t="s">
        <v>360</v>
      </c>
      <c r="D68" t="s">
        <v>361</v>
      </c>
      <c r="E68" s="69">
        <v>1720164658055</v>
      </c>
      <c r="F68" s="69">
        <f t="shared" si="4"/>
        <v>1720164658.0550001</v>
      </c>
      <c r="G68" s="70">
        <f t="shared" si="5"/>
        <v>45478.313171932867</v>
      </c>
      <c r="H68" s="69">
        <v>200418</v>
      </c>
      <c r="I68">
        <f t="shared" si="6"/>
        <v>3.3403</v>
      </c>
      <c r="J68">
        <v>0</v>
      </c>
      <c r="K68">
        <f t="shared" si="7"/>
        <v>0</v>
      </c>
      <c r="L68">
        <v>0</v>
      </c>
      <c r="M68" t="s">
        <v>368</v>
      </c>
      <c r="N68" t="s">
        <v>366</v>
      </c>
      <c r="O68">
        <v>307</v>
      </c>
      <c r="P68">
        <v>0</v>
      </c>
      <c r="Q68">
        <v>-2.78358540468211E+18</v>
      </c>
      <c r="R68" t="s">
        <v>367</v>
      </c>
    </row>
    <row r="69" spans="1:18" hidden="1" x14ac:dyDescent="0.3">
      <c r="A69" t="s">
        <v>365</v>
      </c>
      <c r="B69">
        <v>59724</v>
      </c>
      <c r="C69" t="s">
        <v>360</v>
      </c>
      <c r="D69" t="s">
        <v>361</v>
      </c>
      <c r="E69" s="69">
        <v>1720164600958</v>
      </c>
      <c r="F69" s="69">
        <f t="shared" si="4"/>
        <v>1720164600.9579999</v>
      </c>
      <c r="G69" s="70">
        <f t="shared" si="5"/>
        <v>45478.312511087963</v>
      </c>
      <c r="H69" s="69">
        <v>244474</v>
      </c>
      <c r="I69">
        <f t="shared" si="6"/>
        <v>4.0745666666666667</v>
      </c>
      <c r="J69">
        <v>0</v>
      </c>
      <c r="K69">
        <f t="shared" si="7"/>
        <v>0</v>
      </c>
      <c r="L69">
        <v>0</v>
      </c>
      <c r="M69" t="s">
        <v>368</v>
      </c>
      <c r="N69" t="s">
        <v>366</v>
      </c>
      <c r="O69">
        <v>233</v>
      </c>
      <c r="P69">
        <v>0</v>
      </c>
      <c r="Q69">
        <v>-2.78358540468211E+18</v>
      </c>
      <c r="R69" t="s">
        <v>367</v>
      </c>
    </row>
    <row r="70" spans="1:18" hidden="1" x14ac:dyDescent="0.3">
      <c r="A70" t="s">
        <v>359</v>
      </c>
      <c r="B70">
        <v>60400</v>
      </c>
      <c r="C70" t="s">
        <v>360</v>
      </c>
      <c r="D70" t="s">
        <v>361</v>
      </c>
      <c r="E70" s="69">
        <v>1720413670106</v>
      </c>
      <c r="F70" s="69">
        <f t="shared" si="4"/>
        <v>1720413670.1059999</v>
      </c>
      <c r="G70" s="70">
        <f t="shared" si="5"/>
        <v>45481.195255856481</v>
      </c>
      <c r="H70" s="69">
        <v>23455</v>
      </c>
      <c r="I70">
        <f t="shared" si="6"/>
        <v>0.39091666666666663</v>
      </c>
      <c r="J70">
        <v>562993</v>
      </c>
      <c r="K70">
        <f t="shared" si="7"/>
        <v>9.3832166666666676</v>
      </c>
      <c r="L70">
        <v>2891818</v>
      </c>
      <c r="M70" t="s">
        <v>369</v>
      </c>
      <c r="N70" t="s">
        <v>363</v>
      </c>
      <c r="O70">
        <v>748</v>
      </c>
      <c r="P70">
        <v>0</v>
      </c>
      <c r="Q70">
        <v>8.4214419265740196E+18</v>
      </c>
      <c r="R70" t="s">
        <v>364</v>
      </c>
    </row>
    <row r="71" spans="1:18" hidden="1" x14ac:dyDescent="0.3">
      <c r="A71" t="s">
        <v>365</v>
      </c>
      <c r="B71">
        <v>2244</v>
      </c>
      <c r="C71" t="s">
        <v>360</v>
      </c>
      <c r="D71" t="s">
        <v>361</v>
      </c>
      <c r="E71" s="69">
        <v>1720413676112</v>
      </c>
      <c r="F71" s="69">
        <f t="shared" si="4"/>
        <v>1720413676.112</v>
      </c>
      <c r="G71" s="70">
        <f t="shared" si="5"/>
        <v>45481.195325370369</v>
      </c>
      <c r="H71" s="69">
        <v>97909</v>
      </c>
      <c r="I71">
        <f t="shared" si="6"/>
        <v>1.6318166666666667</v>
      </c>
      <c r="J71">
        <v>0</v>
      </c>
      <c r="K71">
        <f t="shared" si="7"/>
        <v>0</v>
      </c>
      <c r="L71">
        <v>0</v>
      </c>
      <c r="M71" t="s">
        <v>369</v>
      </c>
      <c r="N71" t="s">
        <v>366</v>
      </c>
      <c r="O71">
        <v>673</v>
      </c>
      <c r="P71">
        <v>0</v>
      </c>
      <c r="Q71">
        <v>-2.78358540468211E+18</v>
      </c>
      <c r="R71" t="s">
        <v>367</v>
      </c>
    </row>
    <row r="72" spans="1:18" hidden="1" x14ac:dyDescent="0.3">
      <c r="A72" t="s">
        <v>365</v>
      </c>
      <c r="B72">
        <v>15020</v>
      </c>
      <c r="C72" t="s">
        <v>360</v>
      </c>
      <c r="D72" t="s">
        <v>361</v>
      </c>
      <c r="E72" s="69">
        <v>1720413713149</v>
      </c>
      <c r="F72" s="69">
        <f t="shared" si="4"/>
        <v>1720413713.1489999</v>
      </c>
      <c r="G72" s="70">
        <f t="shared" si="5"/>
        <v>45481.195754039349</v>
      </c>
      <c r="H72" s="69">
        <v>36159</v>
      </c>
      <c r="I72">
        <f t="shared" si="6"/>
        <v>0.60265000000000002</v>
      </c>
      <c r="J72">
        <v>0</v>
      </c>
      <c r="K72">
        <f t="shared" si="7"/>
        <v>0</v>
      </c>
      <c r="L72">
        <v>0</v>
      </c>
      <c r="M72" t="s">
        <v>369</v>
      </c>
      <c r="N72" t="s">
        <v>366</v>
      </c>
      <c r="O72">
        <v>770</v>
      </c>
      <c r="P72">
        <v>0</v>
      </c>
      <c r="Q72">
        <v>-2.78358540468211E+18</v>
      </c>
      <c r="R72" t="s">
        <v>367</v>
      </c>
    </row>
    <row r="73" spans="1:18" hidden="1" x14ac:dyDescent="0.3">
      <c r="A73" t="s">
        <v>365</v>
      </c>
      <c r="B73">
        <v>27238</v>
      </c>
      <c r="C73" t="s">
        <v>360</v>
      </c>
      <c r="D73" t="s">
        <v>361</v>
      </c>
      <c r="E73" s="69">
        <v>1720413704140</v>
      </c>
      <c r="F73" s="69">
        <f t="shared" si="4"/>
        <v>1720413704.1400001</v>
      </c>
      <c r="G73" s="70">
        <f t="shared" si="5"/>
        <v>45481.195649768517</v>
      </c>
      <c r="H73" s="69">
        <v>69984</v>
      </c>
      <c r="I73">
        <f t="shared" si="6"/>
        <v>1.1663999999999999</v>
      </c>
      <c r="J73">
        <v>0</v>
      </c>
      <c r="K73">
        <f t="shared" si="7"/>
        <v>0</v>
      </c>
      <c r="L73">
        <v>0</v>
      </c>
      <c r="M73" t="s">
        <v>369</v>
      </c>
      <c r="N73" t="s">
        <v>366</v>
      </c>
      <c r="O73">
        <v>710</v>
      </c>
      <c r="P73">
        <v>0</v>
      </c>
      <c r="Q73">
        <v>-2.78358540468211E+18</v>
      </c>
      <c r="R73" t="s">
        <v>367</v>
      </c>
    </row>
    <row r="74" spans="1:18" hidden="1" x14ac:dyDescent="0.3">
      <c r="A74" t="s">
        <v>365</v>
      </c>
      <c r="B74">
        <v>45513</v>
      </c>
      <c r="C74" t="s">
        <v>360</v>
      </c>
      <c r="D74" t="s">
        <v>361</v>
      </c>
      <c r="E74" s="69">
        <v>1720413677113</v>
      </c>
      <c r="F74" s="69">
        <f t="shared" si="4"/>
        <v>1720413677.1129999</v>
      </c>
      <c r="G74" s="70">
        <f t="shared" si="5"/>
        <v>45481.195336956021</v>
      </c>
      <c r="H74" s="69">
        <v>55819</v>
      </c>
      <c r="I74">
        <f t="shared" si="6"/>
        <v>0.93031666666666668</v>
      </c>
      <c r="J74">
        <v>0</v>
      </c>
      <c r="K74">
        <f t="shared" si="7"/>
        <v>0</v>
      </c>
      <c r="L74">
        <v>0</v>
      </c>
      <c r="M74" t="s">
        <v>369</v>
      </c>
      <c r="N74" t="s">
        <v>366</v>
      </c>
      <c r="O74">
        <v>69</v>
      </c>
      <c r="P74">
        <v>0</v>
      </c>
      <c r="Q74">
        <v>-2.78358540468211E+18</v>
      </c>
      <c r="R74" t="s">
        <v>367</v>
      </c>
    </row>
    <row r="75" spans="1:18" hidden="1" x14ac:dyDescent="0.3">
      <c r="A75" t="s">
        <v>365</v>
      </c>
      <c r="B75">
        <v>45559</v>
      </c>
      <c r="C75" t="s">
        <v>360</v>
      </c>
      <c r="D75" t="s">
        <v>361</v>
      </c>
      <c r="E75" s="69">
        <v>1720413703139</v>
      </c>
      <c r="F75" s="69">
        <f t="shared" si="4"/>
        <v>1720413703.1389999</v>
      </c>
      <c r="G75" s="70">
        <f t="shared" si="5"/>
        <v>45481.195638182871</v>
      </c>
      <c r="H75" s="69">
        <v>60214</v>
      </c>
      <c r="I75">
        <f t="shared" si="6"/>
        <v>1.0035666666666667</v>
      </c>
      <c r="J75">
        <v>0</v>
      </c>
      <c r="K75">
        <f t="shared" si="7"/>
        <v>0</v>
      </c>
      <c r="L75">
        <v>0</v>
      </c>
      <c r="M75" t="s">
        <v>369</v>
      </c>
      <c r="N75" t="s">
        <v>366</v>
      </c>
      <c r="O75">
        <v>3233</v>
      </c>
      <c r="P75">
        <v>0</v>
      </c>
      <c r="Q75">
        <v>-2.78358540468211E+18</v>
      </c>
      <c r="R75" t="s">
        <v>367</v>
      </c>
    </row>
    <row r="76" spans="1:18" hidden="1" x14ac:dyDescent="0.3">
      <c r="A76" t="s">
        <v>365</v>
      </c>
      <c r="B76">
        <v>47014</v>
      </c>
      <c r="C76" t="s">
        <v>360</v>
      </c>
      <c r="D76" t="s">
        <v>361</v>
      </c>
      <c r="E76" s="69">
        <v>1720413670106</v>
      </c>
      <c r="F76" s="69">
        <f t="shared" si="4"/>
        <v>1720413670.1059999</v>
      </c>
      <c r="G76" s="70">
        <f t="shared" si="5"/>
        <v>45481.195255856481</v>
      </c>
      <c r="H76" s="69">
        <v>72618</v>
      </c>
      <c r="I76">
        <f t="shared" si="6"/>
        <v>1.2102999999999999</v>
      </c>
      <c r="J76">
        <v>0</v>
      </c>
      <c r="K76">
        <f t="shared" si="7"/>
        <v>0</v>
      </c>
      <c r="L76">
        <v>0</v>
      </c>
      <c r="M76" t="s">
        <v>369</v>
      </c>
      <c r="N76" t="s">
        <v>366</v>
      </c>
      <c r="O76">
        <v>803</v>
      </c>
      <c r="P76">
        <v>0</v>
      </c>
      <c r="Q76">
        <v>-2.78358540468211E+18</v>
      </c>
      <c r="R76" t="s">
        <v>367</v>
      </c>
    </row>
    <row r="77" spans="1:18" hidden="1" x14ac:dyDescent="0.3">
      <c r="A77" t="s">
        <v>365</v>
      </c>
      <c r="B77">
        <v>59579</v>
      </c>
      <c r="C77" t="s">
        <v>360</v>
      </c>
      <c r="D77" t="s">
        <v>361</v>
      </c>
      <c r="E77" s="69">
        <v>1720413676112</v>
      </c>
      <c r="F77" s="69">
        <f t="shared" si="4"/>
        <v>1720413676.112</v>
      </c>
      <c r="G77" s="70">
        <f t="shared" si="5"/>
        <v>45481.195325370369</v>
      </c>
      <c r="H77" s="69">
        <v>123154</v>
      </c>
      <c r="I77">
        <f t="shared" si="6"/>
        <v>2.0525666666666664</v>
      </c>
      <c r="J77">
        <v>0</v>
      </c>
      <c r="K77">
        <f t="shared" si="7"/>
        <v>0</v>
      </c>
      <c r="L77">
        <v>0</v>
      </c>
      <c r="M77" t="s">
        <v>369</v>
      </c>
      <c r="N77" t="s">
        <v>366</v>
      </c>
      <c r="O77">
        <v>1038</v>
      </c>
      <c r="P77">
        <v>0</v>
      </c>
      <c r="Q77">
        <v>-2.78358540468211E+18</v>
      </c>
      <c r="R77" t="s">
        <v>367</v>
      </c>
    </row>
    <row r="78" spans="1:18" hidden="1" x14ac:dyDescent="0.3">
      <c r="A78" t="s">
        <v>365</v>
      </c>
      <c r="B78">
        <v>61739</v>
      </c>
      <c r="C78" t="s">
        <v>360</v>
      </c>
      <c r="D78" t="s">
        <v>361</v>
      </c>
      <c r="E78" s="69">
        <v>1720413689125</v>
      </c>
      <c r="F78" s="69">
        <f t="shared" si="4"/>
        <v>1720413689.125</v>
      </c>
      <c r="G78" s="70">
        <f t="shared" si="5"/>
        <v>45481.195475983797</v>
      </c>
      <c r="H78" s="69">
        <v>47136</v>
      </c>
      <c r="I78">
        <f t="shared" si="6"/>
        <v>0.78560000000000008</v>
      </c>
      <c r="J78">
        <v>0</v>
      </c>
      <c r="K78">
        <f t="shared" si="7"/>
        <v>0</v>
      </c>
      <c r="L78">
        <v>0</v>
      </c>
      <c r="M78" t="s">
        <v>369</v>
      </c>
      <c r="N78" t="s">
        <v>366</v>
      </c>
      <c r="O78">
        <v>431</v>
      </c>
      <c r="P78">
        <v>0</v>
      </c>
      <c r="Q78">
        <v>-2.78358540468211E+18</v>
      </c>
      <c r="R78" t="s">
        <v>367</v>
      </c>
    </row>
    <row r="79" spans="1:18" hidden="1" x14ac:dyDescent="0.3">
      <c r="A79" t="s">
        <v>359</v>
      </c>
      <c r="B79">
        <v>10114</v>
      </c>
      <c r="C79" t="s">
        <v>360</v>
      </c>
      <c r="D79" t="s">
        <v>361</v>
      </c>
      <c r="E79" s="69">
        <v>1720068147223</v>
      </c>
      <c r="F79" s="69">
        <f t="shared" si="4"/>
        <v>1720068147.223</v>
      </c>
      <c r="G79" s="70">
        <f t="shared" si="5"/>
        <v>45477.196148414354</v>
      </c>
      <c r="H79" s="69">
        <v>33765</v>
      </c>
      <c r="I79">
        <f t="shared" si="6"/>
        <v>0.56274999999999997</v>
      </c>
      <c r="J79">
        <v>176253</v>
      </c>
      <c r="K79">
        <f t="shared" si="7"/>
        <v>2.9375499999999999</v>
      </c>
      <c r="L79">
        <v>810</v>
      </c>
      <c r="M79" t="s">
        <v>370</v>
      </c>
      <c r="N79" t="s">
        <v>363</v>
      </c>
      <c r="O79">
        <v>8</v>
      </c>
      <c r="P79">
        <v>0</v>
      </c>
      <c r="Q79">
        <v>4.6237647683257999E+18</v>
      </c>
      <c r="R79" t="s">
        <v>371</v>
      </c>
    </row>
    <row r="80" spans="1:18" hidden="1" x14ac:dyDescent="0.3">
      <c r="A80" t="s">
        <v>365</v>
      </c>
      <c r="B80">
        <v>14018</v>
      </c>
      <c r="C80" t="s">
        <v>372</v>
      </c>
      <c r="D80" t="s">
        <v>361</v>
      </c>
      <c r="E80" s="69">
        <v>1720068153229</v>
      </c>
      <c r="F80" s="69">
        <f t="shared" si="4"/>
        <v>1720068153.2290001</v>
      </c>
      <c r="G80" s="70">
        <f t="shared" si="5"/>
        <v>45477.196217928242</v>
      </c>
      <c r="H80" s="69">
        <v>29526</v>
      </c>
      <c r="I80">
        <f t="shared" si="6"/>
        <v>0.49209999999999998</v>
      </c>
      <c r="J80">
        <v>0</v>
      </c>
      <c r="K80">
        <f t="shared" si="7"/>
        <v>0</v>
      </c>
      <c r="L80">
        <v>4</v>
      </c>
      <c r="M80" t="s">
        <v>370</v>
      </c>
      <c r="N80" t="s">
        <v>373</v>
      </c>
      <c r="O80">
        <v>0</v>
      </c>
      <c r="P80">
        <v>0</v>
      </c>
      <c r="Q80">
        <v>-1.2869939832675899E+18</v>
      </c>
      <c r="R80" t="s">
        <v>374</v>
      </c>
    </row>
    <row r="81" spans="1:18" hidden="1" x14ac:dyDescent="0.3">
      <c r="A81" t="s">
        <v>365</v>
      </c>
      <c r="B81">
        <v>15224</v>
      </c>
      <c r="C81" t="s">
        <v>372</v>
      </c>
      <c r="D81" t="s">
        <v>361</v>
      </c>
      <c r="E81" s="69">
        <v>1720068150226</v>
      </c>
      <c r="F81" s="69">
        <f t="shared" si="4"/>
        <v>1720068150.2260001</v>
      </c>
      <c r="G81" s="70">
        <f t="shared" si="5"/>
        <v>45477.196183171298</v>
      </c>
      <c r="H81" s="69">
        <v>27554</v>
      </c>
      <c r="I81">
        <f t="shared" si="6"/>
        <v>0.45923333333333333</v>
      </c>
      <c r="J81">
        <v>0</v>
      </c>
      <c r="K81">
        <f t="shared" si="7"/>
        <v>0</v>
      </c>
      <c r="L81">
        <v>3</v>
      </c>
      <c r="M81" t="s">
        <v>370</v>
      </c>
      <c r="N81" t="s">
        <v>373</v>
      </c>
      <c r="O81">
        <v>0</v>
      </c>
      <c r="P81">
        <v>0</v>
      </c>
      <c r="Q81">
        <v>-4.9844568017532396E+18</v>
      </c>
      <c r="R81" t="s">
        <v>375</v>
      </c>
    </row>
    <row r="82" spans="1:18" hidden="1" x14ac:dyDescent="0.3">
      <c r="A82" t="s">
        <v>365</v>
      </c>
      <c r="B82">
        <v>15263</v>
      </c>
      <c r="C82" t="s">
        <v>372</v>
      </c>
      <c r="D82" t="s">
        <v>361</v>
      </c>
      <c r="E82" s="69">
        <v>1720068148224</v>
      </c>
      <c r="F82" s="69">
        <f t="shared" si="4"/>
        <v>1720068148.224</v>
      </c>
      <c r="G82" s="70">
        <f t="shared" si="5"/>
        <v>45477.19616</v>
      </c>
      <c r="H82" s="69">
        <v>29298</v>
      </c>
      <c r="I82">
        <f t="shared" si="6"/>
        <v>0.48829999999999996</v>
      </c>
      <c r="J82">
        <v>0</v>
      </c>
      <c r="K82">
        <f t="shared" si="7"/>
        <v>0</v>
      </c>
      <c r="L82">
        <v>3</v>
      </c>
      <c r="M82" t="s">
        <v>370</v>
      </c>
      <c r="N82" t="s">
        <v>373</v>
      </c>
      <c r="O82">
        <v>0</v>
      </c>
      <c r="P82">
        <v>0</v>
      </c>
      <c r="Q82">
        <v>-1.2869939832675899E+18</v>
      </c>
      <c r="R82" t="s">
        <v>374</v>
      </c>
    </row>
    <row r="83" spans="1:18" hidden="1" x14ac:dyDescent="0.3">
      <c r="A83" t="s">
        <v>365</v>
      </c>
      <c r="B83">
        <v>15284</v>
      </c>
      <c r="C83" t="s">
        <v>372</v>
      </c>
      <c r="D83" t="s">
        <v>361</v>
      </c>
      <c r="E83" s="69">
        <v>1720068147223</v>
      </c>
      <c r="F83" s="69">
        <f t="shared" si="4"/>
        <v>1720068147.223</v>
      </c>
      <c r="G83" s="70">
        <f t="shared" si="5"/>
        <v>45477.196148414354</v>
      </c>
      <c r="H83" s="69">
        <v>33025</v>
      </c>
      <c r="I83">
        <f t="shared" si="6"/>
        <v>0.55041666666666667</v>
      </c>
      <c r="J83">
        <v>0</v>
      </c>
      <c r="K83">
        <f t="shared" si="7"/>
        <v>0</v>
      </c>
      <c r="L83">
        <v>3</v>
      </c>
      <c r="M83" t="s">
        <v>370</v>
      </c>
      <c r="N83" t="s">
        <v>373</v>
      </c>
      <c r="O83">
        <v>0</v>
      </c>
      <c r="P83">
        <v>0</v>
      </c>
      <c r="Q83">
        <v>-4.9844568017532396E+18</v>
      </c>
      <c r="R83" t="s">
        <v>375</v>
      </c>
    </row>
    <row r="84" spans="1:18" hidden="1" x14ac:dyDescent="0.3">
      <c r="A84" t="s">
        <v>365</v>
      </c>
      <c r="B84">
        <v>15289</v>
      </c>
      <c r="C84" t="s">
        <v>372</v>
      </c>
      <c r="D84" t="s">
        <v>361</v>
      </c>
      <c r="E84" s="69">
        <v>1720068156232</v>
      </c>
      <c r="F84" s="69">
        <f t="shared" si="4"/>
        <v>1720068156.2320001</v>
      </c>
      <c r="G84" s="70">
        <f t="shared" si="5"/>
        <v>45477.196252685186</v>
      </c>
      <c r="H84" s="69">
        <v>21654</v>
      </c>
      <c r="I84">
        <f t="shared" si="6"/>
        <v>0.3609</v>
      </c>
      <c r="J84">
        <v>0</v>
      </c>
      <c r="K84">
        <f t="shared" si="7"/>
        <v>0</v>
      </c>
      <c r="L84">
        <v>3</v>
      </c>
      <c r="M84" t="s">
        <v>370</v>
      </c>
      <c r="N84" t="s">
        <v>373</v>
      </c>
      <c r="O84">
        <v>0</v>
      </c>
      <c r="P84">
        <v>0</v>
      </c>
      <c r="Q84">
        <v>-1.2869939832675899E+18</v>
      </c>
      <c r="R84" t="s">
        <v>374</v>
      </c>
    </row>
    <row r="85" spans="1:18" hidden="1" x14ac:dyDescent="0.3">
      <c r="A85" t="s">
        <v>365</v>
      </c>
      <c r="B85">
        <v>15451</v>
      </c>
      <c r="C85" t="s">
        <v>372</v>
      </c>
      <c r="D85" t="s">
        <v>361</v>
      </c>
      <c r="E85" s="69">
        <v>1720068163239</v>
      </c>
      <c r="F85" s="69">
        <f t="shared" si="4"/>
        <v>1720068163.2390001</v>
      </c>
      <c r="G85" s="70">
        <f t="shared" si="5"/>
        <v>45477.196333784726</v>
      </c>
      <c r="H85" s="69">
        <v>15851</v>
      </c>
      <c r="I85">
        <f t="shared" si="6"/>
        <v>0.26418333333333333</v>
      </c>
      <c r="J85">
        <v>0</v>
      </c>
      <c r="K85">
        <f t="shared" si="7"/>
        <v>0</v>
      </c>
      <c r="L85">
        <v>3</v>
      </c>
      <c r="M85" t="s">
        <v>370</v>
      </c>
      <c r="N85" t="s">
        <v>373</v>
      </c>
      <c r="O85">
        <v>0</v>
      </c>
      <c r="P85">
        <v>0</v>
      </c>
      <c r="Q85">
        <v>-1.2869939832675899E+18</v>
      </c>
      <c r="R85" t="s">
        <v>374</v>
      </c>
    </row>
    <row r="86" spans="1:18" hidden="1" x14ac:dyDescent="0.3">
      <c r="A86" t="s">
        <v>365</v>
      </c>
      <c r="B86">
        <v>15516</v>
      </c>
      <c r="C86" t="s">
        <v>372</v>
      </c>
      <c r="D86" t="s">
        <v>361</v>
      </c>
      <c r="E86" s="69">
        <v>1720068165241</v>
      </c>
      <c r="F86" s="69">
        <f t="shared" si="4"/>
        <v>1720068165.2409999</v>
      </c>
      <c r="G86" s="70">
        <f t="shared" si="5"/>
        <v>45477.196356956018</v>
      </c>
      <c r="H86" s="69">
        <v>14760</v>
      </c>
      <c r="I86">
        <f t="shared" si="6"/>
        <v>0.246</v>
      </c>
      <c r="J86">
        <v>0</v>
      </c>
      <c r="K86">
        <f t="shared" si="7"/>
        <v>0</v>
      </c>
      <c r="L86">
        <v>5</v>
      </c>
      <c r="M86" t="s">
        <v>370</v>
      </c>
      <c r="N86" t="s">
        <v>373</v>
      </c>
      <c r="O86">
        <v>0</v>
      </c>
      <c r="P86">
        <v>0</v>
      </c>
      <c r="Q86">
        <v>-4.0229018612728202E+18</v>
      </c>
      <c r="R86" t="s">
        <v>376</v>
      </c>
    </row>
    <row r="87" spans="1:18" hidden="1" x14ac:dyDescent="0.3">
      <c r="A87" t="s">
        <v>365</v>
      </c>
      <c r="B87">
        <v>15783</v>
      </c>
      <c r="C87" t="s">
        <v>372</v>
      </c>
      <c r="D87" t="s">
        <v>361</v>
      </c>
      <c r="E87" s="69">
        <v>1720068173249</v>
      </c>
      <c r="F87" s="69">
        <f t="shared" si="4"/>
        <v>1720068173.2490001</v>
      </c>
      <c r="G87" s="70">
        <f t="shared" si="5"/>
        <v>45477.196449641204</v>
      </c>
      <c r="H87" s="69">
        <v>4585</v>
      </c>
      <c r="I87">
        <f t="shared" si="6"/>
        <v>7.6416666666666661E-2</v>
      </c>
      <c r="J87">
        <v>0</v>
      </c>
      <c r="K87">
        <f t="shared" si="7"/>
        <v>0</v>
      </c>
      <c r="L87">
        <v>3</v>
      </c>
      <c r="M87" t="s">
        <v>370</v>
      </c>
      <c r="N87" t="s">
        <v>373</v>
      </c>
      <c r="O87">
        <v>0</v>
      </c>
      <c r="P87">
        <v>0</v>
      </c>
      <c r="Q87">
        <v>-5.7389392793412997E+18</v>
      </c>
      <c r="R87" t="s">
        <v>377</v>
      </c>
    </row>
    <row r="88" spans="1:18" hidden="1" x14ac:dyDescent="0.3">
      <c r="A88" t="s">
        <v>359</v>
      </c>
      <c r="B88">
        <v>24806</v>
      </c>
      <c r="C88" t="s">
        <v>360</v>
      </c>
      <c r="D88" t="s">
        <v>361</v>
      </c>
      <c r="E88" s="69">
        <v>1720164623020</v>
      </c>
      <c r="F88" s="69">
        <f t="shared" si="4"/>
        <v>1720164623.02</v>
      </c>
      <c r="G88" s="70">
        <f t="shared" si="5"/>
        <v>45478.312766435185</v>
      </c>
      <c r="H88" s="69">
        <v>56975</v>
      </c>
      <c r="I88">
        <f t="shared" si="6"/>
        <v>0.94958333333333333</v>
      </c>
      <c r="J88">
        <v>1136823</v>
      </c>
      <c r="K88">
        <f t="shared" si="7"/>
        <v>18.947050000000001</v>
      </c>
      <c r="L88">
        <v>5230499</v>
      </c>
      <c r="M88">
        <v>2.0005010000000001E+24</v>
      </c>
      <c r="N88" t="s">
        <v>378</v>
      </c>
      <c r="O88">
        <v>148</v>
      </c>
      <c r="P88">
        <v>0</v>
      </c>
      <c r="Q88">
        <v>8.4214419265740196E+18</v>
      </c>
      <c r="R88" t="s">
        <v>364</v>
      </c>
    </row>
    <row r="89" spans="1:18" hidden="1" x14ac:dyDescent="0.3">
      <c r="A89" t="s">
        <v>365</v>
      </c>
      <c r="B89">
        <v>15629</v>
      </c>
      <c r="C89" t="s">
        <v>360</v>
      </c>
      <c r="D89" t="s">
        <v>361</v>
      </c>
      <c r="E89" s="69">
        <v>1720164651048</v>
      </c>
      <c r="F89" s="69">
        <f t="shared" si="4"/>
        <v>1720164651.0480001</v>
      </c>
      <c r="G89" s="70">
        <f t="shared" si="5"/>
        <v>45478.313090833333</v>
      </c>
      <c r="H89" s="69">
        <v>201103</v>
      </c>
      <c r="I89">
        <f t="shared" si="6"/>
        <v>3.3517166666666669</v>
      </c>
      <c r="J89">
        <v>0</v>
      </c>
      <c r="K89">
        <f t="shared" si="7"/>
        <v>0</v>
      </c>
      <c r="L89">
        <v>0</v>
      </c>
      <c r="M89">
        <v>2.0005010000000001E+24</v>
      </c>
      <c r="N89" t="s">
        <v>379</v>
      </c>
      <c r="O89">
        <v>287</v>
      </c>
      <c r="P89">
        <v>0</v>
      </c>
      <c r="Q89">
        <v>-7.4705656120268401E+18</v>
      </c>
      <c r="R89" t="s">
        <v>380</v>
      </c>
    </row>
    <row r="90" spans="1:18" hidden="1" x14ac:dyDescent="0.3">
      <c r="A90" t="s">
        <v>365</v>
      </c>
      <c r="B90">
        <v>27390</v>
      </c>
      <c r="C90" t="s">
        <v>360</v>
      </c>
      <c r="D90" t="s">
        <v>361</v>
      </c>
      <c r="E90" s="69">
        <v>1720164744221</v>
      </c>
      <c r="F90" s="69">
        <f t="shared" si="4"/>
        <v>1720164744.221</v>
      </c>
      <c r="G90" s="70">
        <f t="shared" si="5"/>
        <v>45478.314169224541</v>
      </c>
      <c r="H90" s="69">
        <v>99893</v>
      </c>
      <c r="I90">
        <f t="shared" si="6"/>
        <v>1.6648833333333333</v>
      </c>
      <c r="J90">
        <v>0</v>
      </c>
      <c r="K90">
        <f t="shared" si="7"/>
        <v>0</v>
      </c>
      <c r="L90">
        <v>0</v>
      </c>
      <c r="M90">
        <v>2.0005010000000001E+24</v>
      </c>
      <c r="N90" t="s">
        <v>379</v>
      </c>
      <c r="O90">
        <v>110</v>
      </c>
      <c r="P90">
        <v>0</v>
      </c>
      <c r="Q90">
        <v>-7.4705656120268401E+18</v>
      </c>
      <c r="R90" t="s">
        <v>380</v>
      </c>
    </row>
    <row r="91" spans="1:18" hidden="1" x14ac:dyDescent="0.3">
      <c r="A91" t="s">
        <v>365</v>
      </c>
      <c r="B91">
        <v>45916</v>
      </c>
      <c r="C91" t="s">
        <v>360</v>
      </c>
      <c r="D91" t="s">
        <v>361</v>
      </c>
      <c r="E91" s="69">
        <v>1720164769246</v>
      </c>
      <c r="F91" s="69">
        <f t="shared" si="4"/>
        <v>1720164769.2460001</v>
      </c>
      <c r="G91" s="70">
        <f t="shared" si="5"/>
        <v>45478.314458865745</v>
      </c>
      <c r="H91" s="69">
        <v>122424</v>
      </c>
      <c r="I91">
        <f t="shared" si="6"/>
        <v>2.0404</v>
      </c>
      <c r="J91">
        <v>0</v>
      </c>
      <c r="K91">
        <f t="shared" si="7"/>
        <v>0</v>
      </c>
      <c r="L91">
        <v>1</v>
      </c>
      <c r="M91">
        <v>2.0005010000000001E+24</v>
      </c>
      <c r="N91" t="s">
        <v>379</v>
      </c>
      <c r="O91">
        <v>17</v>
      </c>
      <c r="P91">
        <v>0</v>
      </c>
      <c r="Q91">
        <v>-7.4705656120268401E+18</v>
      </c>
      <c r="R91" t="s">
        <v>380</v>
      </c>
    </row>
    <row r="92" spans="1:18" hidden="1" x14ac:dyDescent="0.3">
      <c r="A92" t="s">
        <v>365</v>
      </c>
      <c r="B92">
        <v>47945</v>
      </c>
      <c r="C92" t="s">
        <v>360</v>
      </c>
      <c r="D92" t="s">
        <v>361</v>
      </c>
      <c r="E92" s="69">
        <v>1720164686123</v>
      </c>
      <c r="F92" s="69">
        <f t="shared" si="4"/>
        <v>1720164686.1229999</v>
      </c>
      <c r="G92" s="70">
        <f t="shared" si="5"/>
        <v>45478.313496793984</v>
      </c>
      <c r="H92" s="69">
        <v>161220</v>
      </c>
      <c r="I92">
        <f t="shared" si="6"/>
        <v>2.6869999999999998</v>
      </c>
      <c r="J92">
        <v>0</v>
      </c>
      <c r="K92">
        <f t="shared" si="7"/>
        <v>0</v>
      </c>
      <c r="L92">
        <v>0</v>
      </c>
      <c r="M92">
        <v>2.0005010000000001E+24</v>
      </c>
      <c r="N92" t="s">
        <v>379</v>
      </c>
      <c r="O92">
        <v>19</v>
      </c>
      <c r="P92">
        <v>0</v>
      </c>
      <c r="Q92">
        <v>-7.7748061587666002E+18</v>
      </c>
      <c r="R92" t="s">
        <v>381</v>
      </c>
    </row>
    <row r="93" spans="1:18" hidden="1" x14ac:dyDescent="0.3">
      <c r="A93" t="s">
        <v>365</v>
      </c>
      <c r="B93">
        <v>48173</v>
      </c>
      <c r="C93" t="s">
        <v>360</v>
      </c>
      <c r="D93" t="s">
        <v>361</v>
      </c>
      <c r="E93" s="69">
        <v>1720164707144</v>
      </c>
      <c r="F93" s="69">
        <f t="shared" si="4"/>
        <v>1720164707.1440001</v>
      </c>
      <c r="G93" s="70">
        <f t="shared" si="5"/>
        <v>45478.313740092592</v>
      </c>
      <c r="H93" s="69">
        <v>143578</v>
      </c>
      <c r="I93">
        <f t="shared" si="6"/>
        <v>2.3929666666666667</v>
      </c>
      <c r="J93">
        <v>0</v>
      </c>
      <c r="K93">
        <f t="shared" si="7"/>
        <v>0</v>
      </c>
      <c r="L93">
        <v>0</v>
      </c>
      <c r="M93">
        <v>2.0005010000000001E+24</v>
      </c>
      <c r="N93" t="s">
        <v>379</v>
      </c>
      <c r="O93">
        <v>13</v>
      </c>
      <c r="P93">
        <v>0</v>
      </c>
      <c r="Q93">
        <v>-7.4705656120268401E+18</v>
      </c>
      <c r="R93" t="s">
        <v>380</v>
      </c>
    </row>
    <row r="94" spans="1:18" hidden="1" x14ac:dyDescent="0.3">
      <c r="A94" t="s">
        <v>365</v>
      </c>
      <c r="B94">
        <v>48827</v>
      </c>
      <c r="C94" t="s">
        <v>360</v>
      </c>
      <c r="D94" t="s">
        <v>361</v>
      </c>
      <c r="E94" s="69">
        <v>1720164658055</v>
      </c>
      <c r="F94" s="69">
        <f t="shared" si="4"/>
        <v>1720164658.0550001</v>
      </c>
      <c r="G94" s="70">
        <f t="shared" si="5"/>
        <v>45478.313171932867</v>
      </c>
      <c r="H94" s="69">
        <v>187674</v>
      </c>
      <c r="I94">
        <f t="shared" si="6"/>
        <v>3.1278999999999999</v>
      </c>
      <c r="J94">
        <v>0</v>
      </c>
      <c r="K94">
        <f t="shared" si="7"/>
        <v>0</v>
      </c>
      <c r="L94">
        <v>3</v>
      </c>
      <c r="M94">
        <v>2.0005010000000001E+24</v>
      </c>
      <c r="N94" t="s">
        <v>379</v>
      </c>
      <c r="O94">
        <v>0</v>
      </c>
      <c r="P94">
        <v>0</v>
      </c>
      <c r="Q94">
        <v>-7.4705656120268401E+18</v>
      </c>
      <c r="R94" t="s">
        <v>380</v>
      </c>
    </row>
    <row r="95" spans="1:18" hidden="1" x14ac:dyDescent="0.3">
      <c r="A95" t="s">
        <v>365</v>
      </c>
      <c r="B95">
        <v>49221</v>
      </c>
      <c r="C95" t="s">
        <v>360</v>
      </c>
      <c r="D95" t="s">
        <v>361</v>
      </c>
      <c r="E95" s="69">
        <v>1720164623020</v>
      </c>
      <c r="F95" s="69">
        <f t="shared" si="4"/>
        <v>1720164623.02</v>
      </c>
      <c r="G95" s="70">
        <f t="shared" si="5"/>
        <v>45478.312766435185</v>
      </c>
      <c r="H95" s="69">
        <v>220931</v>
      </c>
      <c r="I95">
        <f t="shared" si="6"/>
        <v>3.6821833333333336</v>
      </c>
      <c r="J95">
        <v>0</v>
      </c>
      <c r="K95">
        <f t="shared" si="7"/>
        <v>0</v>
      </c>
      <c r="L95">
        <v>4</v>
      </c>
      <c r="M95">
        <v>2.0005010000000001E+24</v>
      </c>
      <c r="N95" t="s">
        <v>379</v>
      </c>
      <c r="O95">
        <v>0</v>
      </c>
      <c r="P95">
        <v>0</v>
      </c>
      <c r="Q95">
        <v>-7.4705656120268401E+18</v>
      </c>
      <c r="R95" t="s">
        <v>380</v>
      </c>
    </row>
    <row r="96" spans="1:18" x14ac:dyDescent="0.3">
      <c r="A96" t="s">
        <v>359</v>
      </c>
      <c r="B96">
        <v>8813</v>
      </c>
      <c r="C96" t="s">
        <v>372</v>
      </c>
      <c r="D96" t="s">
        <v>361</v>
      </c>
      <c r="E96" s="69">
        <v>1719902762558</v>
      </c>
      <c r="F96" s="69">
        <f t="shared" si="4"/>
        <v>1719902762.5580001</v>
      </c>
      <c r="G96" s="70">
        <f t="shared" si="5"/>
        <v>45475.281974050929</v>
      </c>
      <c r="H96" s="69">
        <v>37650</v>
      </c>
      <c r="I96">
        <f t="shared" si="6"/>
        <v>0.62749999999999995</v>
      </c>
      <c r="J96">
        <v>364603</v>
      </c>
      <c r="K96">
        <f t="shared" si="7"/>
        <v>6.076716666666667</v>
      </c>
      <c r="L96">
        <v>8</v>
      </c>
      <c r="M96" t="s">
        <v>382</v>
      </c>
      <c r="N96" t="s">
        <v>363</v>
      </c>
      <c r="O96">
        <v>2882</v>
      </c>
      <c r="P96">
        <v>0</v>
      </c>
      <c r="Q96">
        <v>0</v>
      </c>
    </row>
    <row r="97" spans="1:18" hidden="1" x14ac:dyDescent="0.3">
      <c r="A97" t="s">
        <v>365</v>
      </c>
      <c r="B97">
        <v>361</v>
      </c>
      <c r="C97" t="s">
        <v>372</v>
      </c>
      <c r="D97" t="s">
        <v>361</v>
      </c>
      <c r="E97" s="69">
        <v>1719902762558</v>
      </c>
      <c r="F97" s="69">
        <f t="shared" si="4"/>
        <v>1719902762.5580001</v>
      </c>
      <c r="G97" s="70">
        <f t="shared" si="5"/>
        <v>45475.281974050929</v>
      </c>
      <c r="H97" s="69">
        <v>72642</v>
      </c>
      <c r="I97">
        <f t="shared" si="6"/>
        <v>1.2106999999999999</v>
      </c>
      <c r="J97">
        <v>0</v>
      </c>
      <c r="K97">
        <f t="shared" si="7"/>
        <v>0</v>
      </c>
      <c r="L97">
        <v>1</v>
      </c>
      <c r="M97" t="s">
        <v>382</v>
      </c>
      <c r="N97" t="s">
        <v>378</v>
      </c>
      <c r="O97">
        <v>6900</v>
      </c>
      <c r="P97">
        <v>0</v>
      </c>
      <c r="Q97">
        <v>0</v>
      </c>
    </row>
    <row r="98" spans="1:18" hidden="1" x14ac:dyDescent="0.3">
      <c r="A98" t="s">
        <v>365</v>
      </c>
      <c r="B98">
        <v>1419</v>
      </c>
      <c r="C98" t="s">
        <v>372</v>
      </c>
      <c r="D98" t="s">
        <v>361</v>
      </c>
      <c r="E98" s="69">
        <v>1719902762558</v>
      </c>
      <c r="F98" s="69">
        <f t="shared" si="4"/>
        <v>1719902762.5580001</v>
      </c>
      <c r="G98" s="70">
        <f t="shared" si="5"/>
        <v>45475.281974050929</v>
      </c>
      <c r="H98" s="69">
        <v>125668</v>
      </c>
      <c r="I98">
        <f t="shared" si="6"/>
        <v>2.0944666666666669</v>
      </c>
      <c r="J98">
        <v>0</v>
      </c>
      <c r="K98">
        <f t="shared" si="7"/>
        <v>0</v>
      </c>
      <c r="L98">
        <v>1</v>
      </c>
      <c r="M98" t="s">
        <v>382</v>
      </c>
      <c r="N98" t="s">
        <v>378</v>
      </c>
      <c r="O98">
        <v>11085</v>
      </c>
      <c r="P98">
        <v>0</v>
      </c>
      <c r="Q98">
        <v>0</v>
      </c>
    </row>
    <row r="99" spans="1:18" hidden="1" x14ac:dyDescent="0.3">
      <c r="A99" t="s">
        <v>365</v>
      </c>
      <c r="B99">
        <v>1875</v>
      </c>
      <c r="C99" t="s">
        <v>372</v>
      </c>
      <c r="D99" t="s">
        <v>361</v>
      </c>
      <c r="E99" s="69">
        <v>1719902762558</v>
      </c>
      <c r="F99" s="69">
        <f t="shared" si="4"/>
        <v>1719902762.5580001</v>
      </c>
      <c r="G99" s="70">
        <f t="shared" si="5"/>
        <v>45475.281974050929</v>
      </c>
      <c r="H99" s="69">
        <v>19037</v>
      </c>
      <c r="I99">
        <f t="shared" si="6"/>
        <v>0.31728333333333331</v>
      </c>
      <c r="J99">
        <v>0</v>
      </c>
      <c r="K99">
        <f t="shared" si="7"/>
        <v>0</v>
      </c>
      <c r="L99">
        <v>1</v>
      </c>
      <c r="M99" t="s">
        <v>382</v>
      </c>
      <c r="N99" t="s">
        <v>378</v>
      </c>
      <c r="O99">
        <v>2013</v>
      </c>
      <c r="P99">
        <v>0</v>
      </c>
      <c r="Q99">
        <v>0</v>
      </c>
    </row>
    <row r="100" spans="1:18" hidden="1" x14ac:dyDescent="0.3">
      <c r="A100" t="s">
        <v>365</v>
      </c>
      <c r="B100">
        <v>3623</v>
      </c>
      <c r="C100" t="s">
        <v>372</v>
      </c>
      <c r="D100" t="s">
        <v>361</v>
      </c>
      <c r="E100" s="69">
        <v>1719902762558</v>
      </c>
      <c r="F100" s="69">
        <f t="shared" si="4"/>
        <v>1719902762.5580001</v>
      </c>
      <c r="G100" s="70">
        <f t="shared" si="5"/>
        <v>45475.281974050929</v>
      </c>
      <c r="H100" s="69">
        <v>19538</v>
      </c>
      <c r="I100">
        <f t="shared" si="6"/>
        <v>0.32563333333333333</v>
      </c>
      <c r="J100">
        <v>0</v>
      </c>
      <c r="K100">
        <f t="shared" si="7"/>
        <v>0</v>
      </c>
      <c r="L100">
        <v>4</v>
      </c>
      <c r="M100" t="s">
        <v>382</v>
      </c>
      <c r="N100" t="s">
        <v>378</v>
      </c>
      <c r="O100">
        <v>2036</v>
      </c>
      <c r="P100">
        <v>0</v>
      </c>
      <c r="Q100">
        <v>0</v>
      </c>
    </row>
    <row r="101" spans="1:18" hidden="1" x14ac:dyDescent="0.3">
      <c r="A101" t="s">
        <v>365</v>
      </c>
      <c r="B101">
        <v>8817</v>
      </c>
      <c r="C101" t="s">
        <v>372</v>
      </c>
      <c r="D101" t="s">
        <v>361</v>
      </c>
      <c r="E101" s="69">
        <v>1719902762558</v>
      </c>
      <c r="F101" s="69">
        <f t="shared" si="4"/>
        <v>1719902762.5580001</v>
      </c>
      <c r="G101" s="70">
        <f t="shared" si="5"/>
        <v>45475.281974050929</v>
      </c>
      <c r="H101" s="69">
        <v>35802</v>
      </c>
      <c r="I101">
        <f t="shared" si="6"/>
        <v>0.59670000000000001</v>
      </c>
      <c r="J101">
        <v>0</v>
      </c>
      <c r="K101">
        <f t="shared" si="7"/>
        <v>0</v>
      </c>
      <c r="L101">
        <v>1</v>
      </c>
      <c r="M101" t="s">
        <v>382</v>
      </c>
      <c r="N101" t="s">
        <v>378</v>
      </c>
      <c r="O101">
        <v>2856</v>
      </c>
      <c r="P101">
        <v>0</v>
      </c>
      <c r="Q101">
        <v>0</v>
      </c>
    </row>
    <row r="102" spans="1:18" hidden="1" x14ac:dyDescent="0.3">
      <c r="A102" t="s">
        <v>365</v>
      </c>
      <c r="B102">
        <v>14745</v>
      </c>
      <c r="C102" t="s">
        <v>372</v>
      </c>
      <c r="D102" t="s">
        <v>361</v>
      </c>
      <c r="E102" s="69">
        <v>1719902762558</v>
      </c>
      <c r="F102" s="69">
        <f t="shared" si="4"/>
        <v>1719902762.5580001</v>
      </c>
      <c r="G102" s="70">
        <f t="shared" si="5"/>
        <v>45475.281974050929</v>
      </c>
      <c r="H102" s="69">
        <v>61985</v>
      </c>
      <c r="I102">
        <f t="shared" si="6"/>
        <v>1.0330833333333334</v>
      </c>
      <c r="J102">
        <v>0</v>
      </c>
      <c r="K102">
        <f t="shared" si="7"/>
        <v>0</v>
      </c>
      <c r="L102">
        <v>1</v>
      </c>
      <c r="M102" t="s">
        <v>382</v>
      </c>
      <c r="N102" t="s">
        <v>378</v>
      </c>
      <c r="O102">
        <v>6063</v>
      </c>
      <c r="P102">
        <v>0</v>
      </c>
      <c r="Q102">
        <v>0</v>
      </c>
    </row>
    <row r="103" spans="1:18" hidden="1" x14ac:dyDescent="0.3">
      <c r="A103" t="s">
        <v>365</v>
      </c>
      <c r="B103">
        <v>60792</v>
      </c>
      <c r="C103" t="s">
        <v>372</v>
      </c>
      <c r="D103" t="s">
        <v>361</v>
      </c>
      <c r="E103" s="69">
        <v>1719902762558</v>
      </c>
      <c r="F103" s="69">
        <f t="shared" si="4"/>
        <v>1719902762.5580001</v>
      </c>
      <c r="G103" s="70">
        <f t="shared" si="5"/>
        <v>45475.281974050929</v>
      </c>
      <c r="H103" s="69">
        <v>29931</v>
      </c>
      <c r="I103">
        <f t="shared" si="6"/>
        <v>0.49885000000000002</v>
      </c>
      <c r="J103">
        <v>0</v>
      </c>
      <c r="K103">
        <f t="shared" si="7"/>
        <v>0</v>
      </c>
      <c r="L103">
        <v>1</v>
      </c>
      <c r="M103" t="s">
        <v>382</v>
      </c>
      <c r="N103" t="s">
        <v>378</v>
      </c>
      <c r="O103">
        <v>2826</v>
      </c>
      <c r="P103">
        <v>0</v>
      </c>
      <c r="Q103">
        <v>0</v>
      </c>
    </row>
    <row r="104" spans="1:18" hidden="1" x14ac:dyDescent="0.3">
      <c r="A104" t="s">
        <v>359</v>
      </c>
      <c r="B104">
        <v>31686</v>
      </c>
      <c r="C104" t="s">
        <v>372</v>
      </c>
      <c r="D104" t="s">
        <v>361</v>
      </c>
      <c r="E104" s="69">
        <v>1720411934213</v>
      </c>
      <c r="F104" s="69">
        <f t="shared" si="4"/>
        <v>1720411934.2130001</v>
      </c>
      <c r="G104" s="70">
        <f t="shared" si="5"/>
        <v>45481.175164502318</v>
      </c>
      <c r="H104" s="69">
        <v>107174</v>
      </c>
      <c r="I104">
        <f t="shared" si="6"/>
        <v>1.7862333333333333</v>
      </c>
      <c r="J104">
        <v>366305</v>
      </c>
      <c r="K104">
        <f t="shared" si="7"/>
        <v>6.1050833333333339</v>
      </c>
      <c r="L104">
        <v>1</v>
      </c>
      <c r="M104" t="s">
        <v>383</v>
      </c>
      <c r="N104" t="s">
        <v>363</v>
      </c>
      <c r="O104">
        <v>8772</v>
      </c>
      <c r="P104">
        <v>0</v>
      </c>
      <c r="Q104">
        <v>0</v>
      </c>
    </row>
    <row r="105" spans="1:18" hidden="1" x14ac:dyDescent="0.3">
      <c r="A105" t="s">
        <v>365</v>
      </c>
      <c r="B105">
        <v>2157</v>
      </c>
      <c r="C105" t="s">
        <v>372</v>
      </c>
      <c r="D105" t="s">
        <v>361</v>
      </c>
      <c r="E105" s="69">
        <v>1720411934213</v>
      </c>
      <c r="F105" s="69">
        <f t="shared" si="4"/>
        <v>1720411934.2130001</v>
      </c>
      <c r="G105" s="70">
        <f t="shared" si="5"/>
        <v>45481.175164502318</v>
      </c>
      <c r="H105" s="69">
        <v>96762</v>
      </c>
      <c r="I105">
        <f t="shared" si="6"/>
        <v>1.6127</v>
      </c>
      <c r="J105">
        <v>0</v>
      </c>
      <c r="K105">
        <f t="shared" si="7"/>
        <v>0</v>
      </c>
      <c r="L105">
        <v>1</v>
      </c>
      <c r="M105" t="s">
        <v>383</v>
      </c>
      <c r="N105" t="s">
        <v>378</v>
      </c>
      <c r="O105">
        <v>8818</v>
      </c>
      <c r="P105">
        <v>0</v>
      </c>
      <c r="Q105">
        <v>0</v>
      </c>
    </row>
    <row r="106" spans="1:18" hidden="1" x14ac:dyDescent="0.3">
      <c r="A106" t="s">
        <v>365</v>
      </c>
      <c r="B106">
        <v>10324</v>
      </c>
      <c r="C106" t="s">
        <v>372</v>
      </c>
      <c r="D106" t="s">
        <v>361</v>
      </c>
      <c r="E106" s="69">
        <v>1720411934213</v>
      </c>
      <c r="F106" s="69">
        <f t="shared" si="4"/>
        <v>1720411934.2130001</v>
      </c>
      <c r="G106" s="70">
        <f t="shared" si="5"/>
        <v>45481.175164502318</v>
      </c>
      <c r="H106" s="69">
        <v>56520</v>
      </c>
      <c r="I106">
        <f t="shared" si="6"/>
        <v>0.94200000000000006</v>
      </c>
      <c r="J106">
        <v>0</v>
      </c>
      <c r="K106">
        <f t="shared" si="7"/>
        <v>0</v>
      </c>
      <c r="L106">
        <v>1</v>
      </c>
      <c r="M106" t="s">
        <v>383</v>
      </c>
      <c r="N106" t="s">
        <v>378</v>
      </c>
      <c r="O106">
        <v>4683</v>
      </c>
      <c r="P106">
        <v>0</v>
      </c>
      <c r="Q106">
        <v>0</v>
      </c>
    </row>
    <row r="107" spans="1:18" hidden="1" x14ac:dyDescent="0.3">
      <c r="A107" t="s">
        <v>365</v>
      </c>
      <c r="B107">
        <v>13519</v>
      </c>
      <c r="C107" t="s">
        <v>372</v>
      </c>
      <c r="D107" t="s">
        <v>361</v>
      </c>
      <c r="E107" s="69">
        <v>1720411934213</v>
      </c>
      <c r="F107" s="69">
        <f t="shared" si="4"/>
        <v>1720411934.2130001</v>
      </c>
      <c r="G107" s="70">
        <f t="shared" si="5"/>
        <v>45481.175164502318</v>
      </c>
      <c r="H107" s="69">
        <v>30010</v>
      </c>
      <c r="I107">
        <f t="shared" si="6"/>
        <v>0.50016666666666665</v>
      </c>
      <c r="J107">
        <v>0</v>
      </c>
      <c r="K107">
        <f t="shared" si="7"/>
        <v>0</v>
      </c>
      <c r="L107">
        <v>1</v>
      </c>
      <c r="M107" t="s">
        <v>383</v>
      </c>
      <c r="N107" t="s">
        <v>378</v>
      </c>
      <c r="O107">
        <v>2820</v>
      </c>
      <c r="P107">
        <v>0</v>
      </c>
      <c r="Q107">
        <v>0</v>
      </c>
    </row>
    <row r="108" spans="1:18" hidden="1" x14ac:dyDescent="0.3">
      <c r="A108" t="s">
        <v>365</v>
      </c>
      <c r="B108">
        <v>37778</v>
      </c>
      <c r="C108" t="s">
        <v>372</v>
      </c>
      <c r="D108" t="s">
        <v>361</v>
      </c>
      <c r="E108" s="69">
        <v>1720411934213</v>
      </c>
      <c r="F108" s="69">
        <f t="shared" si="4"/>
        <v>1720411934.2130001</v>
      </c>
      <c r="G108" s="70">
        <f t="shared" si="5"/>
        <v>45481.175164502318</v>
      </c>
      <c r="H108" s="69">
        <v>91447</v>
      </c>
      <c r="I108">
        <f t="shared" si="6"/>
        <v>1.5241166666666668</v>
      </c>
      <c r="J108">
        <v>0</v>
      </c>
      <c r="K108">
        <f t="shared" si="7"/>
        <v>0</v>
      </c>
      <c r="L108">
        <v>1</v>
      </c>
      <c r="M108" t="s">
        <v>383</v>
      </c>
      <c r="N108" t="s">
        <v>378</v>
      </c>
      <c r="O108">
        <v>7402</v>
      </c>
      <c r="P108">
        <v>0</v>
      </c>
      <c r="Q108">
        <v>0</v>
      </c>
    </row>
    <row r="109" spans="1:18" hidden="1" x14ac:dyDescent="0.3">
      <c r="A109" t="s">
        <v>365</v>
      </c>
      <c r="B109">
        <v>42122</v>
      </c>
      <c r="C109" t="s">
        <v>372</v>
      </c>
      <c r="D109" t="s">
        <v>361</v>
      </c>
      <c r="E109" s="69">
        <v>1720411934213</v>
      </c>
      <c r="F109" s="69">
        <f t="shared" si="4"/>
        <v>1720411934.2130001</v>
      </c>
      <c r="G109" s="70">
        <f t="shared" si="5"/>
        <v>45481.175164502318</v>
      </c>
      <c r="H109" s="69">
        <v>21573</v>
      </c>
      <c r="I109">
        <f t="shared" si="6"/>
        <v>0.35954999999999998</v>
      </c>
      <c r="J109">
        <v>0</v>
      </c>
      <c r="K109">
        <f t="shared" si="7"/>
        <v>0</v>
      </c>
      <c r="L109">
        <v>1</v>
      </c>
      <c r="M109" t="s">
        <v>383</v>
      </c>
      <c r="N109" t="s">
        <v>378</v>
      </c>
      <c r="O109">
        <v>2192</v>
      </c>
      <c r="P109">
        <v>0</v>
      </c>
      <c r="Q109">
        <v>0</v>
      </c>
    </row>
    <row r="110" spans="1:18" hidden="1" x14ac:dyDescent="0.3">
      <c r="A110" t="s">
        <v>365</v>
      </c>
      <c r="B110">
        <v>59619</v>
      </c>
      <c r="C110" t="s">
        <v>372</v>
      </c>
      <c r="D110" t="s">
        <v>361</v>
      </c>
      <c r="E110" s="69">
        <v>1720411934213</v>
      </c>
      <c r="F110" s="69">
        <f t="shared" si="4"/>
        <v>1720411934.2130001</v>
      </c>
      <c r="G110" s="70">
        <f t="shared" si="5"/>
        <v>45481.175164502318</v>
      </c>
      <c r="H110" s="69">
        <v>69993</v>
      </c>
      <c r="I110">
        <f t="shared" si="6"/>
        <v>1.16655</v>
      </c>
      <c r="J110">
        <v>0</v>
      </c>
      <c r="K110">
        <f t="shared" si="7"/>
        <v>0</v>
      </c>
      <c r="L110">
        <v>1</v>
      </c>
      <c r="M110" t="s">
        <v>383</v>
      </c>
      <c r="N110" t="s">
        <v>378</v>
      </c>
      <c r="O110">
        <v>5247</v>
      </c>
      <c r="P110">
        <v>0</v>
      </c>
      <c r="Q110">
        <v>0</v>
      </c>
    </row>
    <row r="111" spans="1:18" x14ac:dyDescent="0.3">
      <c r="A111" t="s">
        <v>359</v>
      </c>
      <c r="B111">
        <v>43268</v>
      </c>
      <c r="C111" t="s">
        <v>360</v>
      </c>
      <c r="D111" t="s">
        <v>361</v>
      </c>
      <c r="E111" s="69">
        <v>1719907530530</v>
      </c>
      <c r="F111" s="69">
        <f t="shared" si="4"/>
        <v>1719907530.53</v>
      </c>
      <c r="G111" s="70">
        <f t="shared" si="5"/>
        <v>45475.337158912036</v>
      </c>
      <c r="H111" s="69">
        <v>242782</v>
      </c>
      <c r="I111">
        <f t="shared" si="6"/>
        <v>4.0463666666666667</v>
      </c>
      <c r="J111">
        <v>1054539</v>
      </c>
      <c r="K111">
        <f t="shared" si="7"/>
        <v>17.57565</v>
      </c>
      <c r="L111">
        <v>2947448</v>
      </c>
      <c r="M111">
        <v>2.0005010000000001E+24</v>
      </c>
      <c r="N111" t="s">
        <v>378</v>
      </c>
      <c r="O111">
        <v>77</v>
      </c>
      <c r="P111">
        <v>0</v>
      </c>
      <c r="Q111">
        <v>8.4214419265740196E+18</v>
      </c>
      <c r="R111" t="s">
        <v>364</v>
      </c>
    </row>
    <row r="112" spans="1:18" hidden="1" x14ac:dyDescent="0.3">
      <c r="A112" t="s">
        <v>365</v>
      </c>
      <c r="B112">
        <v>35616</v>
      </c>
      <c r="C112" t="s">
        <v>360</v>
      </c>
      <c r="D112" t="s">
        <v>361</v>
      </c>
      <c r="E112" s="69">
        <v>1719907623703</v>
      </c>
      <c r="F112" s="69">
        <f t="shared" si="4"/>
        <v>1719907623.7030001</v>
      </c>
      <c r="G112" s="70">
        <f t="shared" si="5"/>
        <v>45475.338237303236</v>
      </c>
      <c r="H112" s="69">
        <v>229986</v>
      </c>
      <c r="I112">
        <f t="shared" si="6"/>
        <v>3.8331</v>
      </c>
      <c r="J112">
        <v>0</v>
      </c>
      <c r="K112">
        <f t="shared" si="7"/>
        <v>0</v>
      </c>
      <c r="L112">
        <v>3</v>
      </c>
      <c r="M112">
        <v>2.0005010000000001E+24</v>
      </c>
      <c r="N112" t="s">
        <v>379</v>
      </c>
      <c r="O112">
        <v>8</v>
      </c>
      <c r="P112">
        <v>0</v>
      </c>
      <c r="Q112">
        <v>-7.4705656120268401E+18</v>
      </c>
      <c r="R112" t="s">
        <v>380</v>
      </c>
    </row>
    <row r="113" spans="1:18" hidden="1" x14ac:dyDescent="0.3">
      <c r="A113" t="s">
        <v>365</v>
      </c>
      <c r="B113">
        <v>36578</v>
      </c>
      <c r="C113" t="s">
        <v>360</v>
      </c>
      <c r="D113" t="s">
        <v>361</v>
      </c>
      <c r="E113" s="69">
        <v>1719907729849</v>
      </c>
      <c r="F113" s="69">
        <f t="shared" si="4"/>
        <v>1719907729.849</v>
      </c>
      <c r="G113" s="70">
        <f t="shared" si="5"/>
        <v>45475.339465844911</v>
      </c>
      <c r="H113" s="69">
        <v>132177</v>
      </c>
      <c r="I113">
        <f t="shared" si="6"/>
        <v>2.20295</v>
      </c>
      <c r="J113">
        <v>0</v>
      </c>
      <c r="K113">
        <f t="shared" si="7"/>
        <v>0</v>
      </c>
      <c r="L113">
        <v>0</v>
      </c>
      <c r="M113">
        <v>2.0005010000000001E+24</v>
      </c>
      <c r="N113" t="s">
        <v>379</v>
      </c>
      <c r="O113">
        <v>12</v>
      </c>
      <c r="P113">
        <v>0</v>
      </c>
      <c r="Q113">
        <v>-4.7959816146864097E+18</v>
      </c>
      <c r="R113" t="s">
        <v>384</v>
      </c>
    </row>
    <row r="114" spans="1:18" hidden="1" x14ac:dyDescent="0.3">
      <c r="A114" t="s">
        <v>365</v>
      </c>
      <c r="B114">
        <v>37360</v>
      </c>
      <c r="C114" t="s">
        <v>360</v>
      </c>
      <c r="D114" t="s">
        <v>361</v>
      </c>
      <c r="E114" s="69">
        <v>1719907677757</v>
      </c>
      <c r="F114" s="69">
        <f t="shared" si="4"/>
        <v>1719907677.757</v>
      </c>
      <c r="G114" s="70">
        <f t="shared" si="5"/>
        <v>45475.338862928242</v>
      </c>
      <c r="H114" s="69">
        <v>176226</v>
      </c>
      <c r="I114">
        <f t="shared" si="6"/>
        <v>2.9371</v>
      </c>
      <c r="J114">
        <v>0</v>
      </c>
      <c r="K114">
        <f t="shared" si="7"/>
        <v>0</v>
      </c>
      <c r="L114">
        <v>3</v>
      </c>
      <c r="M114">
        <v>2.0005010000000001E+24</v>
      </c>
      <c r="N114" t="s">
        <v>379</v>
      </c>
      <c r="O114">
        <v>4</v>
      </c>
      <c r="P114">
        <v>0</v>
      </c>
      <c r="Q114">
        <v>-4.7959816146864097E+18</v>
      </c>
      <c r="R114" t="s">
        <v>384</v>
      </c>
    </row>
    <row r="115" spans="1:18" hidden="1" x14ac:dyDescent="0.3">
      <c r="A115" t="s">
        <v>365</v>
      </c>
      <c r="B115">
        <v>37375</v>
      </c>
      <c r="C115" t="s">
        <v>360</v>
      </c>
      <c r="D115" t="s">
        <v>361</v>
      </c>
      <c r="E115" s="69">
        <v>1719907725845</v>
      </c>
      <c r="F115" s="69">
        <f t="shared" si="4"/>
        <v>1719907725.845</v>
      </c>
      <c r="G115" s="70">
        <f t="shared" si="5"/>
        <v>45475.339419502314</v>
      </c>
      <c r="H115" s="69">
        <v>132418</v>
      </c>
      <c r="I115">
        <f t="shared" si="6"/>
        <v>2.2069666666666667</v>
      </c>
      <c r="J115">
        <v>0</v>
      </c>
      <c r="K115">
        <f t="shared" si="7"/>
        <v>0</v>
      </c>
      <c r="L115">
        <v>1</v>
      </c>
      <c r="M115">
        <v>2.0005010000000001E+24</v>
      </c>
      <c r="N115" t="s">
        <v>379</v>
      </c>
      <c r="O115">
        <v>9</v>
      </c>
      <c r="P115">
        <v>0</v>
      </c>
      <c r="Q115">
        <v>5.7034826954408899E+18</v>
      </c>
      <c r="R115" t="s">
        <v>385</v>
      </c>
    </row>
    <row r="116" spans="1:18" hidden="1" x14ac:dyDescent="0.3">
      <c r="A116" t="s">
        <v>365</v>
      </c>
      <c r="B116">
        <v>39937</v>
      </c>
      <c r="C116" t="s">
        <v>360</v>
      </c>
      <c r="D116" t="s">
        <v>361</v>
      </c>
      <c r="E116" s="69">
        <v>1719907815014</v>
      </c>
      <c r="F116" s="69">
        <f t="shared" si="4"/>
        <v>1719907815.0139999</v>
      </c>
      <c r="G116" s="70">
        <f t="shared" si="5"/>
        <v>45475.340451550925</v>
      </c>
      <c r="H116" s="69">
        <v>43387</v>
      </c>
      <c r="I116">
        <f t="shared" si="6"/>
        <v>0.72311666666666663</v>
      </c>
      <c r="J116">
        <v>0</v>
      </c>
      <c r="K116">
        <f t="shared" si="7"/>
        <v>0</v>
      </c>
      <c r="L116">
        <v>3</v>
      </c>
      <c r="M116">
        <v>2.0005010000000001E+24</v>
      </c>
      <c r="N116" t="s">
        <v>379</v>
      </c>
      <c r="O116">
        <v>15</v>
      </c>
      <c r="P116">
        <v>0</v>
      </c>
      <c r="Q116">
        <v>-4.7959816146864097E+18</v>
      </c>
      <c r="R116" t="s">
        <v>384</v>
      </c>
    </row>
    <row r="117" spans="1:18" hidden="1" x14ac:dyDescent="0.3">
      <c r="A117" t="s">
        <v>365</v>
      </c>
      <c r="B117">
        <v>56769</v>
      </c>
      <c r="C117" t="s">
        <v>360</v>
      </c>
      <c r="D117" t="s">
        <v>361</v>
      </c>
      <c r="E117" s="69">
        <v>1719907530530</v>
      </c>
      <c r="F117" s="69">
        <f t="shared" si="4"/>
        <v>1719907530.53</v>
      </c>
      <c r="G117" s="70">
        <f t="shared" si="5"/>
        <v>45475.337158912036</v>
      </c>
      <c r="H117" s="69">
        <v>340345</v>
      </c>
      <c r="I117">
        <f t="shared" si="6"/>
        <v>5.6724166666666669</v>
      </c>
      <c r="J117">
        <v>0</v>
      </c>
      <c r="K117">
        <f t="shared" si="7"/>
        <v>0</v>
      </c>
      <c r="L117">
        <v>0</v>
      </c>
      <c r="M117">
        <v>2.0005010000000001E+24</v>
      </c>
      <c r="N117" t="s">
        <v>379</v>
      </c>
      <c r="O117">
        <v>594</v>
      </c>
      <c r="P117">
        <v>0</v>
      </c>
      <c r="Q117">
        <v>-7.4705656120268401E+18</v>
      </c>
      <c r="R117" t="s">
        <v>380</v>
      </c>
    </row>
    <row r="118" spans="1:18" x14ac:dyDescent="0.3">
      <c r="A118" t="s">
        <v>359</v>
      </c>
      <c r="B118">
        <v>10084</v>
      </c>
      <c r="C118" t="s">
        <v>372</v>
      </c>
      <c r="D118" t="s">
        <v>361</v>
      </c>
      <c r="E118" s="69">
        <v>1719900796315</v>
      </c>
      <c r="F118" s="69">
        <f t="shared" si="4"/>
        <v>1719900796.3150001</v>
      </c>
      <c r="G118" s="70">
        <f t="shared" si="5"/>
        <v>45475.2592166088</v>
      </c>
      <c r="H118" s="69">
        <v>9664</v>
      </c>
      <c r="I118">
        <f t="shared" si="6"/>
        <v>0.16106666666666666</v>
      </c>
      <c r="J118">
        <v>134058</v>
      </c>
      <c r="K118">
        <f t="shared" si="7"/>
        <v>2.2342999999999997</v>
      </c>
      <c r="L118">
        <v>4</v>
      </c>
      <c r="M118" t="s">
        <v>386</v>
      </c>
      <c r="N118" t="s">
        <v>363</v>
      </c>
      <c r="O118">
        <v>1032</v>
      </c>
      <c r="P118">
        <v>0</v>
      </c>
      <c r="Q118">
        <v>-7.8722386029840896E+18</v>
      </c>
      <c r="R118" t="s">
        <v>387</v>
      </c>
    </row>
    <row r="119" spans="1:18" hidden="1" x14ac:dyDescent="0.3">
      <c r="A119" t="s">
        <v>365</v>
      </c>
      <c r="B119">
        <v>562</v>
      </c>
      <c r="C119" t="s">
        <v>372</v>
      </c>
      <c r="D119" t="s">
        <v>361</v>
      </c>
      <c r="E119" s="69">
        <v>1719900796315</v>
      </c>
      <c r="F119" s="69">
        <f t="shared" si="4"/>
        <v>1719900796.3150001</v>
      </c>
      <c r="G119" s="70">
        <f t="shared" si="5"/>
        <v>45475.2592166088</v>
      </c>
      <c r="H119" s="69">
        <v>9470</v>
      </c>
      <c r="I119">
        <f t="shared" si="6"/>
        <v>0.15783333333333335</v>
      </c>
      <c r="J119">
        <v>0</v>
      </c>
      <c r="K119">
        <f t="shared" si="7"/>
        <v>0</v>
      </c>
      <c r="L119">
        <v>4</v>
      </c>
      <c r="M119" t="s">
        <v>386</v>
      </c>
      <c r="N119" t="s">
        <v>378</v>
      </c>
      <c r="O119">
        <v>945</v>
      </c>
      <c r="P119">
        <v>0</v>
      </c>
      <c r="Q119">
        <v>0</v>
      </c>
    </row>
    <row r="120" spans="1:18" hidden="1" x14ac:dyDescent="0.3">
      <c r="A120" t="s">
        <v>365</v>
      </c>
      <c r="B120">
        <v>1415</v>
      </c>
      <c r="C120" t="s">
        <v>372</v>
      </c>
      <c r="D120" t="s">
        <v>361</v>
      </c>
      <c r="E120" s="69">
        <v>1719900796315</v>
      </c>
      <c r="F120" s="69">
        <f t="shared" si="4"/>
        <v>1719900796.3150001</v>
      </c>
      <c r="G120" s="70">
        <f t="shared" si="5"/>
        <v>45475.2592166088</v>
      </c>
      <c r="H120" s="69">
        <v>43950</v>
      </c>
      <c r="I120">
        <f t="shared" si="6"/>
        <v>0.73250000000000004</v>
      </c>
      <c r="J120">
        <v>0</v>
      </c>
      <c r="K120">
        <f t="shared" si="7"/>
        <v>0</v>
      </c>
      <c r="L120">
        <v>6</v>
      </c>
      <c r="M120" t="s">
        <v>386</v>
      </c>
      <c r="N120" t="s">
        <v>378</v>
      </c>
      <c r="O120">
        <v>4871</v>
      </c>
      <c r="P120">
        <v>0</v>
      </c>
      <c r="Q120">
        <v>0</v>
      </c>
    </row>
    <row r="121" spans="1:18" hidden="1" x14ac:dyDescent="0.3">
      <c r="A121" t="s">
        <v>365</v>
      </c>
      <c r="B121">
        <v>3820</v>
      </c>
      <c r="C121" t="s">
        <v>372</v>
      </c>
      <c r="D121" t="s">
        <v>361</v>
      </c>
      <c r="E121" s="69">
        <v>1719900796315</v>
      </c>
      <c r="F121" s="69">
        <f t="shared" si="4"/>
        <v>1719900796.3150001</v>
      </c>
      <c r="G121" s="70">
        <f t="shared" si="5"/>
        <v>45475.2592166088</v>
      </c>
      <c r="H121" s="69">
        <v>10808</v>
      </c>
      <c r="I121">
        <f t="shared" si="6"/>
        <v>0.18013333333333334</v>
      </c>
      <c r="J121">
        <v>0</v>
      </c>
      <c r="K121">
        <f t="shared" si="7"/>
        <v>0</v>
      </c>
      <c r="L121">
        <v>4</v>
      </c>
      <c r="M121" t="s">
        <v>386</v>
      </c>
      <c r="N121" t="s">
        <v>378</v>
      </c>
      <c r="O121">
        <v>1118</v>
      </c>
      <c r="P121">
        <v>0</v>
      </c>
      <c r="Q121">
        <v>0</v>
      </c>
    </row>
    <row r="122" spans="1:18" hidden="1" x14ac:dyDescent="0.3">
      <c r="A122" t="s">
        <v>365</v>
      </c>
      <c r="B122">
        <v>12026</v>
      </c>
      <c r="C122" t="s">
        <v>372</v>
      </c>
      <c r="D122" t="s">
        <v>361</v>
      </c>
      <c r="E122" s="69">
        <v>1719900796315</v>
      </c>
      <c r="F122" s="69">
        <f t="shared" si="4"/>
        <v>1719900796.3150001</v>
      </c>
      <c r="G122" s="70">
        <f t="shared" si="5"/>
        <v>45475.2592166088</v>
      </c>
      <c r="H122" s="69">
        <v>36831</v>
      </c>
      <c r="I122">
        <f t="shared" si="6"/>
        <v>0.61385000000000001</v>
      </c>
      <c r="J122">
        <v>0</v>
      </c>
      <c r="K122">
        <f t="shared" si="7"/>
        <v>0</v>
      </c>
      <c r="L122">
        <v>1</v>
      </c>
      <c r="M122" t="s">
        <v>386</v>
      </c>
      <c r="N122" t="s">
        <v>378</v>
      </c>
      <c r="O122">
        <v>3618</v>
      </c>
      <c r="P122">
        <v>0</v>
      </c>
      <c r="Q122">
        <v>0</v>
      </c>
    </row>
    <row r="123" spans="1:18" hidden="1" x14ac:dyDescent="0.3">
      <c r="A123" t="s">
        <v>365</v>
      </c>
      <c r="B123">
        <v>16811</v>
      </c>
      <c r="C123" t="s">
        <v>372</v>
      </c>
      <c r="D123" t="s">
        <v>361</v>
      </c>
      <c r="E123" s="69">
        <v>1719900796315</v>
      </c>
      <c r="F123" s="69">
        <f t="shared" si="4"/>
        <v>1719900796.3150001</v>
      </c>
      <c r="G123" s="70">
        <f t="shared" si="5"/>
        <v>45475.2592166088</v>
      </c>
      <c r="H123" s="69">
        <v>20737</v>
      </c>
      <c r="I123">
        <f t="shared" si="6"/>
        <v>0.34561666666666663</v>
      </c>
      <c r="J123">
        <v>0</v>
      </c>
      <c r="K123">
        <f t="shared" si="7"/>
        <v>0</v>
      </c>
      <c r="L123">
        <v>4</v>
      </c>
      <c r="M123" t="s">
        <v>386</v>
      </c>
      <c r="N123" t="s">
        <v>378</v>
      </c>
      <c r="O123">
        <v>2032</v>
      </c>
      <c r="P123">
        <v>0</v>
      </c>
      <c r="Q123">
        <v>0</v>
      </c>
    </row>
    <row r="124" spans="1:18" hidden="1" x14ac:dyDescent="0.3">
      <c r="A124" t="s">
        <v>365</v>
      </c>
      <c r="B124">
        <v>40422</v>
      </c>
      <c r="C124" t="s">
        <v>372</v>
      </c>
      <c r="D124" t="s">
        <v>361</v>
      </c>
      <c r="E124" s="69">
        <v>1719900796315</v>
      </c>
      <c r="F124" s="69">
        <f t="shared" si="4"/>
        <v>1719900796.3150001</v>
      </c>
      <c r="G124" s="70">
        <f t="shared" si="5"/>
        <v>45475.2592166088</v>
      </c>
      <c r="H124" s="69">
        <v>12262</v>
      </c>
      <c r="I124">
        <f t="shared" si="6"/>
        <v>0.20436666666666667</v>
      </c>
      <c r="J124">
        <v>0</v>
      </c>
      <c r="K124">
        <f t="shared" si="7"/>
        <v>0</v>
      </c>
      <c r="L124">
        <v>3</v>
      </c>
      <c r="M124" t="s">
        <v>386</v>
      </c>
      <c r="N124" t="s">
        <v>378</v>
      </c>
      <c r="O124">
        <v>1709</v>
      </c>
      <c r="P124">
        <v>0</v>
      </c>
      <c r="Q124">
        <v>0</v>
      </c>
    </row>
    <row r="125" spans="1:18" x14ac:dyDescent="0.3">
      <c r="A125" t="s">
        <v>359</v>
      </c>
      <c r="B125">
        <v>31946</v>
      </c>
      <c r="C125" t="s">
        <v>372</v>
      </c>
      <c r="D125" t="s">
        <v>361</v>
      </c>
      <c r="E125" s="69">
        <v>1719952597634</v>
      </c>
      <c r="F125" s="69">
        <f t="shared" si="4"/>
        <v>1719952597.6340001</v>
      </c>
      <c r="G125" s="70">
        <f t="shared" si="5"/>
        <v>45475.85876891204</v>
      </c>
      <c r="H125" s="69">
        <v>42885</v>
      </c>
      <c r="I125">
        <f t="shared" si="6"/>
        <v>0.71475</v>
      </c>
      <c r="J125">
        <v>750388</v>
      </c>
      <c r="K125">
        <f t="shared" si="7"/>
        <v>12.506466666666666</v>
      </c>
      <c r="L125">
        <v>8</v>
      </c>
      <c r="M125" t="s">
        <v>388</v>
      </c>
      <c r="N125" t="s">
        <v>363</v>
      </c>
      <c r="O125">
        <v>4020</v>
      </c>
      <c r="P125">
        <v>0</v>
      </c>
      <c r="Q125">
        <v>0</v>
      </c>
    </row>
    <row r="126" spans="1:18" hidden="1" x14ac:dyDescent="0.3">
      <c r="A126" t="s">
        <v>365</v>
      </c>
      <c r="B126">
        <v>364</v>
      </c>
      <c r="C126" t="s">
        <v>372</v>
      </c>
      <c r="D126" t="s">
        <v>361</v>
      </c>
      <c r="E126" s="69">
        <v>1719952597634</v>
      </c>
      <c r="F126" s="69">
        <f t="shared" si="4"/>
        <v>1719952597.6340001</v>
      </c>
      <c r="G126" s="70">
        <f t="shared" si="5"/>
        <v>45475.85876891204</v>
      </c>
      <c r="H126" s="69">
        <v>115156</v>
      </c>
      <c r="I126">
        <f t="shared" si="6"/>
        <v>1.9192666666666667</v>
      </c>
      <c r="J126">
        <v>0</v>
      </c>
      <c r="K126">
        <f t="shared" si="7"/>
        <v>0</v>
      </c>
      <c r="L126">
        <v>4</v>
      </c>
      <c r="M126" t="s">
        <v>388</v>
      </c>
      <c r="N126" t="s">
        <v>378</v>
      </c>
      <c r="O126">
        <v>10116</v>
      </c>
      <c r="P126">
        <v>0</v>
      </c>
      <c r="Q126">
        <v>0</v>
      </c>
    </row>
    <row r="127" spans="1:18" hidden="1" x14ac:dyDescent="0.3">
      <c r="A127" t="s">
        <v>365</v>
      </c>
      <c r="B127">
        <v>1595</v>
      </c>
      <c r="C127" t="s">
        <v>372</v>
      </c>
      <c r="D127" t="s">
        <v>361</v>
      </c>
      <c r="E127" s="69">
        <v>1719952597634</v>
      </c>
      <c r="F127" s="69">
        <f t="shared" si="4"/>
        <v>1719952597.6340001</v>
      </c>
      <c r="G127" s="70">
        <f t="shared" si="5"/>
        <v>45475.85876891204</v>
      </c>
      <c r="H127" s="69">
        <v>245102</v>
      </c>
      <c r="I127">
        <f t="shared" si="6"/>
        <v>4.0850333333333335</v>
      </c>
      <c r="J127">
        <v>0</v>
      </c>
      <c r="K127">
        <f t="shared" si="7"/>
        <v>0</v>
      </c>
      <c r="L127">
        <v>4</v>
      </c>
      <c r="M127" t="s">
        <v>388</v>
      </c>
      <c r="N127" t="s">
        <v>378</v>
      </c>
      <c r="O127">
        <v>20609</v>
      </c>
      <c r="P127">
        <v>0</v>
      </c>
      <c r="Q127">
        <v>0</v>
      </c>
    </row>
    <row r="128" spans="1:18" hidden="1" x14ac:dyDescent="0.3">
      <c r="A128" t="s">
        <v>365</v>
      </c>
      <c r="B128">
        <v>11246</v>
      </c>
      <c r="C128" t="s">
        <v>372</v>
      </c>
      <c r="D128" t="s">
        <v>361</v>
      </c>
      <c r="E128" s="69">
        <v>1719952597634</v>
      </c>
      <c r="F128" s="69">
        <f t="shared" si="4"/>
        <v>1719952597.6340001</v>
      </c>
      <c r="G128" s="70">
        <f t="shared" si="5"/>
        <v>45475.85876891204</v>
      </c>
      <c r="H128" s="69">
        <v>156305</v>
      </c>
      <c r="I128">
        <f t="shared" si="6"/>
        <v>2.6050833333333334</v>
      </c>
      <c r="J128">
        <v>0</v>
      </c>
      <c r="K128">
        <f t="shared" si="7"/>
        <v>0</v>
      </c>
      <c r="L128">
        <v>4</v>
      </c>
      <c r="M128" t="s">
        <v>388</v>
      </c>
      <c r="N128" t="s">
        <v>378</v>
      </c>
      <c r="O128">
        <v>13903</v>
      </c>
      <c r="P128">
        <v>0</v>
      </c>
      <c r="Q128">
        <v>0</v>
      </c>
    </row>
    <row r="129" spans="1:18" hidden="1" x14ac:dyDescent="0.3">
      <c r="A129" t="s">
        <v>365</v>
      </c>
      <c r="B129">
        <v>11267</v>
      </c>
      <c r="C129" t="s">
        <v>372</v>
      </c>
      <c r="D129" t="s">
        <v>361</v>
      </c>
      <c r="E129" s="69">
        <v>1719952597634</v>
      </c>
      <c r="F129" s="69">
        <f t="shared" si="4"/>
        <v>1719952597.6340001</v>
      </c>
      <c r="G129" s="70">
        <f t="shared" si="5"/>
        <v>45475.85876891204</v>
      </c>
      <c r="H129" s="69">
        <v>121515</v>
      </c>
      <c r="I129">
        <f t="shared" si="6"/>
        <v>2.0252500000000002</v>
      </c>
      <c r="J129">
        <v>0</v>
      </c>
      <c r="K129">
        <f t="shared" si="7"/>
        <v>0</v>
      </c>
      <c r="L129">
        <v>1</v>
      </c>
      <c r="M129" t="s">
        <v>388</v>
      </c>
      <c r="N129" t="s">
        <v>378</v>
      </c>
      <c r="O129">
        <v>10052</v>
      </c>
      <c r="P129">
        <v>0</v>
      </c>
      <c r="Q129">
        <v>0</v>
      </c>
    </row>
    <row r="130" spans="1:18" hidden="1" x14ac:dyDescent="0.3">
      <c r="A130" t="s">
        <v>365</v>
      </c>
      <c r="B130">
        <v>58300</v>
      </c>
      <c r="C130" t="s">
        <v>372</v>
      </c>
      <c r="D130" t="s">
        <v>361</v>
      </c>
      <c r="E130" s="69">
        <v>1719952597634</v>
      </c>
      <c r="F130" s="69">
        <f t="shared" si="4"/>
        <v>1719952597.6340001</v>
      </c>
      <c r="G130" s="70">
        <f t="shared" si="5"/>
        <v>45475.85876891204</v>
      </c>
      <c r="H130" s="69">
        <v>112310</v>
      </c>
      <c r="I130">
        <f t="shared" si="6"/>
        <v>1.8718333333333335</v>
      </c>
      <c r="J130">
        <v>0</v>
      </c>
      <c r="K130">
        <f t="shared" si="7"/>
        <v>0</v>
      </c>
      <c r="L130">
        <v>1</v>
      </c>
      <c r="M130" t="s">
        <v>388</v>
      </c>
      <c r="N130" t="s">
        <v>378</v>
      </c>
      <c r="O130">
        <v>8846</v>
      </c>
      <c r="P130">
        <v>0</v>
      </c>
      <c r="Q130">
        <v>0</v>
      </c>
    </row>
    <row r="131" spans="1:18" x14ac:dyDescent="0.3">
      <c r="A131" t="s">
        <v>359</v>
      </c>
      <c r="B131">
        <v>27267</v>
      </c>
      <c r="C131" t="s">
        <v>360</v>
      </c>
      <c r="D131" t="s">
        <v>361</v>
      </c>
      <c r="E131" s="69">
        <v>1719939985625</v>
      </c>
      <c r="F131" s="69">
        <f t="shared" ref="F131:F194" si="8">$E131/1000</f>
        <v>1719939985.625</v>
      </c>
      <c r="G131" s="70">
        <f t="shared" ref="G131:G194" si="9">$F131/ 86400 + DATE(1970, 1, 1)</f>
        <v>45475.712796585649</v>
      </c>
      <c r="H131" s="69">
        <v>615</v>
      </c>
      <c r="I131">
        <f t="shared" ref="I131:I194" si="10">$H131/1000/60</f>
        <v>1.025E-2</v>
      </c>
      <c r="J131">
        <v>202900</v>
      </c>
      <c r="K131">
        <f t="shared" ref="K131:K194" si="11">J131/1000/60</f>
        <v>3.3816666666666668</v>
      </c>
      <c r="L131">
        <v>0</v>
      </c>
      <c r="M131" t="s">
        <v>389</v>
      </c>
      <c r="N131" t="s">
        <v>363</v>
      </c>
      <c r="O131">
        <v>95</v>
      </c>
      <c r="P131">
        <v>0</v>
      </c>
      <c r="Q131">
        <v>0</v>
      </c>
    </row>
    <row r="132" spans="1:18" hidden="1" x14ac:dyDescent="0.3">
      <c r="A132" t="s">
        <v>365</v>
      </c>
      <c r="B132">
        <v>10273</v>
      </c>
      <c r="C132" t="s">
        <v>360</v>
      </c>
      <c r="D132" t="s">
        <v>361</v>
      </c>
      <c r="E132" s="69">
        <v>1719939985625</v>
      </c>
      <c r="F132" s="69">
        <f t="shared" si="8"/>
        <v>1719939985.625</v>
      </c>
      <c r="G132" s="70">
        <f t="shared" si="9"/>
        <v>45475.712796585649</v>
      </c>
      <c r="H132" s="69">
        <v>3964</v>
      </c>
      <c r="I132">
        <f t="shared" si="10"/>
        <v>6.6066666666666662E-2</v>
      </c>
      <c r="J132">
        <v>0</v>
      </c>
      <c r="K132">
        <f t="shared" si="11"/>
        <v>0</v>
      </c>
      <c r="L132">
        <v>0</v>
      </c>
      <c r="M132" t="s">
        <v>389</v>
      </c>
      <c r="N132" t="s">
        <v>378</v>
      </c>
      <c r="O132">
        <v>551</v>
      </c>
      <c r="P132">
        <v>0</v>
      </c>
      <c r="Q132">
        <v>0</v>
      </c>
    </row>
    <row r="133" spans="1:18" hidden="1" x14ac:dyDescent="0.3">
      <c r="A133" t="s">
        <v>365</v>
      </c>
      <c r="B133">
        <v>27271</v>
      </c>
      <c r="C133" t="s">
        <v>360</v>
      </c>
      <c r="D133" t="s">
        <v>361</v>
      </c>
      <c r="E133" s="69">
        <v>1719939985625</v>
      </c>
      <c r="F133" s="69">
        <f t="shared" si="8"/>
        <v>1719939985.625</v>
      </c>
      <c r="G133" s="70">
        <f t="shared" si="9"/>
        <v>45475.712796585649</v>
      </c>
      <c r="H133" s="69">
        <v>668</v>
      </c>
      <c r="I133">
        <f t="shared" si="10"/>
        <v>1.1133333333333334E-2</v>
      </c>
      <c r="J133">
        <v>0</v>
      </c>
      <c r="K133">
        <f t="shared" si="11"/>
        <v>0</v>
      </c>
      <c r="L133">
        <v>0</v>
      </c>
      <c r="M133" t="s">
        <v>389</v>
      </c>
      <c r="N133" t="s">
        <v>378</v>
      </c>
      <c r="O133">
        <v>91</v>
      </c>
      <c r="P133">
        <v>0</v>
      </c>
      <c r="Q133">
        <v>0</v>
      </c>
    </row>
    <row r="134" spans="1:18" hidden="1" x14ac:dyDescent="0.3">
      <c r="A134" t="s">
        <v>365</v>
      </c>
      <c r="B134">
        <v>32911</v>
      </c>
      <c r="C134" t="s">
        <v>360</v>
      </c>
      <c r="D134" t="s">
        <v>361</v>
      </c>
      <c r="E134" s="69">
        <v>1719939985625</v>
      </c>
      <c r="F134" s="69">
        <f t="shared" si="8"/>
        <v>1719939985.625</v>
      </c>
      <c r="G134" s="70">
        <f t="shared" si="9"/>
        <v>45475.712796585649</v>
      </c>
      <c r="H134" s="69">
        <v>30677</v>
      </c>
      <c r="I134">
        <f t="shared" si="10"/>
        <v>0.51128333333333331</v>
      </c>
      <c r="J134">
        <v>0</v>
      </c>
      <c r="K134">
        <f t="shared" si="11"/>
        <v>0</v>
      </c>
      <c r="L134">
        <v>0</v>
      </c>
      <c r="M134" t="s">
        <v>389</v>
      </c>
      <c r="N134" t="s">
        <v>378</v>
      </c>
      <c r="O134">
        <v>425</v>
      </c>
      <c r="P134">
        <v>0</v>
      </c>
      <c r="Q134">
        <v>0</v>
      </c>
    </row>
    <row r="135" spans="1:18" hidden="1" x14ac:dyDescent="0.3">
      <c r="A135" t="s">
        <v>365</v>
      </c>
      <c r="B135">
        <v>46443</v>
      </c>
      <c r="C135" t="s">
        <v>360</v>
      </c>
      <c r="D135" t="s">
        <v>361</v>
      </c>
      <c r="E135" s="69">
        <v>1719939985625</v>
      </c>
      <c r="F135" s="69">
        <f t="shared" si="8"/>
        <v>1719939985.625</v>
      </c>
      <c r="G135" s="70">
        <f t="shared" si="9"/>
        <v>45475.712796585649</v>
      </c>
      <c r="H135" s="69">
        <v>142487</v>
      </c>
      <c r="I135">
        <f t="shared" si="10"/>
        <v>2.3747833333333332</v>
      </c>
      <c r="J135">
        <v>0</v>
      </c>
      <c r="K135">
        <f t="shared" si="11"/>
        <v>0</v>
      </c>
      <c r="L135">
        <v>0</v>
      </c>
      <c r="M135" t="s">
        <v>389</v>
      </c>
      <c r="N135" t="s">
        <v>378</v>
      </c>
      <c r="O135">
        <v>950</v>
      </c>
      <c r="P135">
        <v>0</v>
      </c>
      <c r="Q135">
        <v>0</v>
      </c>
    </row>
    <row r="136" spans="1:18" hidden="1" x14ac:dyDescent="0.3">
      <c r="A136" t="s">
        <v>365</v>
      </c>
      <c r="B136">
        <v>60423</v>
      </c>
      <c r="C136" t="s">
        <v>360</v>
      </c>
      <c r="D136" t="s">
        <v>361</v>
      </c>
      <c r="E136" s="69">
        <v>1719939985625</v>
      </c>
      <c r="F136" s="69">
        <f t="shared" si="8"/>
        <v>1719939985.625</v>
      </c>
      <c r="G136" s="70">
        <f t="shared" si="9"/>
        <v>45475.712796585649</v>
      </c>
      <c r="H136" s="69">
        <v>25104</v>
      </c>
      <c r="I136">
        <f t="shared" si="10"/>
        <v>0.41839999999999999</v>
      </c>
      <c r="J136">
        <v>0</v>
      </c>
      <c r="K136">
        <f t="shared" si="11"/>
        <v>0</v>
      </c>
      <c r="L136">
        <v>0</v>
      </c>
      <c r="M136" t="s">
        <v>389</v>
      </c>
      <c r="N136" t="s">
        <v>378</v>
      </c>
      <c r="O136">
        <v>379</v>
      </c>
      <c r="P136">
        <v>0</v>
      </c>
      <c r="Q136">
        <v>0</v>
      </c>
    </row>
    <row r="137" spans="1:18" hidden="1" x14ac:dyDescent="0.3">
      <c r="A137" t="s">
        <v>359</v>
      </c>
      <c r="B137">
        <v>32643</v>
      </c>
      <c r="C137" t="s">
        <v>372</v>
      </c>
      <c r="D137" t="s">
        <v>361</v>
      </c>
      <c r="E137" s="69">
        <v>1719555889447</v>
      </c>
      <c r="F137" s="69">
        <f t="shared" si="8"/>
        <v>1719555889.447</v>
      </c>
      <c r="G137" s="70">
        <f t="shared" si="9"/>
        <v>45471.267238969907</v>
      </c>
      <c r="H137" s="69">
        <v>73066</v>
      </c>
      <c r="I137">
        <f t="shared" si="10"/>
        <v>1.2177666666666667</v>
      </c>
      <c r="J137">
        <v>833600</v>
      </c>
      <c r="K137">
        <f t="shared" si="11"/>
        <v>13.893333333333334</v>
      </c>
      <c r="L137">
        <v>4</v>
      </c>
      <c r="M137" t="s">
        <v>390</v>
      </c>
      <c r="N137" t="s">
        <v>363</v>
      </c>
      <c r="O137">
        <v>5994</v>
      </c>
      <c r="P137">
        <v>0</v>
      </c>
      <c r="Q137">
        <v>1.1961629992525901E+18</v>
      </c>
      <c r="R137" t="s">
        <v>391</v>
      </c>
    </row>
    <row r="138" spans="1:18" hidden="1" x14ac:dyDescent="0.3">
      <c r="A138" t="s">
        <v>365</v>
      </c>
      <c r="B138">
        <v>1180</v>
      </c>
      <c r="C138" t="s">
        <v>372</v>
      </c>
      <c r="D138" t="s">
        <v>361</v>
      </c>
      <c r="E138" s="69">
        <v>1719555889447</v>
      </c>
      <c r="F138" s="69">
        <f t="shared" si="8"/>
        <v>1719555889.447</v>
      </c>
      <c r="G138" s="70">
        <f t="shared" si="9"/>
        <v>45471.267238969907</v>
      </c>
      <c r="H138" s="69">
        <v>189980</v>
      </c>
      <c r="I138">
        <f t="shared" si="10"/>
        <v>3.1663333333333332</v>
      </c>
      <c r="J138">
        <v>0</v>
      </c>
      <c r="K138">
        <f t="shared" si="11"/>
        <v>0</v>
      </c>
      <c r="L138">
        <v>4</v>
      </c>
      <c r="M138" t="s">
        <v>390</v>
      </c>
      <c r="N138" t="s">
        <v>378</v>
      </c>
      <c r="O138">
        <v>15461</v>
      </c>
      <c r="P138">
        <v>0</v>
      </c>
      <c r="Q138">
        <v>0</v>
      </c>
    </row>
    <row r="139" spans="1:18" hidden="1" x14ac:dyDescent="0.3">
      <c r="A139" t="s">
        <v>365</v>
      </c>
      <c r="B139">
        <v>14710</v>
      </c>
      <c r="C139" t="s">
        <v>372</v>
      </c>
      <c r="D139" t="s">
        <v>361</v>
      </c>
      <c r="E139" s="69">
        <v>1719555889447</v>
      </c>
      <c r="F139" s="69">
        <f t="shared" si="8"/>
        <v>1719555889.447</v>
      </c>
      <c r="G139" s="70">
        <f t="shared" si="9"/>
        <v>45471.267238969907</v>
      </c>
      <c r="H139" s="69">
        <v>180588</v>
      </c>
      <c r="I139">
        <f t="shared" si="10"/>
        <v>3.0097999999999998</v>
      </c>
      <c r="J139">
        <v>0</v>
      </c>
      <c r="K139">
        <f t="shared" si="11"/>
        <v>0</v>
      </c>
      <c r="L139">
        <v>1</v>
      </c>
      <c r="M139" t="s">
        <v>390</v>
      </c>
      <c r="N139" t="s">
        <v>378</v>
      </c>
      <c r="O139">
        <v>15905</v>
      </c>
      <c r="P139">
        <v>0</v>
      </c>
      <c r="Q139">
        <v>0</v>
      </c>
    </row>
    <row r="140" spans="1:18" hidden="1" x14ac:dyDescent="0.3">
      <c r="A140" t="s">
        <v>365</v>
      </c>
      <c r="B140">
        <v>48135</v>
      </c>
      <c r="C140" t="s">
        <v>372</v>
      </c>
      <c r="D140" t="s">
        <v>361</v>
      </c>
      <c r="E140" s="69">
        <v>1719555889447</v>
      </c>
      <c r="F140" s="69">
        <f t="shared" si="8"/>
        <v>1719555889.447</v>
      </c>
      <c r="G140" s="70">
        <f t="shared" si="9"/>
        <v>45471.267238969907</v>
      </c>
      <c r="H140" s="69">
        <v>108035</v>
      </c>
      <c r="I140">
        <f t="shared" si="10"/>
        <v>1.8005833333333332</v>
      </c>
      <c r="J140">
        <v>0</v>
      </c>
      <c r="K140">
        <f t="shared" si="11"/>
        <v>0</v>
      </c>
      <c r="L140">
        <v>4</v>
      </c>
      <c r="M140" t="s">
        <v>390</v>
      </c>
      <c r="N140" t="s">
        <v>378</v>
      </c>
      <c r="O140">
        <v>8388</v>
      </c>
      <c r="P140">
        <v>0</v>
      </c>
      <c r="Q140">
        <v>0</v>
      </c>
    </row>
    <row r="141" spans="1:18" hidden="1" x14ac:dyDescent="0.3">
      <c r="A141" t="s">
        <v>365</v>
      </c>
      <c r="B141">
        <v>50433</v>
      </c>
      <c r="C141" t="s">
        <v>372</v>
      </c>
      <c r="D141" t="s">
        <v>361</v>
      </c>
      <c r="E141" s="69">
        <v>1719555889447</v>
      </c>
      <c r="F141" s="69">
        <f t="shared" si="8"/>
        <v>1719555889.447</v>
      </c>
      <c r="G141" s="70">
        <f t="shared" si="9"/>
        <v>45471.267238969907</v>
      </c>
      <c r="H141" s="69">
        <v>135867</v>
      </c>
      <c r="I141">
        <f t="shared" si="10"/>
        <v>2.2644499999999996</v>
      </c>
      <c r="J141">
        <v>0</v>
      </c>
      <c r="K141">
        <f t="shared" si="11"/>
        <v>0</v>
      </c>
      <c r="L141">
        <v>1</v>
      </c>
      <c r="M141" t="s">
        <v>390</v>
      </c>
      <c r="N141" t="s">
        <v>378</v>
      </c>
      <c r="O141">
        <v>11401</v>
      </c>
      <c r="P141">
        <v>0</v>
      </c>
      <c r="Q141">
        <v>0</v>
      </c>
    </row>
    <row r="142" spans="1:18" hidden="1" x14ac:dyDescent="0.3">
      <c r="A142" t="s">
        <v>365</v>
      </c>
      <c r="B142">
        <v>51565</v>
      </c>
      <c r="C142" t="s">
        <v>372</v>
      </c>
      <c r="D142" t="s">
        <v>361</v>
      </c>
      <c r="E142" s="69">
        <v>1719555889447</v>
      </c>
      <c r="F142" s="69">
        <f t="shared" si="8"/>
        <v>1719555889.447</v>
      </c>
      <c r="G142" s="70">
        <f t="shared" si="9"/>
        <v>45471.267238969907</v>
      </c>
      <c r="H142" s="69">
        <v>219130</v>
      </c>
      <c r="I142">
        <f t="shared" si="10"/>
        <v>3.6521666666666666</v>
      </c>
      <c r="J142">
        <v>0</v>
      </c>
      <c r="K142">
        <f t="shared" si="11"/>
        <v>0</v>
      </c>
      <c r="L142">
        <v>8</v>
      </c>
      <c r="M142" t="s">
        <v>390</v>
      </c>
      <c r="N142" t="s">
        <v>378</v>
      </c>
      <c r="O142">
        <v>19368</v>
      </c>
      <c r="P142">
        <v>0</v>
      </c>
      <c r="Q142">
        <v>0</v>
      </c>
    </row>
    <row r="143" spans="1:18" hidden="1" x14ac:dyDescent="0.3">
      <c r="A143" t="s">
        <v>359</v>
      </c>
      <c r="B143">
        <v>52202</v>
      </c>
      <c r="C143" t="s">
        <v>360</v>
      </c>
      <c r="D143" t="s">
        <v>361</v>
      </c>
      <c r="E143" s="69">
        <v>1719445404320</v>
      </c>
      <c r="F143" s="69">
        <f t="shared" si="8"/>
        <v>1719445404.3199999</v>
      </c>
      <c r="G143" s="70">
        <f t="shared" si="9"/>
        <v>45469.988475925929</v>
      </c>
      <c r="H143" s="69">
        <v>352</v>
      </c>
      <c r="I143">
        <f t="shared" si="10"/>
        <v>5.8666666666666667E-3</v>
      </c>
      <c r="J143">
        <v>7999</v>
      </c>
      <c r="K143">
        <f t="shared" si="11"/>
        <v>0.13331666666666667</v>
      </c>
      <c r="L143">
        <v>0</v>
      </c>
      <c r="M143" t="s">
        <v>392</v>
      </c>
      <c r="N143" t="s">
        <v>363</v>
      </c>
      <c r="O143">
        <v>37</v>
      </c>
      <c r="P143">
        <v>0</v>
      </c>
      <c r="Q143">
        <v>0</v>
      </c>
    </row>
    <row r="144" spans="1:18" hidden="1" x14ac:dyDescent="0.3">
      <c r="A144" t="s">
        <v>365</v>
      </c>
      <c r="B144">
        <v>32660</v>
      </c>
      <c r="C144" t="s">
        <v>360</v>
      </c>
      <c r="D144" t="s">
        <v>361</v>
      </c>
      <c r="E144" s="69">
        <v>1719445404320</v>
      </c>
      <c r="F144" s="69">
        <f t="shared" si="8"/>
        <v>1719445404.3199999</v>
      </c>
      <c r="G144" s="70">
        <f t="shared" si="9"/>
        <v>45469.988475925929</v>
      </c>
      <c r="H144" s="69">
        <v>746</v>
      </c>
      <c r="I144">
        <f t="shared" si="10"/>
        <v>1.2433333333333333E-2</v>
      </c>
      <c r="J144">
        <v>0</v>
      </c>
      <c r="K144">
        <f t="shared" si="11"/>
        <v>0</v>
      </c>
      <c r="L144">
        <v>0</v>
      </c>
      <c r="M144" t="s">
        <v>392</v>
      </c>
      <c r="N144" t="s">
        <v>378</v>
      </c>
      <c r="O144">
        <v>116</v>
      </c>
      <c r="P144">
        <v>0</v>
      </c>
      <c r="Q144">
        <v>0</v>
      </c>
    </row>
    <row r="145" spans="1:18" hidden="1" x14ac:dyDescent="0.3">
      <c r="A145" t="s">
        <v>365</v>
      </c>
      <c r="B145">
        <v>35838</v>
      </c>
      <c r="C145" t="s">
        <v>360</v>
      </c>
      <c r="D145" t="s">
        <v>361</v>
      </c>
      <c r="E145" s="69">
        <v>1719445404320</v>
      </c>
      <c r="F145" s="69">
        <f t="shared" si="8"/>
        <v>1719445404.3199999</v>
      </c>
      <c r="G145" s="70">
        <f t="shared" si="9"/>
        <v>45469.988475925929</v>
      </c>
      <c r="H145" s="69">
        <v>412</v>
      </c>
      <c r="I145">
        <f t="shared" si="10"/>
        <v>6.8666666666666659E-3</v>
      </c>
      <c r="J145">
        <v>0</v>
      </c>
      <c r="K145">
        <f t="shared" si="11"/>
        <v>0</v>
      </c>
      <c r="L145">
        <v>0</v>
      </c>
      <c r="M145" t="s">
        <v>392</v>
      </c>
      <c r="N145" t="s">
        <v>378</v>
      </c>
      <c r="O145">
        <v>62</v>
      </c>
      <c r="P145">
        <v>0</v>
      </c>
      <c r="Q145">
        <v>0</v>
      </c>
    </row>
    <row r="146" spans="1:18" hidden="1" x14ac:dyDescent="0.3">
      <c r="A146" t="s">
        <v>365</v>
      </c>
      <c r="B146">
        <v>56409</v>
      </c>
      <c r="C146" t="s">
        <v>360</v>
      </c>
      <c r="D146" t="s">
        <v>361</v>
      </c>
      <c r="E146" s="69">
        <v>1719445404320</v>
      </c>
      <c r="F146" s="69">
        <f t="shared" si="8"/>
        <v>1719445404.3199999</v>
      </c>
      <c r="G146" s="70">
        <f t="shared" si="9"/>
        <v>45469.988475925929</v>
      </c>
      <c r="H146" s="69">
        <v>1383</v>
      </c>
      <c r="I146">
        <f t="shared" si="10"/>
        <v>2.3050000000000001E-2</v>
      </c>
      <c r="J146">
        <v>0</v>
      </c>
      <c r="K146">
        <f t="shared" si="11"/>
        <v>0</v>
      </c>
      <c r="L146">
        <v>0</v>
      </c>
      <c r="M146" t="s">
        <v>392</v>
      </c>
      <c r="N146" t="s">
        <v>378</v>
      </c>
      <c r="O146">
        <v>152</v>
      </c>
      <c r="P146">
        <v>0</v>
      </c>
      <c r="Q146">
        <v>0</v>
      </c>
    </row>
    <row r="147" spans="1:18" hidden="1" x14ac:dyDescent="0.3">
      <c r="A147" t="s">
        <v>365</v>
      </c>
      <c r="B147">
        <v>57165</v>
      </c>
      <c r="C147" t="s">
        <v>360</v>
      </c>
      <c r="D147" t="s">
        <v>361</v>
      </c>
      <c r="E147" s="69">
        <v>1719445404320</v>
      </c>
      <c r="F147" s="69">
        <f t="shared" si="8"/>
        <v>1719445404.3199999</v>
      </c>
      <c r="G147" s="70">
        <f t="shared" si="9"/>
        <v>45469.988475925929</v>
      </c>
      <c r="H147" s="69">
        <v>2923</v>
      </c>
      <c r="I147">
        <f t="shared" si="10"/>
        <v>4.8716666666666665E-2</v>
      </c>
      <c r="J147">
        <v>0</v>
      </c>
      <c r="K147">
        <f t="shared" si="11"/>
        <v>0</v>
      </c>
      <c r="L147">
        <v>0</v>
      </c>
      <c r="M147" t="s">
        <v>392</v>
      </c>
      <c r="N147" t="s">
        <v>378</v>
      </c>
      <c r="O147">
        <v>113</v>
      </c>
      <c r="P147">
        <v>0</v>
      </c>
      <c r="Q147">
        <v>0</v>
      </c>
    </row>
    <row r="148" spans="1:18" hidden="1" x14ac:dyDescent="0.3">
      <c r="A148" t="s">
        <v>365</v>
      </c>
      <c r="B148">
        <v>57655</v>
      </c>
      <c r="C148" t="s">
        <v>360</v>
      </c>
      <c r="D148" t="s">
        <v>361</v>
      </c>
      <c r="E148" s="69">
        <v>1719445404320</v>
      </c>
      <c r="F148" s="69">
        <f t="shared" si="8"/>
        <v>1719445404.3199999</v>
      </c>
      <c r="G148" s="70">
        <f t="shared" si="9"/>
        <v>45469.988475925929</v>
      </c>
      <c r="H148" s="69">
        <v>2535</v>
      </c>
      <c r="I148">
        <f t="shared" si="10"/>
        <v>4.2250000000000003E-2</v>
      </c>
      <c r="J148">
        <v>0</v>
      </c>
      <c r="K148">
        <f t="shared" si="11"/>
        <v>0</v>
      </c>
      <c r="L148">
        <v>0</v>
      </c>
      <c r="M148" t="s">
        <v>392</v>
      </c>
      <c r="N148" t="s">
        <v>378</v>
      </c>
      <c r="O148">
        <v>156</v>
      </c>
      <c r="P148">
        <v>0</v>
      </c>
      <c r="Q148">
        <v>0</v>
      </c>
    </row>
    <row r="149" spans="1:18" hidden="1" x14ac:dyDescent="0.3">
      <c r="A149" t="s">
        <v>359</v>
      </c>
      <c r="B149">
        <v>3765</v>
      </c>
      <c r="C149" t="s">
        <v>360</v>
      </c>
      <c r="D149" t="s">
        <v>361</v>
      </c>
      <c r="E149" s="69">
        <v>1720591804003</v>
      </c>
      <c r="F149" s="69">
        <f t="shared" si="8"/>
        <v>1720591804.003</v>
      </c>
      <c r="G149" s="70">
        <f t="shared" si="9"/>
        <v>45483.256990775466</v>
      </c>
      <c r="H149" s="69">
        <v>103783</v>
      </c>
      <c r="I149">
        <f t="shared" si="10"/>
        <v>1.7297166666666668</v>
      </c>
      <c r="J149">
        <v>187984</v>
      </c>
      <c r="K149">
        <f t="shared" si="11"/>
        <v>3.1330666666666667</v>
      </c>
      <c r="L149">
        <v>499</v>
      </c>
      <c r="M149" t="s">
        <v>393</v>
      </c>
      <c r="N149" t="s">
        <v>394</v>
      </c>
      <c r="O149">
        <v>231</v>
      </c>
      <c r="P149">
        <v>0</v>
      </c>
      <c r="Q149">
        <v>0</v>
      </c>
    </row>
    <row r="150" spans="1:18" hidden="1" x14ac:dyDescent="0.3">
      <c r="A150" t="s">
        <v>365</v>
      </c>
      <c r="B150">
        <v>31641</v>
      </c>
      <c r="C150" t="s">
        <v>360</v>
      </c>
      <c r="D150" t="s">
        <v>361</v>
      </c>
      <c r="E150" s="69">
        <v>1720591817016</v>
      </c>
      <c r="F150" s="69">
        <f t="shared" si="8"/>
        <v>1720591817.016</v>
      </c>
      <c r="G150" s="70">
        <f t="shared" si="9"/>
        <v>45483.257141388895</v>
      </c>
      <c r="H150" s="69">
        <v>59180</v>
      </c>
      <c r="I150">
        <f t="shared" si="10"/>
        <v>0.98633333333333328</v>
      </c>
      <c r="J150">
        <v>0</v>
      </c>
      <c r="K150">
        <f t="shared" si="11"/>
        <v>0</v>
      </c>
      <c r="L150">
        <v>0</v>
      </c>
      <c r="M150" t="s">
        <v>393</v>
      </c>
      <c r="N150" t="s">
        <v>394</v>
      </c>
      <c r="O150">
        <v>68</v>
      </c>
      <c r="P150">
        <v>0</v>
      </c>
      <c r="Q150">
        <v>-3.58347796478285E+18</v>
      </c>
      <c r="R150" t="s">
        <v>395</v>
      </c>
    </row>
    <row r="151" spans="1:18" hidden="1" x14ac:dyDescent="0.3">
      <c r="A151" t="s">
        <v>365</v>
      </c>
      <c r="B151">
        <v>54428</v>
      </c>
      <c r="C151" t="s">
        <v>360</v>
      </c>
      <c r="D151" t="s">
        <v>361</v>
      </c>
      <c r="E151" s="69">
        <v>1720591804003</v>
      </c>
      <c r="F151" s="69">
        <f t="shared" si="8"/>
        <v>1720591804.003</v>
      </c>
      <c r="G151" s="70">
        <f t="shared" si="9"/>
        <v>45483.256990775466</v>
      </c>
      <c r="H151" s="69">
        <v>79598</v>
      </c>
      <c r="I151">
        <f t="shared" si="10"/>
        <v>1.3266333333333333</v>
      </c>
      <c r="J151">
        <v>0</v>
      </c>
      <c r="K151">
        <f t="shared" si="11"/>
        <v>0</v>
      </c>
      <c r="L151">
        <v>0</v>
      </c>
      <c r="M151" t="s">
        <v>393</v>
      </c>
      <c r="N151" t="s">
        <v>394</v>
      </c>
      <c r="O151">
        <v>53</v>
      </c>
      <c r="P151">
        <v>0</v>
      </c>
      <c r="Q151">
        <v>-3.58347796478285E+18</v>
      </c>
      <c r="R151" t="s">
        <v>395</v>
      </c>
    </row>
    <row r="152" spans="1:18" hidden="1" x14ac:dyDescent="0.3">
      <c r="A152" t="s">
        <v>365</v>
      </c>
      <c r="B152">
        <v>54429</v>
      </c>
      <c r="C152" t="s">
        <v>360</v>
      </c>
      <c r="D152" t="s">
        <v>361</v>
      </c>
      <c r="E152" s="69">
        <v>1720591831030</v>
      </c>
      <c r="F152" s="69">
        <f t="shared" si="8"/>
        <v>1720591831.03</v>
      </c>
      <c r="G152" s="70">
        <f t="shared" si="9"/>
        <v>45483.257303587961</v>
      </c>
      <c r="H152" s="69">
        <v>48412</v>
      </c>
      <c r="I152">
        <f t="shared" si="10"/>
        <v>0.80686666666666662</v>
      </c>
      <c r="J152">
        <v>0</v>
      </c>
      <c r="K152">
        <f t="shared" si="11"/>
        <v>0</v>
      </c>
      <c r="L152">
        <v>0</v>
      </c>
      <c r="M152" t="s">
        <v>393</v>
      </c>
      <c r="N152" t="s">
        <v>394</v>
      </c>
      <c r="O152">
        <v>82</v>
      </c>
      <c r="P152">
        <v>0</v>
      </c>
      <c r="Q152">
        <v>-3.58347796478285E+18</v>
      </c>
      <c r="R152" t="s">
        <v>395</v>
      </c>
    </row>
    <row r="153" spans="1:18" hidden="1" x14ac:dyDescent="0.3">
      <c r="A153" t="s">
        <v>365</v>
      </c>
      <c r="B153">
        <v>54430</v>
      </c>
      <c r="C153" t="s">
        <v>360</v>
      </c>
      <c r="D153" t="s">
        <v>361</v>
      </c>
      <c r="E153" s="69">
        <v>1720591878117</v>
      </c>
      <c r="F153" s="69">
        <f t="shared" si="8"/>
        <v>1720591878.1170001</v>
      </c>
      <c r="G153" s="70">
        <f t="shared" si="9"/>
        <v>45483.257848576395</v>
      </c>
      <c r="H153" s="69">
        <v>794</v>
      </c>
      <c r="I153">
        <f t="shared" si="10"/>
        <v>1.3233333333333335E-2</v>
      </c>
      <c r="J153">
        <v>0</v>
      </c>
      <c r="K153">
        <f t="shared" si="11"/>
        <v>0</v>
      </c>
      <c r="L153">
        <v>33</v>
      </c>
      <c r="M153" t="s">
        <v>393</v>
      </c>
      <c r="N153" t="s">
        <v>394</v>
      </c>
      <c r="O153">
        <v>54</v>
      </c>
      <c r="P153">
        <v>0</v>
      </c>
      <c r="Q153">
        <v>-3.58347796478285E+18</v>
      </c>
      <c r="R153" t="s">
        <v>395</v>
      </c>
    </row>
    <row r="154" spans="1:18" hidden="1" x14ac:dyDescent="0.3">
      <c r="A154" t="s">
        <v>359</v>
      </c>
      <c r="B154">
        <v>4534</v>
      </c>
      <c r="C154" t="s">
        <v>360</v>
      </c>
      <c r="D154" t="s">
        <v>361</v>
      </c>
      <c r="E154" s="69">
        <v>1720586479115</v>
      </c>
      <c r="F154" s="69">
        <f t="shared" si="8"/>
        <v>1720586479.115</v>
      </c>
      <c r="G154" s="70">
        <f t="shared" si="9"/>
        <v>45483.195360127313</v>
      </c>
      <c r="H154" s="69">
        <v>830</v>
      </c>
      <c r="I154">
        <f t="shared" si="10"/>
        <v>1.3833333333333333E-2</v>
      </c>
      <c r="J154">
        <v>3053</v>
      </c>
      <c r="K154">
        <f t="shared" si="11"/>
        <v>5.0883333333333329E-2</v>
      </c>
      <c r="L154">
        <v>0</v>
      </c>
      <c r="M154" t="s">
        <v>396</v>
      </c>
      <c r="N154" t="s">
        <v>363</v>
      </c>
      <c r="O154">
        <v>86</v>
      </c>
      <c r="P154">
        <v>0</v>
      </c>
      <c r="Q154">
        <v>0</v>
      </c>
    </row>
    <row r="155" spans="1:18" hidden="1" x14ac:dyDescent="0.3">
      <c r="A155" t="s">
        <v>365</v>
      </c>
      <c r="B155">
        <v>165</v>
      </c>
      <c r="C155" t="s">
        <v>360</v>
      </c>
      <c r="D155" t="s">
        <v>361</v>
      </c>
      <c r="E155" s="69">
        <v>1720586479115</v>
      </c>
      <c r="F155" s="69">
        <f t="shared" si="8"/>
        <v>1720586479.115</v>
      </c>
      <c r="G155" s="70">
        <f t="shared" si="9"/>
        <v>45483.195360127313</v>
      </c>
      <c r="H155" s="69">
        <v>602</v>
      </c>
      <c r="I155">
        <f t="shared" si="10"/>
        <v>1.0033333333333333E-2</v>
      </c>
      <c r="J155">
        <v>0</v>
      </c>
      <c r="K155">
        <f t="shared" si="11"/>
        <v>0</v>
      </c>
      <c r="L155">
        <v>0</v>
      </c>
      <c r="M155" t="s">
        <v>396</v>
      </c>
      <c r="N155" t="s">
        <v>378</v>
      </c>
      <c r="O155">
        <v>79</v>
      </c>
      <c r="P155">
        <v>0</v>
      </c>
      <c r="Q155">
        <v>0</v>
      </c>
    </row>
    <row r="156" spans="1:18" hidden="1" x14ac:dyDescent="0.3">
      <c r="A156" t="s">
        <v>365</v>
      </c>
      <c r="B156">
        <v>4542</v>
      </c>
      <c r="C156" t="s">
        <v>360</v>
      </c>
      <c r="D156" t="s">
        <v>361</v>
      </c>
      <c r="E156" s="69">
        <v>1720586479115</v>
      </c>
      <c r="F156" s="69">
        <f t="shared" si="8"/>
        <v>1720586479.115</v>
      </c>
      <c r="G156" s="70">
        <f t="shared" si="9"/>
        <v>45483.195360127313</v>
      </c>
      <c r="H156" s="69">
        <v>853</v>
      </c>
      <c r="I156">
        <f t="shared" si="10"/>
        <v>1.4216666666666666E-2</v>
      </c>
      <c r="J156">
        <v>0</v>
      </c>
      <c r="K156">
        <f t="shared" si="11"/>
        <v>0</v>
      </c>
      <c r="L156">
        <v>0</v>
      </c>
      <c r="M156" t="s">
        <v>396</v>
      </c>
      <c r="N156" t="s">
        <v>378</v>
      </c>
      <c r="O156">
        <v>116</v>
      </c>
      <c r="P156">
        <v>0</v>
      </c>
      <c r="Q156">
        <v>0</v>
      </c>
    </row>
    <row r="157" spans="1:18" hidden="1" x14ac:dyDescent="0.3">
      <c r="A157" t="s">
        <v>365</v>
      </c>
      <c r="B157">
        <v>4546</v>
      </c>
      <c r="C157" t="s">
        <v>360</v>
      </c>
      <c r="D157" t="s">
        <v>361</v>
      </c>
      <c r="E157" s="69">
        <v>1720586479115</v>
      </c>
      <c r="F157" s="69">
        <f t="shared" si="8"/>
        <v>1720586479.115</v>
      </c>
      <c r="G157" s="70">
        <f t="shared" si="9"/>
        <v>45483.195360127313</v>
      </c>
      <c r="H157" s="69">
        <v>850</v>
      </c>
      <c r="I157">
        <f t="shared" si="10"/>
        <v>1.4166666666666666E-2</v>
      </c>
      <c r="J157">
        <v>0</v>
      </c>
      <c r="K157">
        <f t="shared" si="11"/>
        <v>0</v>
      </c>
      <c r="L157">
        <v>0</v>
      </c>
      <c r="M157" t="s">
        <v>396</v>
      </c>
      <c r="N157" t="s">
        <v>378</v>
      </c>
      <c r="O157">
        <v>110</v>
      </c>
      <c r="P157">
        <v>0</v>
      </c>
      <c r="Q157">
        <v>0</v>
      </c>
    </row>
    <row r="158" spans="1:18" hidden="1" x14ac:dyDescent="0.3">
      <c r="A158" t="s">
        <v>365</v>
      </c>
      <c r="B158">
        <v>5561</v>
      </c>
      <c r="C158" t="s">
        <v>360</v>
      </c>
      <c r="D158" t="s">
        <v>361</v>
      </c>
      <c r="E158" s="69">
        <v>1720586479115</v>
      </c>
      <c r="F158" s="69">
        <f t="shared" si="8"/>
        <v>1720586479.115</v>
      </c>
      <c r="G158" s="70">
        <f t="shared" si="9"/>
        <v>45483.195360127313</v>
      </c>
      <c r="H158" s="69">
        <v>748</v>
      </c>
      <c r="I158">
        <f t="shared" si="10"/>
        <v>1.2466666666666666E-2</v>
      </c>
      <c r="J158">
        <v>0</v>
      </c>
      <c r="K158">
        <f t="shared" si="11"/>
        <v>0</v>
      </c>
      <c r="L158">
        <v>0</v>
      </c>
      <c r="M158" t="s">
        <v>396</v>
      </c>
      <c r="N158" t="s">
        <v>378</v>
      </c>
      <c r="O158">
        <v>109</v>
      </c>
      <c r="P158">
        <v>0</v>
      </c>
      <c r="Q158">
        <v>0</v>
      </c>
    </row>
    <row r="159" spans="1:18" hidden="1" x14ac:dyDescent="0.3">
      <c r="A159" t="s">
        <v>359</v>
      </c>
      <c r="B159">
        <v>376</v>
      </c>
      <c r="C159" t="s">
        <v>372</v>
      </c>
      <c r="D159" t="s">
        <v>361</v>
      </c>
      <c r="E159" s="69">
        <v>1720583684439</v>
      </c>
      <c r="F159" s="69">
        <f t="shared" si="8"/>
        <v>1720583684.4389999</v>
      </c>
      <c r="G159" s="70">
        <f t="shared" si="9"/>
        <v>45483.163014340273</v>
      </c>
      <c r="H159" s="69">
        <v>57967</v>
      </c>
      <c r="I159">
        <f t="shared" si="10"/>
        <v>0.96611666666666662</v>
      </c>
      <c r="J159">
        <v>225058</v>
      </c>
      <c r="K159">
        <f t="shared" si="11"/>
        <v>3.7509666666666663</v>
      </c>
      <c r="L159">
        <v>8</v>
      </c>
      <c r="M159" t="s">
        <v>397</v>
      </c>
      <c r="N159" t="s">
        <v>363</v>
      </c>
      <c r="O159">
        <v>4453</v>
      </c>
      <c r="P159">
        <v>0</v>
      </c>
      <c r="Q159">
        <v>0</v>
      </c>
    </row>
    <row r="160" spans="1:18" hidden="1" x14ac:dyDescent="0.3">
      <c r="A160" t="s">
        <v>365</v>
      </c>
      <c r="B160">
        <v>17294</v>
      </c>
      <c r="C160" t="s">
        <v>372</v>
      </c>
      <c r="D160" t="s">
        <v>361</v>
      </c>
      <c r="E160" s="69">
        <v>1720583684439</v>
      </c>
      <c r="F160" s="69">
        <f t="shared" si="8"/>
        <v>1720583684.4389999</v>
      </c>
      <c r="G160" s="70">
        <f t="shared" si="9"/>
        <v>45483.163014340273</v>
      </c>
      <c r="H160" s="69">
        <v>46745</v>
      </c>
      <c r="I160">
        <f t="shared" si="10"/>
        <v>0.77908333333333324</v>
      </c>
      <c r="J160">
        <v>0</v>
      </c>
      <c r="K160">
        <f t="shared" si="11"/>
        <v>0</v>
      </c>
      <c r="L160">
        <v>1</v>
      </c>
      <c r="M160" t="s">
        <v>397</v>
      </c>
      <c r="N160" t="s">
        <v>378</v>
      </c>
      <c r="O160">
        <v>4187</v>
      </c>
      <c r="P160">
        <v>0</v>
      </c>
      <c r="Q160">
        <v>0</v>
      </c>
    </row>
    <row r="161" spans="1:18" hidden="1" x14ac:dyDescent="0.3">
      <c r="A161" t="s">
        <v>365</v>
      </c>
      <c r="B161">
        <v>26774</v>
      </c>
      <c r="C161" t="s">
        <v>372</v>
      </c>
      <c r="D161" t="s">
        <v>361</v>
      </c>
      <c r="E161" s="69">
        <v>1720583684439</v>
      </c>
      <c r="F161" s="69">
        <f t="shared" si="8"/>
        <v>1720583684.4389999</v>
      </c>
      <c r="G161" s="70">
        <f t="shared" si="9"/>
        <v>45483.163014340273</v>
      </c>
      <c r="H161" s="69">
        <v>79940</v>
      </c>
      <c r="I161">
        <f t="shared" si="10"/>
        <v>1.3323333333333334</v>
      </c>
      <c r="J161">
        <v>0</v>
      </c>
      <c r="K161">
        <f t="shared" si="11"/>
        <v>0</v>
      </c>
      <c r="L161">
        <v>1</v>
      </c>
      <c r="M161" t="s">
        <v>397</v>
      </c>
      <c r="N161" t="s">
        <v>378</v>
      </c>
      <c r="O161">
        <v>6813</v>
      </c>
      <c r="P161">
        <v>0</v>
      </c>
      <c r="Q161">
        <v>0</v>
      </c>
    </row>
    <row r="162" spans="1:18" hidden="1" x14ac:dyDescent="0.3">
      <c r="A162" t="s">
        <v>365</v>
      </c>
      <c r="B162">
        <v>52803</v>
      </c>
      <c r="C162" t="s">
        <v>372</v>
      </c>
      <c r="D162" t="s">
        <v>361</v>
      </c>
      <c r="E162" s="69">
        <v>1720583684439</v>
      </c>
      <c r="F162" s="69">
        <f t="shared" si="8"/>
        <v>1720583684.4389999</v>
      </c>
      <c r="G162" s="70">
        <f t="shared" si="9"/>
        <v>45483.163014340273</v>
      </c>
      <c r="H162" s="69">
        <v>80836</v>
      </c>
      <c r="I162">
        <f t="shared" si="10"/>
        <v>1.3472666666666666</v>
      </c>
      <c r="J162">
        <v>0</v>
      </c>
      <c r="K162">
        <f t="shared" si="11"/>
        <v>0</v>
      </c>
      <c r="L162">
        <v>1</v>
      </c>
      <c r="M162" t="s">
        <v>397</v>
      </c>
      <c r="N162" t="s">
        <v>378</v>
      </c>
      <c r="O162">
        <v>7265</v>
      </c>
      <c r="P162">
        <v>0</v>
      </c>
      <c r="Q162">
        <v>0</v>
      </c>
    </row>
    <row r="163" spans="1:18" hidden="1" x14ac:dyDescent="0.3">
      <c r="A163" t="s">
        <v>365</v>
      </c>
      <c r="B163">
        <v>59666</v>
      </c>
      <c r="C163" t="s">
        <v>372</v>
      </c>
      <c r="D163" t="s">
        <v>361</v>
      </c>
      <c r="E163" s="69">
        <v>1720583684439</v>
      </c>
      <c r="F163" s="69">
        <f t="shared" si="8"/>
        <v>1720583684.4389999</v>
      </c>
      <c r="G163" s="70">
        <f t="shared" si="9"/>
        <v>45483.163014340273</v>
      </c>
      <c r="H163" s="69">
        <v>17537</v>
      </c>
      <c r="I163">
        <f t="shared" si="10"/>
        <v>0.29228333333333334</v>
      </c>
      <c r="J163">
        <v>0</v>
      </c>
      <c r="K163">
        <f t="shared" si="11"/>
        <v>0</v>
      </c>
      <c r="L163">
        <v>5</v>
      </c>
      <c r="M163" t="s">
        <v>397</v>
      </c>
      <c r="N163" t="s">
        <v>378</v>
      </c>
      <c r="O163">
        <v>1488</v>
      </c>
      <c r="P163">
        <v>0</v>
      </c>
      <c r="Q163">
        <v>0</v>
      </c>
    </row>
    <row r="164" spans="1:18" hidden="1" x14ac:dyDescent="0.3">
      <c r="A164" t="s">
        <v>359</v>
      </c>
      <c r="B164">
        <v>52803</v>
      </c>
      <c r="C164" t="s">
        <v>372</v>
      </c>
      <c r="D164" t="s">
        <v>361</v>
      </c>
      <c r="E164" s="69">
        <v>1720583681436</v>
      </c>
      <c r="F164" s="69">
        <f t="shared" si="8"/>
        <v>1720583681.4360001</v>
      </c>
      <c r="G164" s="70">
        <f t="shared" si="9"/>
        <v>45483.162979583336</v>
      </c>
      <c r="H164" s="69">
        <v>79941</v>
      </c>
      <c r="I164">
        <f t="shared" si="10"/>
        <v>1.3323500000000001</v>
      </c>
      <c r="J164">
        <v>153114</v>
      </c>
      <c r="K164">
        <f t="shared" si="11"/>
        <v>2.5519000000000003</v>
      </c>
      <c r="L164">
        <v>5</v>
      </c>
      <c r="M164" t="s">
        <v>398</v>
      </c>
      <c r="N164" t="s">
        <v>363</v>
      </c>
      <c r="O164">
        <v>7179</v>
      </c>
      <c r="P164">
        <v>0</v>
      </c>
      <c r="Q164">
        <v>-7.8722386029840896E+18</v>
      </c>
      <c r="R164" t="s">
        <v>387</v>
      </c>
    </row>
    <row r="165" spans="1:18" hidden="1" x14ac:dyDescent="0.3">
      <c r="A165" t="s">
        <v>365</v>
      </c>
      <c r="B165">
        <v>376</v>
      </c>
      <c r="C165" t="s">
        <v>372</v>
      </c>
      <c r="D165" t="s">
        <v>361</v>
      </c>
      <c r="E165" s="69">
        <v>1720583681436</v>
      </c>
      <c r="F165" s="69">
        <f t="shared" si="8"/>
        <v>1720583681.4360001</v>
      </c>
      <c r="G165" s="70">
        <f t="shared" si="9"/>
        <v>45483.162979583336</v>
      </c>
      <c r="H165" s="69">
        <v>57066</v>
      </c>
      <c r="I165">
        <f t="shared" si="10"/>
        <v>0.95110000000000006</v>
      </c>
      <c r="J165">
        <v>0</v>
      </c>
      <c r="K165">
        <f t="shared" si="11"/>
        <v>0</v>
      </c>
      <c r="L165">
        <v>5</v>
      </c>
      <c r="M165" t="s">
        <v>398</v>
      </c>
      <c r="N165" t="s">
        <v>378</v>
      </c>
      <c r="O165">
        <v>4381</v>
      </c>
      <c r="P165">
        <v>0</v>
      </c>
      <c r="Q165">
        <v>0</v>
      </c>
    </row>
    <row r="166" spans="1:18" hidden="1" x14ac:dyDescent="0.3">
      <c r="A166" t="s">
        <v>365</v>
      </c>
      <c r="B166">
        <v>26774</v>
      </c>
      <c r="C166" t="s">
        <v>372</v>
      </c>
      <c r="D166" t="s">
        <v>361</v>
      </c>
      <c r="E166" s="69">
        <v>1720583681436</v>
      </c>
      <c r="F166" s="69">
        <f t="shared" si="8"/>
        <v>1720583681.4360001</v>
      </c>
      <c r="G166" s="70">
        <f t="shared" si="9"/>
        <v>45483.162979583336</v>
      </c>
      <c r="H166" s="69">
        <v>79427</v>
      </c>
      <c r="I166">
        <f t="shared" si="10"/>
        <v>1.3237833333333335</v>
      </c>
      <c r="J166">
        <v>0</v>
      </c>
      <c r="K166">
        <f t="shared" si="11"/>
        <v>0</v>
      </c>
      <c r="L166">
        <v>3</v>
      </c>
      <c r="M166" t="s">
        <v>398</v>
      </c>
      <c r="N166" t="s">
        <v>378</v>
      </c>
      <c r="O166">
        <v>6767</v>
      </c>
      <c r="P166">
        <v>0</v>
      </c>
      <c r="Q166">
        <v>0</v>
      </c>
    </row>
    <row r="167" spans="1:18" hidden="1" x14ac:dyDescent="0.3">
      <c r="A167" t="s">
        <v>365</v>
      </c>
      <c r="B167">
        <v>58180</v>
      </c>
      <c r="C167" t="s">
        <v>372</v>
      </c>
      <c r="D167" t="s">
        <v>361</v>
      </c>
      <c r="E167" s="69">
        <v>1720583681436</v>
      </c>
      <c r="F167" s="69">
        <f t="shared" si="8"/>
        <v>1720583681.4360001</v>
      </c>
      <c r="G167" s="70">
        <f t="shared" si="9"/>
        <v>45483.162979583336</v>
      </c>
      <c r="H167" s="69">
        <v>83</v>
      </c>
      <c r="I167">
        <f t="shared" si="10"/>
        <v>1.3833333333333334E-3</v>
      </c>
      <c r="J167">
        <v>0</v>
      </c>
      <c r="K167">
        <f t="shared" si="11"/>
        <v>0</v>
      </c>
      <c r="L167">
        <v>4</v>
      </c>
      <c r="M167" t="s">
        <v>398</v>
      </c>
      <c r="N167" t="s">
        <v>378</v>
      </c>
      <c r="O167">
        <v>13</v>
      </c>
      <c r="P167">
        <v>0</v>
      </c>
      <c r="Q167">
        <v>0</v>
      </c>
    </row>
    <row r="168" spans="1:18" hidden="1" x14ac:dyDescent="0.3">
      <c r="A168" t="s">
        <v>365</v>
      </c>
      <c r="B168">
        <v>59666</v>
      </c>
      <c r="C168" t="s">
        <v>372</v>
      </c>
      <c r="D168" t="s">
        <v>361</v>
      </c>
      <c r="E168" s="69">
        <v>1720583681436</v>
      </c>
      <c r="F168" s="69">
        <f t="shared" si="8"/>
        <v>1720583681.4360001</v>
      </c>
      <c r="G168" s="70">
        <f t="shared" si="9"/>
        <v>45483.162979583336</v>
      </c>
      <c r="H168" s="69">
        <v>16538</v>
      </c>
      <c r="I168">
        <f t="shared" si="10"/>
        <v>0.27563333333333334</v>
      </c>
      <c r="J168">
        <v>0</v>
      </c>
      <c r="K168">
        <f t="shared" si="11"/>
        <v>0</v>
      </c>
      <c r="L168">
        <v>4</v>
      </c>
      <c r="M168" t="s">
        <v>398</v>
      </c>
      <c r="N168" t="s">
        <v>378</v>
      </c>
      <c r="O168">
        <v>1393</v>
      </c>
      <c r="P168">
        <v>0</v>
      </c>
      <c r="Q168">
        <v>0</v>
      </c>
    </row>
    <row r="169" spans="1:18" hidden="1" x14ac:dyDescent="0.3">
      <c r="A169" t="s">
        <v>359</v>
      </c>
      <c r="B169">
        <v>33512</v>
      </c>
      <c r="C169" t="s">
        <v>372</v>
      </c>
      <c r="D169" t="s">
        <v>361</v>
      </c>
      <c r="E169" s="69">
        <v>1720418537217</v>
      </c>
      <c r="F169" s="69">
        <f t="shared" si="8"/>
        <v>1720418537.217</v>
      </c>
      <c r="G169" s="70">
        <f t="shared" si="9"/>
        <v>45481.251588159721</v>
      </c>
      <c r="H169" s="69">
        <v>90132</v>
      </c>
      <c r="I169">
        <f t="shared" si="10"/>
        <v>1.5022</v>
      </c>
      <c r="J169">
        <v>316318</v>
      </c>
      <c r="K169">
        <f t="shared" si="11"/>
        <v>5.2719666666666667</v>
      </c>
      <c r="L169">
        <v>8</v>
      </c>
      <c r="M169" t="s">
        <v>399</v>
      </c>
      <c r="N169" t="s">
        <v>363</v>
      </c>
      <c r="O169">
        <v>7614</v>
      </c>
      <c r="P169">
        <v>0</v>
      </c>
      <c r="Q169">
        <v>0</v>
      </c>
    </row>
    <row r="170" spans="1:18" hidden="1" x14ac:dyDescent="0.3">
      <c r="A170" t="s">
        <v>365</v>
      </c>
      <c r="B170">
        <v>1426</v>
      </c>
      <c r="C170" t="s">
        <v>372</v>
      </c>
      <c r="D170" t="s">
        <v>361</v>
      </c>
      <c r="E170" s="69">
        <v>1720418537217</v>
      </c>
      <c r="F170" s="69">
        <f t="shared" si="8"/>
        <v>1720418537.217</v>
      </c>
      <c r="G170" s="70">
        <f t="shared" si="9"/>
        <v>45481.251588159721</v>
      </c>
      <c r="H170" s="69">
        <v>56757</v>
      </c>
      <c r="I170">
        <f t="shared" si="10"/>
        <v>0.94594999999999996</v>
      </c>
      <c r="J170">
        <v>0</v>
      </c>
      <c r="K170">
        <f t="shared" si="11"/>
        <v>0</v>
      </c>
      <c r="L170">
        <v>1</v>
      </c>
      <c r="M170" t="s">
        <v>399</v>
      </c>
      <c r="N170" t="s">
        <v>378</v>
      </c>
      <c r="O170">
        <v>4822</v>
      </c>
      <c r="P170">
        <v>0</v>
      </c>
      <c r="Q170">
        <v>0</v>
      </c>
    </row>
    <row r="171" spans="1:18" hidden="1" x14ac:dyDescent="0.3">
      <c r="A171" t="s">
        <v>365</v>
      </c>
      <c r="B171">
        <v>6299</v>
      </c>
      <c r="C171" t="s">
        <v>372</v>
      </c>
      <c r="D171" t="s">
        <v>361</v>
      </c>
      <c r="E171" s="69">
        <v>1720418537217</v>
      </c>
      <c r="F171" s="69">
        <f t="shared" si="8"/>
        <v>1720418537.217</v>
      </c>
      <c r="G171" s="70">
        <f t="shared" si="9"/>
        <v>45481.251588159721</v>
      </c>
      <c r="H171" s="69">
        <v>28563</v>
      </c>
      <c r="I171">
        <f t="shared" si="10"/>
        <v>0.47604999999999997</v>
      </c>
      <c r="J171">
        <v>0</v>
      </c>
      <c r="K171">
        <f t="shared" si="11"/>
        <v>0</v>
      </c>
      <c r="L171">
        <v>0</v>
      </c>
      <c r="M171" t="s">
        <v>399</v>
      </c>
      <c r="N171" t="s">
        <v>378</v>
      </c>
      <c r="O171">
        <v>3256</v>
      </c>
      <c r="P171">
        <v>0</v>
      </c>
      <c r="Q171">
        <v>0</v>
      </c>
    </row>
    <row r="172" spans="1:18" hidden="1" x14ac:dyDescent="0.3">
      <c r="A172" t="s">
        <v>365</v>
      </c>
      <c r="B172">
        <v>9300</v>
      </c>
      <c r="C172" t="s">
        <v>372</v>
      </c>
      <c r="D172" t="s">
        <v>361</v>
      </c>
      <c r="E172" s="69">
        <v>1720418537217</v>
      </c>
      <c r="F172" s="69">
        <f t="shared" si="8"/>
        <v>1720418537.217</v>
      </c>
      <c r="G172" s="70">
        <f t="shared" si="9"/>
        <v>45481.251588159721</v>
      </c>
      <c r="H172" s="69">
        <v>111636</v>
      </c>
      <c r="I172">
        <f t="shared" si="10"/>
        <v>1.8606</v>
      </c>
      <c r="J172">
        <v>0</v>
      </c>
      <c r="K172">
        <f t="shared" si="11"/>
        <v>0</v>
      </c>
      <c r="L172">
        <v>0</v>
      </c>
      <c r="M172" t="s">
        <v>399</v>
      </c>
      <c r="N172" t="s">
        <v>378</v>
      </c>
      <c r="O172">
        <v>8632</v>
      </c>
      <c r="P172">
        <v>0</v>
      </c>
      <c r="Q172">
        <v>0</v>
      </c>
    </row>
    <row r="173" spans="1:18" hidden="1" x14ac:dyDescent="0.3">
      <c r="A173" t="s">
        <v>365</v>
      </c>
      <c r="B173">
        <v>28283</v>
      </c>
      <c r="C173" t="s">
        <v>372</v>
      </c>
      <c r="D173" t="s">
        <v>361</v>
      </c>
      <c r="E173" s="69">
        <v>1720418537217</v>
      </c>
      <c r="F173" s="69">
        <f t="shared" si="8"/>
        <v>1720418537.217</v>
      </c>
      <c r="G173" s="70">
        <f t="shared" si="9"/>
        <v>45481.251588159721</v>
      </c>
      <c r="H173" s="69">
        <v>119362</v>
      </c>
      <c r="I173">
        <f t="shared" si="10"/>
        <v>1.9893666666666665</v>
      </c>
      <c r="J173">
        <v>0</v>
      </c>
      <c r="K173">
        <f t="shared" si="11"/>
        <v>0</v>
      </c>
      <c r="L173">
        <v>0</v>
      </c>
      <c r="M173" t="s">
        <v>399</v>
      </c>
      <c r="N173" t="s">
        <v>378</v>
      </c>
      <c r="O173">
        <v>8942</v>
      </c>
      <c r="P173">
        <v>0</v>
      </c>
      <c r="Q173">
        <v>0</v>
      </c>
    </row>
    <row r="174" spans="1:18" hidden="1" x14ac:dyDescent="0.3">
      <c r="A174" t="s">
        <v>359</v>
      </c>
      <c r="B174">
        <v>11427</v>
      </c>
      <c r="C174" t="s">
        <v>372</v>
      </c>
      <c r="D174" t="s">
        <v>361</v>
      </c>
      <c r="E174" s="69">
        <v>1720166952912</v>
      </c>
      <c r="F174" s="69">
        <f t="shared" si="8"/>
        <v>1720166952.9119999</v>
      </c>
      <c r="G174" s="70">
        <f t="shared" si="9"/>
        <v>45478.339732777778</v>
      </c>
      <c r="H174" s="69">
        <v>58051</v>
      </c>
      <c r="I174">
        <f t="shared" si="10"/>
        <v>0.96751666666666669</v>
      </c>
      <c r="J174">
        <v>174910</v>
      </c>
      <c r="K174">
        <f t="shared" si="11"/>
        <v>2.9151666666666665</v>
      </c>
      <c r="L174">
        <v>8</v>
      </c>
      <c r="M174" t="s">
        <v>400</v>
      </c>
      <c r="N174" t="s">
        <v>363</v>
      </c>
      <c r="O174">
        <v>4734</v>
      </c>
      <c r="P174">
        <v>0</v>
      </c>
      <c r="Q174">
        <v>0</v>
      </c>
    </row>
    <row r="175" spans="1:18" hidden="1" x14ac:dyDescent="0.3">
      <c r="A175" t="s">
        <v>365</v>
      </c>
      <c r="B175">
        <v>13046</v>
      </c>
      <c r="C175" t="s">
        <v>372</v>
      </c>
      <c r="D175" t="s">
        <v>361</v>
      </c>
      <c r="E175" s="69">
        <v>1720166952912</v>
      </c>
      <c r="F175" s="69">
        <f t="shared" si="8"/>
        <v>1720166952.9119999</v>
      </c>
      <c r="G175" s="70">
        <f t="shared" si="9"/>
        <v>45478.339732777778</v>
      </c>
      <c r="H175" s="69">
        <v>77872</v>
      </c>
      <c r="I175">
        <f t="shared" si="10"/>
        <v>1.2978666666666667</v>
      </c>
      <c r="J175">
        <v>0</v>
      </c>
      <c r="K175">
        <f t="shared" si="11"/>
        <v>0</v>
      </c>
      <c r="L175">
        <v>1</v>
      </c>
      <c r="M175" t="s">
        <v>400</v>
      </c>
      <c r="N175" t="s">
        <v>378</v>
      </c>
      <c r="O175">
        <v>5423</v>
      </c>
      <c r="P175">
        <v>0</v>
      </c>
      <c r="Q175">
        <v>0</v>
      </c>
    </row>
    <row r="176" spans="1:18" hidden="1" x14ac:dyDescent="0.3">
      <c r="A176" t="s">
        <v>365</v>
      </c>
      <c r="B176">
        <v>15204</v>
      </c>
      <c r="C176" t="s">
        <v>372</v>
      </c>
      <c r="D176" t="s">
        <v>361</v>
      </c>
      <c r="E176" s="69">
        <v>1720166952912</v>
      </c>
      <c r="F176" s="69">
        <f t="shared" si="8"/>
        <v>1720166952.9119999</v>
      </c>
      <c r="G176" s="70">
        <f t="shared" si="9"/>
        <v>45478.339732777778</v>
      </c>
      <c r="H176" s="69">
        <v>13908</v>
      </c>
      <c r="I176">
        <f t="shared" si="10"/>
        <v>0.23179999999999998</v>
      </c>
      <c r="J176">
        <v>0</v>
      </c>
      <c r="K176">
        <f t="shared" si="11"/>
        <v>0</v>
      </c>
      <c r="L176">
        <v>7</v>
      </c>
      <c r="M176" t="s">
        <v>400</v>
      </c>
      <c r="N176" t="s">
        <v>378</v>
      </c>
      <c r="O176">
        <v>982</v>
      </c>
      <c r="P176">
        <v>0</v>
      </c>
      <c r="Q176">
        <v>0</v>
      </c>
    </row>
    <row r="177" spans="1:17" hidden="1" x14ac:dyDescent="0.3">
      <c r="A177" t="s">
        <v>365</v>
      </c>
      <c r="B177">
        <v>20208</v>
      </c>
      <c r="C177" t="s">
        <v>372</v>
      </c>
      <c r="D177" t="s">
        <v>361</v>
      </c>
      <c r="E177" s="69">
        <v>1720166952912</v>
      </c>
      <c r="F177" s="69">
        <f t="shared" si="8"/>
        <v>1720166952.9119999</v>
      </c>
      <c r="G177" s="70">
        <f t="shared" si="9"/>
        <v>45478.339732777778</v>
      </c>
      <c r="H177" s="69">
        <v>53812</v>
      </c>
      <c r="I177">
        <f t="shared" si="10"/>
        <v>0.89686666666666659</v>
      </c>
      <c r="J177">
        <v>0</v>
      </c>
      <c r="K177">
        <f t="shared" si="11"/>
        <v>0</v>
      </c>
      <c r="L177">
        <v>8</v>
      </c>
      <c r="M177" t="s">
        <v>400</v>
      </c>
      <c r="N177" t="s">
        <v>378</v>
      </c>
      <c r="O177">
        <v>3749</v>
      </c>
      <c r="P177">
        <v>0</v>
      </c>
      <c r="Q177">
        <v>0</v>
      </c>
    </row>
    <row r="178" spans="1:17" hidden="1" x14ac:dyDescent="0.3">
      <c r="A178" t="s">
        <v>365</v>
      </c>
      <c r="B178">
        <v>28283</v>
      </c>
      <c r="C178" t="s">
        <v>372</v>
      </c>
      <c r="D178" t="s">
        <v>361</v>
      </c>
      <c r="E178" s="69">
        <v>1720166952912</v>
      </c>
      <c r="F178" s="69">
        <f t="shared" si="8"/>
        <v>1720166952.9119999</v>
      </c>
      <c r="G178" s="70">
        <f t="shared" si="9"/>
        <v>45478.339732777778</v>
      </c>
      <c r="H178" s="69">
        <v>29318</v>
      </c>
      <c r="I178">
        <f t="shared" si="10"/>
        <v>0.48863333333333336</v>
      </c>
      <c r="J178">
        <v>0</v>
      </c>
      <c r="K178">
        <f t="shared" si="11"/>
        <v>0</v>
      </c>
      <c r="L178">
        <v>5</v>
      </c>
      <c r="M178" t="s">
        <v>400</v>
      </c>
      <c r="N178" t="s">
        <v>378</v>
      </c>
      <c r="O178">
        <v>2205</v>
      </c>
      <c r="P178">
        <v>0</v>
      </c>
      <c r="Q178">
        <v>0</v>
      </c>
    </row>
    <row r="179" spans="1:17" hidden="1" x14ac:dyDescent="0.3">
      <c r="A179" t="s">
        <v>359</v>
      </c>
      <c r="B179">
        <v>9463</v>
      </c>
      <c r="C179" t="s">
        <v>372</v>
      </c>
      <c r="D179" t="s">
        <v>361</v>
      </c>
      <c r="E179" s="69">
        <v>1720161551908</v>
      </c>
      <c r="F179" s="69">
        <f t="shared" si="8"/>
        <v>1720161551.908</v>
      </c>
      <c r="G179" s="70">
        <f t="shared" si="9"/>
        <v>45478.277221157405</v>
      </c>
      <c r="H179" s="69">
        <v>1792</v>
      </c>
      <c r="I179">
        <f t="shared" si="10"/>
        <v>2.9866666666666666E-2</v>
      </c>
      <c r="J179">
        <v>131209</v>
      </c>
      <c r="K179">
        <f t="shared" si="11"/>
        <v>2.1868166666666666</v>
      </c>
      <c r="L179">
        <v>8</v>
      </c>
      <c r="M179" t="s">
        <v>401</v>
      </c>
      <c r="N179" t="s">
        <v>363</v>
      </c>
      <c r="O179">
        <v>217</v>
      </c>
      <c r="P179">
        <v>0</v>
      </c>
      <c r="Q179">
        <v>0</v>
      </c>
    </row>
    <row r="180" spans="1:17" hidden="1" x14ac:dyDescent="0.3">
      <c r="A180" t="s">
        <v>365</v>
      </c>
      <c r="B180">
        <v>8343</v>
      </c>
      <c r="C180" t="s">
        <v>372</v>
      </c>
      <c r="D180" t="s">
        <v>361</v>
      </c>
      <c r="E180" s="69">
        <v>1720161551908</v>
      </c>
      <c r="F180" s="69">
        <f t="shared" si="8"/>
        <v>1720161551.908</v>
      </c>
      <c r="G180" s="70">
        <f t="shared" si="9"/>
        <v>45478.277221157405</v>
      </c>
      <c r="H180" s="69">
        <v>3579</v>
      </c>
      <c r="I180">
        <f t="shared" si="10"/>
        <v>5.9650000000000002E-2</v>
      </c>
      <c r="J180">
        <v>0</v>
      </c>
      <c r="K180">
        <f t="shared" si="11"/>
        <v>0</v>
      </c>
      <c r="L180">
        <v>1</v>
      </c>
      <c r="M180" t="s">
        <v>401</v>
      </c>
      <c r="N180" t="s">
        <v>378</v>
      </c>
      <c r="O180">
        <v>428</v>
      </c>
      <c r="P180">
        <v>0</v>
      </c>
      <c r="Q180">
        <v>0</v>
      </c>
    </row>
    <row r="181" spans="1:17" hidden="1" x14ac:dyDescent="0.3">
      <c r="A181" t="s">
        <v>365</v>
      </c>
      <c r="B181">
        <v>12279</v>
      </c>
      <c r="C181" t="s">
        <v>372</v>
      </c>
      <c r="D181" t="s">
        <v>361</v>
      </c>
      <c r="E181" s="69">
        <v>1720161551908</v>
      </c>
      <c r="F181" s="69">
        <f t="shared" si="8"/>
        <v>1720161551.908</v>
      </c>
      <c r="G181" s="70">
        <f t="shared" si="9"/>
        <v>45478.277221157405</v>
      </c>
      <c r="H181" s="69">
        <v>30855</v>
      </c>
      <c r="I181">
        <f t="shared" si="10"/>
        <v>0.51424999999999998</v>
      </c>
      <c r="J181">
        <v>0</v>
      </c>
      <c r="K181">
        <f t="shared" si="11"/>
        <v>0</v>
      </c>
      <c r="L181">
        <v>0</v>
      </c>
      <c r="M181" t="s">
        <v>401</v>
      </c>
      <c r="N181" t="s">
        <v>378</v>
      </c>
      <c r="O181">
        <v>2332</v>
      </c>
      <c r="P181">
        <v>0</v>
      </c>
      <c r="Q181">
        <v>0</v>
      </c>
    </row>
    <row r="182" spans="1:17" hidden="1" x14ac:dyDescent="0.3">
      <c r="A182" t="s">
        <v>365</v>
      </c>
      <c r="B182">
        <v>19802</v>
      </c>
      <c r="C182" t="s">
        <v>372</v>
      </c>
      <c r="D182" t="s">
        <v>361</v>
      </c>
      <c r="E182" s="69">
        <v>1720161551908</v>
      </c>
      <c r="F182" s="69">
        <f t="shared" si="8"/>
        <v>1720161551.908</v>
      </c>
      <c r="G182" s="70">
        <f t="shared" si="9"/>
        <v>45478.277221157405</v>
      </c>
      <c r="H182" s="69">
        <v>77605</v>
      </c>
      <c r="I182">
        <f t="shared" si="10"/>
        <v>1.2934166666666667</v>
      </c>
      <c r="J182">
        <v>0</v>
      </c>
      <c r="K182">
        <f t="shared" si="11"/>
        <v>0</v>
      </c>
      <c r="L182">
        <v>1</v>
      </c>
      <c r="M182" t="s">
        <v>401</v>
      </c>
      <c r="N182" t="s">
        <v>378</v>
      </c>
      <c r="O182">
        <v>5716</v>
      </c>
      <c r="P182">
        <v>0</v>
      </c>
      <c r="Q182">
        <v>0</v>
      </c>
    </row>
    <row r="183" spans="1:17" hidden="1" x14ac:dyDescent="0.3">
      <c r="A183" t="s">
        <v>365</v>
      </c>
      <c r="B183">
        <v>25601</v>
      </c>
      <c r="C183" t="s">
        <v>372</v>
      </c>
      <c r="D183" t="s">
        <v>361</v>
      </c>
      <c r="E183" s="69">
        <v>1720161551908</v>
      </c>
      <c r="F183" s="69">
        <f t="shared" si="8"/>
        <v>1720161551.908</v>
      </c>
      <c r="G183" s="70">
        <f t="shared" si="9"/>
        <v>45478.277221157405</v>
      </c>
      <c r="H183" s="69">
        <v>19170</v>
      </c>
      <c r="I183">
        <f t="shared" si="10"/>
        <v>0.31950000000000001</v>
      </c>
      <c r="J183">
        <v>0</v>
      </c>
      <c r="K183">
        <f t="shared" si="11"/>
        <v>0</v>
      </c>
      <c r="L183">
        <v>1</v>
      </c>
      <c r="M183" t="s">
        <v>401</v>
      </c>
      <c r="N183" t="s">
        <v>378</v>
      </c>
      <c r="O183">
        <v>1399</v>
      </c>
      <c r="P183">
        <v>0</v>
      </c>
      <c r="Q183">
        <v>0</v>
      </c>
    </row>
    <row r="184" spans="1:17" x14ac:dyDescent="0.3">
      <c r="A184" t="s">
        <v>359</v>
      </c>
      <c r="B184">
        <v>56376</v>
      </c>
      <c r="C184" t="s">
        <v>372</v>
      </c>
      <c r="D184" t="s">
        <v>361</v>
      </c>
      <c r="E184" s="69">
        <v>1719909489806</v>
      </c>
      <c r="F184" s="69">
        <f t="shared" si="8"/>
        <v>1719909489.806</v>
      </c>
      <c r="G184" s="70">
        <f t="shared" si="9"/>
        <v>45475.359835717594</v>
      </c>
      <c r="H184" s="69">
        <v>28918</v>
      </c>
      <c r="I184">
        <f t="shared" si="10"/>
        <v>0.48196666666666665</v>
      </c>
      <c r="J184">
        <v>251481</v>
      </c>
      <c r="K184">
        <f t="shared" si="11"/>
        <v>4.1913499999999999</v>
      </c>
      <c r="L184">
        <v>8</v>
      </c>
      <c r="M184" t="s">
        <v>402</v>
      </c>
      <c r="N184" t="s">
        <v>363</v>
      </c>
      <c r="O184">
        <v>2237</v>
      </c>
      <c r="P184">
        <v>0</v>
      </c>
      <c r="Q184">
        <v>0</v>
      </c>
    </row>
    <row r="185" spans="1:17" hidden="1" x14ac:dyDescent="0.3">
      <c r="A185" t="s">
        <v>365</v>
      </c>
      <c r="B185">
        <v>518</v>
      </c>
      <c r="C185" t="s">
        <v>372</v>
      </c>
      <c r="D185" t="s">
        <v>361</v>
      </c>
      <c r="E185" s="69">
        <v>1719909489806</v>
      </c>
      <c r="F185" s="69">
        <f t="shared" si="8"/>
        <v>1719909489.806</v>
      </c>
      <c r="G185" s="70">
        <f t="shared" si="9"/>
        <v>45475.359835717594</v>
      </c>
      <c r="H185" s="69">
        <v>55018</v>
      </c>
      <c r="I185">
        <f t="shared" si="10"/>
        <v>0.91696666666666671</v>
      </c>
      <c r="J185">
        <v>0</v>
      </c>
      <c r="K185">
        <f t="shared" si="11"/>
        <v>0</v>
      </c>
      <c r="L185">
        <v>1</v>
      </c>
      <c r="M185" t="s">
        <v>402</v>
      </c>
      <c r="N185" t="s">
        <v>378</v>
      </c>
      <c r="O185">
        <v>5002</v>
      </c>
      <c r="P185">
        <v>0</v>
      </c>
      <c r="Q185">
        <v>0</v>
      </c>
    </row>
    <row r="186" spans="1:17" hidden="1" x14ac:dyDescent="0.3">
      <c r="A186" t="s">
        <v>365</v>
      </c>
      <c r="B186">
        <v>562</v>
      </c>
      <c r="C186" t="s">
        <v>372</v>
      </c>
      <c r="D186" t="s">
        <v>361</v>
      </c>
      <c r="E186" s="69">
        <v>1719909489806</v>
      </c>
      <c r="F186" s="69">
        <f t="shared" si="8"/>
        <v>1719909489.806</v>
      </c>
      <c r="G186" s="70">
        <f t="shared" si="9"/>
        <v>45475.359835717594</v>
      </c>
      <c r="H186" s="69">
        <v>59423</v>
      </c>
      <c r="I186">
        <f t="shared" si="10"/>
        <v>0.99038333333333339</v>
      </c>
      <c r="J186">
        <v>0</v>
      </c>
      <c r="K186">
        <f t="shared" si="11"/>
        <v>0</v>
      </c>
      <c r="L186">
        <v>1</v>
      </c>
      <c r="M186" t="s">
        <v>402</v>
      </c>
      <c r="N186" t="s">
        <v>378</v>
      </c>
      <c r="O186">
        <v>5717</v>
      </c>
      <c r="P186">
        <v>0</v>
      </c>
      <c r="Q186">
        <v>0</v>
      </c>
    </row>
    <row r="187" spans="1:17" hidden="1" x14ac:dyDescent="0.3">
      <c r="A187" t="s">
        <v>365</v>
      </c>
      <c r="B187">
        <v>7506</v>
      </c>
      <c r="C187" t="s">
        <v>372</v>
      </c>
      <c r="D187" t="s">
        <v>361</v>
      </c>
      <c r="E187" s="69">
        <v>1719909489806</v>
      </c>
      <c r="F187" s="69">
        <f t="shared" si="8"/>
        <v>1719909489.806</v>
      </c>
      <c r="G187" s="70">
        <f t="shared" si="9"/>
        <v>45475.359835717594</v>
      </c>
      <c r="H187" s="69">
        <v>66666</v>
      </c>
      <c r="I187">
        <f t="shared" si="10"/>
        <v>1.1111</v>
      </c>
      <c r="J187">
        <v>0</v>
      </c>
      <c r="K187">
        <f t="shared" si="11"/>
        <v>0</v>
      </c>
      <c r="L187">
        <v>1</v>
      </c>
      <c r="M187" t="s">
        <v>402</v>
      </c>
      <c r="N187" t="s">
        <v>378</v>
      </c>
      <c r="O187">
        <v>5829</v>
      </c>
      <c r="P187">
        <v>0</v>
      </c>
      <c r="Q187">
        <v>0</v>
      </c>
    </row>
    <row r="188" spans="1:17" hidden="1" x14ac:dyDescent="0.3">
      <c r="A188" t="s">
        <v>365</v>
      </c>
      <c r="B188">
        <v>16811</v>
      </c>
      <c r="C188" t="s">
        <v>372</v>
      </c>
      <c r="D188" t="s">
        <v>361</v>
      </c>
      <c r="E188" s="69">
        <v>1719909489806</v>
      </c>
      <c r="F188" s="69">
        <f t="shared" si="8"/>
        <v>1719909489.806</v>
      </c>
      <c r="G188" s="70">
        <f t="shared" si="9"/>
        <v>45475.359835717594</v>
      </c>
      <c r="H188" s="69">
        <v>70374</v>
      </c>
      <c r="I188">
        <f t="shared" si="10"/>
        <v>1.1728999999999998</v>
      </c>
      <c r="J188">
        <v>0</v>
      </c>
      <c r="K188">
        <f t="shared" si="11"/>
        <v>0</v>
      </c>
      <c r="L188">
        <v>1</v>
      </c>
      <c r="M188" t="s">
        <v>402</v>
      </c>
      <c r="N188" t="s">
        <v>378</v>
      </c>
      <c r="O188">
        <v>6663</v>
      </c>
      <c r="P188">
        <v>0</v>
      </c>
      <c r="Q188">
        <v>0</v>
      </c>
    </row>
    <row r="189" spans="1:17" x14ac:dyDescent="0.3">
      <c r="A189" t="s">
        <v>359</v>
      </c>
      <c r="B189">
        <v>518</v>
      </c>
      <c r="C189" t="s">
        <v>372</v>
      </c>
      <c r="D189" t="s">
        <v>361</v>
      </c>
      <c r="E189" s="69">
        <v>1719909480757</v>
      </c>
      <c r="F189" s="69">
        <f t="shared" si="8"/>
        <v>1719909480.757</v>
      </c>
      <c r="G189" s="70">
        <f t="shared" si="9"/>
        <v>45475.359730983793</v>
      </c>
      <c r="H189" s="69">
        <v>52359</v>
      </c>
      <c r="I189">
        <f t="shared" si="10"/>
        <v>0.87265000000000004</v>
      </c>
      <c r="J189">
        <v>216742</v>
      </c>
      <c r="K189">
        <f t="shared" si="11"/>
        <v>3.6123666666666665</v>
      </c>
      <c r="L189">
        <v>8</v>
      </c>
      <c r="M189" t="s">
        <v>403</v>
      </c>
      <c r="N189" t="s">
        <v>363</v>
      </c>
      <c r="O189">
        <v>4666</v>
      </c>
      <c r="P189">
        <v>0</v>
      </c>
      <c r="Q189">
        <v>0</v>
      </c>
    </row>
    <row r="190" spans="1:17" hidden="1" x14ac:dyDescent="0.3">
      <c r="A190" t="s">
        <v>365</v>
      </c>
      <c r="B190">
        <v>562</v>
      </c>
      <c r="C190" t="s">
        <v>372</v>
      </c>
      <c r="D190" t="s">
        <v>361</v>
      </c>
      <c r="E190" s="69">
        <v>1719909480757</v>
      </c>
      <c r="F190" s="69">
        <f t="shared" si="8"/>
        <v>1719909480.757</v>
      </c>
      <c r="G190" s="70">
        <f t="shared" si="9"/>
        <v>45475.359730983793</v>
      </c>
      <c r="H190" s="69">
        <v>57438</v>
      </c>
      <c r="I190">
        <f t="shared" si="10"/>
        <v>0.95730000000000004</v>
      </c>
      <c r="J190">
        <v>0</v>
      </c>
      <c r="K190">
        <f t="shared" si="11"/>
        <v>0</v>
      </c>
      <c r="L190">
        <v>0</v>
      </c>
      <c r="M190" t="s">
        <v>403</v>
      </c>
      <c r="N190" t="s">
        <v>378</v>
      </c>
      <c r="O190">
        <v>5444</v>
      </c>
      <c r="P190">
        <v>0</v>
      </c>
      <c r="Q190">
        <v>0</v>
      </c>
    </row>
    <row r="191" spans="1:17" hidden="1" x14ac:dyDescent="0.3">
      <c r="A191" t="s">
        <v>365</v>
      </c>
      <c r="B191">
        <v>7506</v>
      </c>
      <c r="C191" t="s">
        <v>372</v>
      </c>
      <c r="D191" t="s">
        <v>361</v>
      </c>
      <c r="E191" s="69">
        <v>1719909480757</v>
      </c>
      <c r="F191" s="69">
        <f t="shared" si="8"/>
        <v>1719909480.757</v>
      </c>
      <c r="G191" s="70">
        <f t="shared" si="9"/>
        <v>45475.359730983793</v>
      </c>
      <c r="H191" s="69">
        <v>64255</v>
      </c>
      <c r="I191">
        <f t="shared" si="10"/>
        <v>1.0709166666666665</v>
      </c>
      <c r="J191">
        <v>0</v>
      </c>
      <c r="K191">
        <f t="shared" si="11"/>
        <v>0</v>
      </c>
      <c r="L191">
        <v>1</v>
      </c>
      <c r="M191" t="s">
        <v>403</v>
      </c>
      <c r="N191" t="s">
        <v>378</v>
      </c>
      <c r="O191">
        <v>5518</v>
      </c>
      <c r="P191">
        <v>0</v>
      </c>
      <c r="Q191">
        <v>0</v>
      </c>
    </row>
    <row r="192" spans="1:17" hidden="1" x14ac:dyDescent="0.3">
      <c r="A192" t="s">
        <v>365</v>
      </c>
      <c r="B192">
        <v>16811</v>
      </c>
      <c r="C192" t="s">
        <v>372</v>
      </c>
      <c r="D192" t="s">
        <v>361</v>
      </c>
      <c r="E192" s="69">
        <v>1719909480757</v>
      </c>
      <c r="F192" s="69">
        <f t="shared" si="8"/>
        <v>1719909480.757</v>
      </c>
      <c r="G192" s="70">
        <f t="shared" si="9"/>
        <v>45475.359730983793</v>
      </c>
      <c r="H192" s="69">
        <v>68101</v>
      </c>
      <c r="I192">
        <f t="shared" si="10"/>
        <v>1.1350166666666666</v>
      </c>
      <c r="J192">
        <v>0</v>
      </c>
      <c r="K192">
        <f t="shared" si="11"/>
        <v>0</v>
      </c>
      <c r="L192">
        <v>1</v>
      </c>
      <c r="M192" t="s">
        <v>403</v>
      </c>
      <c r="N192" t="s">
        <v>378</v>
      </c>
      <c r="O192">
        <v>6356</v>
      </c>
      <c r="P192">
        <v>0</v>
      </c>
      <c r="Q192">
        <v>0</v>
      </c>
    </row>
    <row r="193" spans="1:17" hidden="1" x14ac:dyDescent="0.3">
      <c r="A193" t="s">
        <v>365</v>
      </c>
      <c r="B193">
        <v>56376</v>
      </c>
      <c r="C193" t="s">
        <v>372</v>
      </c>
      <c r="D193" t="s">
        <v>361</v>
      </c>
      <c r="E193" s="69">
        <v>1719909480757</v>
      </c>
      <c r="F193" s="69">
        <f t="shared" si="8"/>
        <v>1719909480.757</v>
      </c>
      <c r="G193" s="70">
        <f t="shared" si="9"/>
        <v>45475.359730983793</v>
      </c>
      <c r="H193" s="69">
        <v>26948</v>
      </c>
      <c r="I193">
        <f t="shared" si="10"/>
        <v>0.44913333333333333</v>
      </c>
      <c r="J193">
        <v>0</v>
      </c>
      <c r="K193">
        <f t="shared" si="11"/>
        <v>0</v>
      </c>
      <c r="L193">
        <v>1</v>
      </c>
      <c r="M193" t="s">
        <v>403</v>
      </c>
      <c r="N193" t="s">
        <v>378</v>
      </c>
      <c r="O193">
        <v>1972</v>
      </c>
      <c r="P193">
        <v>0</v>
      </c>
      <c r="Q193">
        <v>0</v>
      </c>
    </row>
    <row r="194" spans="1:17" hidden="1" x14ac:dyDescent="0.3">
      <c r="A194" t="s">
        <v>359</v>
      </c>
      <c r="B194">
        <v>5291</v>
      </c>
      <c r="C194" t="s">
        <v>372</v>
      </c>
      <c r="D194" t="s">
        <v>361</v>
      </c>
      <c r="E194" s="69">
        <v>1719829487445</v>
      </c>
      <c r="F194" s="69">
        <f t="shared" si="8"/>
        <v>1719829487.4449999</v>
      </c>
      <c r="G194" s="70">
        <f t="shared" si="9"/>
        <v>45474.43388246528</v>
      </c>
      <c r="H194" s="69">
        <v>28847</v>
      </c>
      <c r="I194">
        <f t="shared" si="10"/>
        <v>0.48078333333333334</v>
      </c>
      <c r="J194">
        <v>222652</v>
      </c>
      <c r="K194">
        <f t="shared" si="11"/>
        <v>3.7108666666666665</v>
      </c>
      <c r="L194">
        <v>8</v>
      </c>
      <c r="M194" t="s">
        <v>404</v>
      </c>
      <c r="N194" t="s">
        <v>363</v>
      </c>
      <c r="O194">
        <v>2638</v>
      </c>
      <c r="P194">
        <v>0</v>
      </c>
      <c r="Q194">
        <v>0</v>
      </c>
    </row>
    <row r="195" spans="1:17" hidden="1" x14ac:dyDescent="0.3">
      <c r="A195" t="s">
        <v>365</v>
      </c>
      <c r="B195">
        <v>1007</v>
      </c>
      <c r="C195" t="s">
        <v>372</v>
      </c>
      <c r="D195" t="s">
        <v>361</v>
      </c>
      <c r="E195" s="69">
        <v>1719829487445</v>
      </c>
      <c r="F195" s="69">
        <f t="shared" ref="F195:F258" si="12">$E195/1000</f>
        <v>1719829487.4449999</v>
      </c>
      <c r="G195" s="70">
        <f t="shared" ref="G195:G258" si="13">$F195/ 86400 + DATE(1970, 1, 1)</f>
        <v>45474.43388246528</v>
      </c>
      <c r="H195" s="69">
        <v>40707</v>
      </c>
      <c r="I195">
        <f t="shared" ref="I195:I258" si="14">$H195/1000/60</f>
        <v>0.67845</v>
      </c>
      <c r="J195">
        <v>0</v>
      </c>
      <c r="K195">
        <f t="shared" ref="K195:K258" si="15">J195/1000/60</f>
        <v>0</v>
      </c>
      <c r="L195">
        <v>8</v>
      </c>
      <c r="M195" t="s">
        <v>404</v>
      </c>
      <c r="N195" t="s">
        <v>378</v>
      </c>
      <c r="O195">
        <v>3367</v>
      </c>
      <c r="P195">
        <v>0</v>
      </c>
      <c r="Q195">
        <v>0</v>
      </c>
    </row>
    <row r="196" spans="1:17" hidden="1" x14ac:dyDescent="0.3">
      <c r="A196" t="s">
        <v>365</v>
      </c>
      <c r="B196">
        <v>1008</v>
      </c>
      <c r="C196" t="s">
        <v>372</v>
      </c>
      <c r="D196" t="s">
        <v>361</v>
      </c>
      <c r="E196" s="69">
        <v>1719829487445</v>
      </c>
      <c r="F196" s="69">
        <f t="shared" si="12"/>
        <v>1719829487.4449999</v>
      </c>
      <c r="G196" s="70">
        <f t="shared" si="13"/>
        <v>45474.43388246528</v>
      </c>
      <c r="H196" s="69">
        <v>28248</v>
      </c>
      <c r="I196">
        <f t="shared" si="14"/>
        <v>0.4708</v>
      </c>
      <c r="J196">
        <v>0</v>
      </c>
      <c r="K196">
        <f t="shared" si="15"/>
        <v>0</v>
      </c>
      <c r="L196">
        <v>1</v>
      </c>
      <c r="M196" t="s">
        <v>404</v>
      </c>
      <c r="N196" t="s">
        <v>378</v>
      </c>
      <c r="O196">
        <v>2010</v>
      </c>
      <c r="P196">
        <v>0</v>
      </c>
      <c r="Q196">
        <v>0</v>
      </c>
    </row>
    <row r="197" spans="1:17" hidden="1" x14ac:dyDescent="0.3">
      <c r="A197" t="s">
        <v>365</v>
      </c>
      <c r="B197">
        <v>1656</v>
      </c>
      <c r="C197" t="s">
        <v>372</v>
      </c>
      <c r="D197" t="s">
        <v>361</v>
      </c>
      <c r="E197" s="69">
        <v>1719829487445</v>
      </c>
      <c r="F197" s="69">
        <f t="shared" si="12"/>
        <v>1719829487.4449999</v>
      </c>
      <c r="G197" s="70">
        <f t="shared" si="13"/>
        <v>45474.43388246528</v>
      </c>
      <c r="H197" s="69">
        <v>61002</v>
      </c>
      <c r="I197">
        <f t="shared" si="14"/>
        <v>1.0166999999999999</v>
      </c>
      <c r="J197">
        <v>0</v>
      </c>
      <c r="K197">
        <f t="shared" si="15"/>
        <v>0</v>
      </c>
      <c r="L197">
        <v>1</v>
      </c>
      <c r="M197" t="s">
        <v>404</v>
      </c>
      <c r="N197" t="s">
        <v>378</v>
      </c>
      <c r="O197">
        <v>4106</v>
      </c>
      <c r="P197">
        <v>0</v>
      </c>
      <c r="Q197">
        <v>0</v>
      </c>
    </row>
    <row r="198" spans="1:17" hidden="1" x14ac:dyDescent="0.3">
      <c r="A198" t="s">
        <v>365</v>
      </c>
      <c r="B198">
        <v>12121</v>
      </c>
      <c r="C198" t="s">
        <v>372</v>
      </c>
      <c r="D198" t="s">
        <v>361</v>
      </c>
      <c r="E198" s="69">
        <v>1719829487445</v>
      </c>
      <c r="F198" s="69">
        <f t="shared" si="12"/>
        <v>1719829487.4449999</v>
      </c>
      <c r="G198" s="70">
        <f t="shared" si="13"/>
        <v>45474.43388246528</v>
      </c>
      <c r="H198" s="69">
        <v>92695</v>
      </c>
      <c r="I198">
        <f t="shared" si="14"/>
        <v>1.5449166666666665</v>
      </c>
      <c r="J198">
        <v>0</v>
      </c>
      <c r="K198">
        <f t="shared" si="15"/>
        <v>0</v>
      </c>
      <c r="L198">
        <v>1</v>
      </c>
      <c r="M198" t="s">
        <v>404</v>
      </c>
      <c r="N198" t="s">
        <v>378</v>
      </c>
      <c r="O198">
        <v>7780</v>
      </c>
      <c r="P198">
        <v>0</v>
      </c>
      <c r="Q198">
        <v>0</v>
      </c>
    </row>
    <row r="199" spans="1:17" hidden="1" x14ac:dyDescent="0.3">
      <c r="A199" t="s">
        <v>359</v>
      </c>
      <c r="B199">
        <v>3200</v>
      </c>
      <c r="C199" t="s">
        <v>372</v>
      </c>
      <c r="D199" t="s">
        <v>361</v>
      </c>
      <c r="E199" s="69">
        <v>1719824681441</v>
      </c>
      <c r="F199" s="69">
        <f t="shared" si="12"/>
        <v>1719824681.441</v>
      </c>
      <c r="G199" s="70">
        <f t="shared" si="13"/>
        <v>45474.378257418983</v>
      </c>
      <c r="H199" s="69">
        <v>17859</v>
      </c>
      <c r="I199">
        <f t="shared" si="14"/>
        <v>0.29765000000000003</v>
      </c>
      <c r="J199">
        <v>82944</v>
      </c>
      <c r="K199">
        <f t="shared" si="15"/>
        <v>1.3824000000000001</v>
      </c>
      <c r="L199">
        <v>11</v>
      </c>
      <c r="M199" t="s">
        <v>405</v>
      </c>
      <c r="N199" t="s">
        <v>363</v>
      </c>
      <c r="O199">
        <v>1553</v>
      </c>
      <c r="P199">
        <v>0</v>
      </c>
      <c r="Q199">
        <v>0</v>
      </c>
    </row>
    <row r="200" spans="1:17" hidden="1" x14ac:dyDescent="0.3">
      <c r="A200" t="s">
        <v>365</v>
      </c>
      <c r="B200">
        <v>1261</v>
      </c>
      <c r="C200" t="s">
        <v>372</v>
      </c>
      <c r="D200" t="s">
        <v>361</v>
      </c>
      <c r="E200" s="69">
        <v>1719824681441</v>
      </c>
      <c r="F200" s="69">
        <f t="shared" si="12"/>
        <v>1719824681.441</v>
      </c>
      <c r="G200" s="70">
        <f t="shared" si="13"/>
        <v>45474.378257418983</v>
      </c>
      <c r="H200" s="69">
        <v>15970</v>
      </c>
      <c r="I200">
        <f t="shared" si="14"/>
        <v>0.26616666666666666</v>
      </c>
      <c r="J200">
        <v>0</v>
      </c>
      <c r="K200">
        <f t="shared" si="15"/>
        <v>0</v>
      </c>
      <c r="L200">
        <v>8</v>
      </c>
      <c r="M200" t="s">
        <v>405</v>
      </c>
      <c r="N200" t="s">
        <v>378</v>
      </c>
      <c r="O200">
        <v>1310</v>
      </c>
      <c r="P200">
        <v>0</v>
      </c>
      <c r="Q200">
        <v>0</v>
      </c>
    </row>
    <row r="201" spans="1:17" hidden="1" x14ac:dyDescent="0.3">
      <c r="A201" t="s">
        <v>365</v>
      </c>
      <c r="B201">
        <v>4850</v>
      </c>
      <c r="C201" t="s">
        <v>372</v>
      </c>
      <c r="D201" t="s">
        <v>361</v>
      </c>
      <c r="E201" s="69">
        <v>1719824681441</v>
      </c>
      <c r="F201" s="69">
        <f t="shared" si="12"/>
        <v>1719824681.441</v>
      </c>
      <c r="G201" s="70">
        <f t="shared" si="13"/>
        <v>45474.378257418983</v>
      </c>
      <c r="H201" s="69">
        <v>44895</v>
      </c>
      <c r="I201">
        <f t="shared" si="14"/>
        <v>0.74825000000000008</v>
      </c>
      <c r="J201">
        <v>0</v>
      </c>
      <c r="K201">
        <f t="shared" si="15"/>
        <v>0</v>
      </c>
      <c r="L201">
        <v>1</v>
      </c>
      <c r="M201" t="s">
        <v>405</v>
      </c>
      <c r="N201" t="s">
        <v>378</v>
      </c>
      <c r="O201">
        <v>3154</v>
      </c>
      <c r="P201">
        <v>0</v>
      </c>
      <c r="Q201">
        <v>0</v>
      </c>
    </row>
    <row r="202" spans="1:17" hidden="1" x14ac:dyDescent="0.3">
      <c r="A202" t="s">
        <v>365</v>
      </c>
      <c r="B202">
        <v>12121</v>
      </c>
      <c r="C202" t="s">
        <v>372</v>
      </c>
      <c r="D202" t="s">
        <v>361</v>
      </c>
      <c r="E202" s="69">
        <v>1719824681441</v>
      </c>
      <c r="F202" s="69">
        <f t="shared" si="12"/>
        <v>1719824681.441</v>
      </c>
      <c r="G202" s="70">
        <f t="shared" si="13"/>
        <v>45474.378257418983</v>
      </c>
      <c r="H202" s="69">
        <v>16759</v>
      </c>
      <c r="I202">
        <f t="shared" si="14"/>
        <v>0.27931666666666666</v>
      </c>
      <c r="J202">
        <v>0</v>
      </c>
      <c r="K202">
        <f t="shared" si="15"/>
        <v>0</v>
      </c>
      <c r="L202">
        <v>8</v>
      </c>
      <c r="M202" t="s">
        <v>405</v>
      </c>
      <c r="N202" t="s">
        <v>378</v>
      </c>
      <c r="O202">
        <v>1410</v>
      </c>
      <c r="P202">
        <v>0</v>
      </c>
      <c r="Q202">
        <v>0</v>
      </c>
    </row>
    <row r="203" spans="1:17" hidden="1" x14ac:dyDescent="0.3">
      <c r="A203" t="s">
        <v>365</v>
      </c>
      <c r="B203">
        <v>29839</v>
      </c>
      <c r="C203" t="s">
        <v>372</v>
      </c>
      <c r="D203" t="s">
        <v>361</v>
      </c>
      <c r="E203" s="69">
        <v>1719824681441</v>
      </c>
      <c r="F203" s="69">
        <f t="shared" si="12"/>
        <v>1719824681.441</v>
      </c>
      <c r="G203" s="70">
        <f t="shared" si="13"/>
        <v>45474.378257418983</v>
      </c>
      <c r="H203" s="69">
        <v>5320</v>
      </c>
      <c r="I203">
        <f t="shared" si="14"/>
        <v>8.8666666666666671E-2</v>
      </c>
      <c r="J203">
        <v>0</v>
      </c>
      <c r="K203">
        <f t="shared" si="15"/>
        <v>0</v>
      </c>
      <c r="L203">
        <v>1</v>
      </c>
      <c r="M203" t="s">
        <v>405</v>
      </c>
      <c r="N203" t="s">
        <v>378</v>
      </c>
      <c r="O203">
        <v>470</v>
      </c>
      <c r="P203">
        <v>0</v>
      </c>
      <c r="Q203">
        <v>0</v>
      </c>
    </row>
    <row r="204" spans="1:17" hidden="1" x14ac:dyDescent="0.3">
      <c r="A204" t="s">
        <v>359</v>
      </c>
      <c r="B204">
        <v>31321</v>
      </c>
      <c r="C204" t="s">
        <v>372</v>
      </c>
      <c r="D204" t="s">
        <v>361</v>
      </c>
      <c r="E204" s="69">
        <v>1719392267742</v>
      </c>
      <c r="F204" s="69">
        <f t="shared" si="12"/>
        <v>1719392267.7420001</v>
      </c>
      <c r="G204" s="70">
        <f t="shared" si="13"/>
        <v>45469.373469236118</v>
      </c>
      <c r="H204" s="69">
        <v>9502</v>
      </c>
      <c r="I204">
        <f t="shared" si="14"/>
        <v>0.15836666666666668</v>
      </c>
      <c r="J204">
        <v>332095</v>
      </c>
      <c r="K204">
        <f t="shared" si="15"/>
        <v>5.5349166666666667</v>
      </c>
      <c r="L204">
        <v>8</v>
      </c>
      <c r="M204" t="s">
        <v>406</v>
      </c>
      <c r="N204" t="s">
        <v>363</v>
      </c>
      <c r="O204">
        <v>878</v>
      </c>
      <c r="P204">
        <v>0</v>
      </c>
      <c r="Q204">
        <v>0</v>
      </c>
    </row>
    <row r="205" spans="1:17" hidden="1" x14ac:dyDescent="0.3">
      <c r="A205" t="s">
        <v>365</v>
      </c>
      <c r="B205">
        <v>7662</v>
      </c>
      <c r="C205" t="s">
        <v>372</v>
      </c>
      <c r="D205" t="s">
        <v>361</v>
      </c>
      <c r="E205" s="69">
        <v>1719392267742</v>
      </c>
      <c r="F205" s="69">
        <f t="shared" si="12"/>
        <v>1719392267.7420001</v>
      </c>
      <c r="G205" s="70">
        <f t="shared" si="13"/>
        <v>45469.373469236118</v>
      </c>
      <c r="H205" s="69">
        <v>161131</v>
      </c>
      <c r="I205">
        <f t="shared" si="14"/>
        <v>2.6855166666666666</v>
      </c>
      <c r="J205">
        <v>0</v>
      </c>
      <c r="K205">
        <f t="shared" si="15"/>
        <v>0</v>
      </c>
      <c r="L205">
        <v>5</v>
      </c>
      <c r="M205" t="s">
        <v>406</v>
      </c>
      <c r="N205" t="s">
        <v>378</v>
      </c>
      <c r="O205">
        <v>13182</v>
      </c>
      <c r="P205">
        <v>0</v>
      </c>
      <c r="Q205">
        <v>0</v>
      </c>
    </row>
    <row r="206" spans="1:17" hidden="1" x14ac:dyDescent="0.3">
      <c r="A206" t="s">
        <v>365</v>
      </c>
      <c r="B206">
        <v>26893</v>
      </c>
      <c r="C206" t="s">
        <v>372</v>
      </c>
      <c r="D206" t="s">
        <v>361</v>
      </c>
      <c r="E206" s="69">
        <v>1719392267742</v>
      </c>
      <c r="F206" s="69">
        <f t="shared" si="12"/>
        <v>1719392267.7420001</v>
      </c>
      <c r="G206" s="70">
        <f t="shared" si="13"/>
        <v>45469.373469236118</v>
      </c>
      <c r="H206" s="69">
        <v>61976</v>
      </c>
      <c r="I206">
        <f t="shared" si="14"/>
        <v>1.0329333333333333</v>
      </c>
      <c r="J206">
        <v>0</v>
      </c>
      <c r="K206">
        <f t="shared" si="15"/>
        <v>0</v>
      </c>
      <c r="L206">
        <v>1</v>
      </c>
      <c r="M206" t="s">
        <v>406</v>
      </c>
      <c r="N206" t="s">
        <v>378</v>
      </c>
      <c r="O206">
        <v>6074</v>
      </c>
      <c r="P206">
        <v>0</v>
      </c>
      <c r="Q206">
        <v>0</v>
      </c>
    </row>
    <row r="207" spans="1:17" hidden="1" x14ac:dyDescent="0.3">
      <c r="A207" t="s">
        <v>365</v>
      </c>
      <c r="B207">
        <v>30905</v>
      </c>
      <c r="C207" t="s">
        <v>372</v>
      </c>
      <c r="D207" t="s">
        <v>361</v>
      </c>
      <c r="E207" s="69">
        <v>1719392267742</v>
      </c>
      <c r="F207" s="69">
        <f t="shared" si="12"/>
        <v>1719392267.7420001</v>
      </c>
      <c r="G207" s="70">
        <f t="shared" si="13"/>
        <v>45469.373469236118</v>
      </c>
      <c r="H207" s="69">
        <v>46951</v>
      </c>
      <c r="I207">
        <f t="shared" si="14"/>
        <v>0.78251666666666664</v>
      </c>
      <c r="J207">
        <v>0</v>
      </c>
      <c r="K207">
        <f t="shared" si="15"/>
        <v>0</v>
      </c>
      <c r="L207">
        <v>5</v>
      </c>
      <c r="M207" t="s">
        <v>406</v>
      </c>
      <c r="N207" t="s">
        <v>378</v>
      </c>
      <c r="O207">
        <v>3856</v>
      </c>
      <c r="P207">
        <v>0</v>
      </c>
      <c r="Q207">
        <v>0</v>
      </c>
    </row>
    <row r="208" spans="1:17" hidden="1" x14ac:dyDescent="0.3">
      <c r="A208" t="s">
        <v>365</v>
      </c>
      <c r="B208">
        <v>48185</v>
      </c>
      <c r="C208" t="s">
        <v>372</v>
      </c>
      <c r="D208" t="s">
        <v>361</v>
      </c>
      <c r="E208" s="69">
        <v>1719392267742</v>
      </c>
      <c r="F208" s="69">
        <f t="shared" si="12"/>
        <v>1719392267.7420001</v>
      </c>
      <c r="G208" s="70">
        <f t="shared" si="13"/>
        <v>45469.373469236118</v>
      </c>
      <c r="H208" s="69">
        <v>62037</v>
      </c>
      <c r="I208">
        <f t="shared" si="14"/>
        <v>1.0339499999999999</v>
      </c>
      <c r="J208">
        <v>0</v>
      </c>
      <c r="K208">
        <f t="shared" si="15"/>
        <v>0</v>
      </c>
      <c r="L208">
        <v>5</v>
      </c>
      <c r="M208" t="s">
        <v>406</v>
      </c>
      <c r="N208" t="s">
        <v>378</v>
      </c>
      <c r="O208">
        <v>6679</v>
      </c>
      <c r="P208">
        <v>0</v>
      </c>
      <c r="Q208">
        <v>0</v>
      </c>
    </row>
    <row r="209" spans="1:18" hidden="1" x14ac:dyDescent="0.3">
      <c r="A209" t="s">
        <v>359</v>
      </c>
      <c r="B209">
        <v>16677</v>
      </c>
      <c r="C209" t="s">
        <v>360</v>
      </c>
      <c r="D209" t="s">
        <v>361</v>
      </c>
      <c r="E209" s="69">
        <v>1720510733850</v>
      </c>
      <c r="F209" s="69">
        <f t="shared" si="12"/>
        <v>1720510733.8499999</v>
      </c>
      <c r="G209" s="70">
        <f t="shared" si="13"/>
        <v>45482.318678819443</v>
      </c>
      <c r="H209" s="69">
        <v>7007</v>
      </c>
      <c r="I209">
        <f t="shared" si="14"/>
        <v>0.11678333333333332</v>
      </c>
      <c r="J209">
        <v>706988</v>
      </c>
      <c r="K209">
        <f t="shared" si="15"/>
        <v>11.783133333333334</v>
      </c>
      <c r="L209">
        <v>235</v>
      </c>
      <c r="M209" t="s">
        <v>407</v>
      </c>
      <c r="N209" t="s">
        <v>394</v>
      </c>
      <c r="O209">
        <v>257</v>
      </c>
      <c r="P209">
        <v>0</v>
      </c>
      <c r="Q209">
        <v>2.1695396513004401E+18</v>
      </c>
      <c r="R209" t="s">
        <v>408</v>
      </c>
    </row>
    <row r="210" spans="1:18" hidden="1" x14ac:dyDescent="0.3">
      <c r="A210" t="s">
        <v>365</v>
      </c>
      <c r="B210">
        <v>29897</v>
      </c>
      <c r="C210" t="s">
        <v>372</v>
      </c>
      <c r="D210" t="s">
        <v>361</v>
      </c>
      <c r="E210" s="69">
        <v>1720510733850</v>
      </c>
      <c r="F210" s="69">
        <f t="shared" si="12"/>
        <v>1720510733.8499999</v>
      </c>
      <c r="G210" s="70">
        <f t="shared" si="13"/>
        <v>45482.318678819443</v>
      </c>
      <c r="H210" s="69">
        <v>287211</v>
      </c>
      <c r="I210">
        <f t="shared" si="14"/>
        <v>4.7868500000000003</v>
      </c>
      <c r="J210">
        <v>0</v>
      </c>
      <c r="K210">
        <f t="shared" si="15"/>
        <v>0</v>
      </c>
      <c r="L210">
        <v>26</v>
      </c>
      <c r="M210" t="s">
        <v>407</v>
      </c>
      <c r="N210" t="s">
        <v>394</v>
      </c>
      <c r="O210">
        <v>0</v>
      </c>
      <c r="P210">
        <v>0</v>
      </c>
      <c r="Q210">
        <v>-4.3861405892961398E+18</v>
      </c>
      <c r="R210" t="s">
        <v>409</v>
      </c>
    </row>
    <row r="211" spans="1:18" hidden="1" x14ac:dyDescent="0.3">
      <c r="A211" t="s">
        <v>365</v>
      </c>
      <c r="B211">
        <v>30030</v>
      </c>
      <c r="C211" t="s">
        <v>372</v>
      </c>
      <c r="D211" t="s">
        <v>361</v>
      </c>
      <c r="E211" s="69">
        <v>1720510778935</v>
      </c>
      <c r="F211" s="69">
        <f t="shared" si="12"/>
        <v>1720510778.9349999</v>
      </c>
      <c r="G211" s="70">
        <f t="shared" si="13"/>
        <v>45482.319200636572</v>
      </c>
      <c r="H211" s="69">
        <v>243028</v>
      </c>
      <c r="I211">
        <f t="shared" si="14"/>
        <v>4.0504666666666669</v>
      </c>
      <c r="J211">
        <v>0</v>
      </c>
      <c r="K211">
        <f t="shared" si="15"/>
        <v>0</v>
      </c>
      <c r="L211">
        <v>26</v>
      </c>
      <c r="M211" t="s">
        <v>407</v>
      </c>
      <c r="N211" t="s">
        <v>394</v>
      </c>
      <c r="O211">
        <v>0</v>
      </c>
      <c r="P211">
        <v>0</v>
      </c>
      <c r="Q211">
        <v>-4.3861405892961398E+18</v>
      </c>
      <c r="R211" t="s">
        <v>409</v>
      </c>
    </row>
    <row r="212" spans="1:18" hidden="1" x14ac:dyDescent="0.3">
      <c r="A212" t="s">
        <v>365</v>
      </c>
      <c r="B212">
        <v>31069</v>
      </c>
      <c r="C212" t="s">
        <v>372</v>
      </c>
      <c r="D212" t="s">
        <v>361</v>
      </c>
      <c r="E212" s="69">
        <v>1720510837033</v>
      </c>
      <c r="F212" s="69">
        <f t="shared" si="12"/>
        <v>1720510837.033</v>
      </c>
      <c r="G212" s="70">
        <f t="shared" si="13"/>
        <v>45482.319873067128</v>
      </c>
      <c r="H212" s="69">
        <v>176749</v>
      </c>
      <c r="I212">
        <f t="shared" si="14"/>
        <v>2.9458166666666665</v>
      </c>
      <c r="J212">
        <v>0</v>
      </c>
      <c r="K212">
        <f t="shared" si="15"/>
        <v>0</v>
      </c>
      <c r="L212">
        <v>26</v>
      </c>
      <c r="M212" t="s">
        <v>407</v>
      </c>
      <c r="N212" t="s">
        <v>394</v>
      </c>
      <c r="O212">
        <v>0</v>
      </c>
      <c r="P212">
        <v>0</v>
      </c>
      <c r="Q212">
        <v>-4.3861405892961398E+18</v>
      </c>
      <c r="R212" t="s">
        <v>409</v>
      </c>
    </row>
    <row r="213" spans="1:18" hidden="1" x14ac:dyDescent="0.3">
      <c r="A213" t="s">
        <v>359</v>
      </c>
      <c r="B213">
        <v>5297</v>
      </c>
      <c r="C213" t="s">
        <v>372</v>
      </c>
      <c r="D213" t="s">
        <v>361</v>
      </c>
      <c r="E213" s="69">
        <v>1720408030710</v>
      </c>
      <c r="F213" s="69">
        <f t="shared" si="12"/>
        <v>1720408030.71</v>
      </c>
      <c r="G213" s="70">
        <f t="shared" si="13"/>
        <v>45481.129985069449</v>
      </c>
      <c r="H213" s="69">
        <v>67842</v>
      </c>
      <c r="I213">
        <f t="shared" si="14"/>
        <v>1.1307</v>
      </c>
      <c r="J213">
        <v>100116</v>
      </c>
      <c r="K213">
        <f t="shared" si="15"/>
        <v>1.6686000000000001</v>
      </c>
      <c r="L213">
        <v>8</v>
      </c>
      <c r="M213" t="s">
        <v>410</v>
      </c>
      <c r="N213" t="s">
        <v>363</v>
      </c>
      <c r="O213">
        <v>4911</v>
      </c>
      <c r="P213">
        <v>0</v>
      </c>
      <c r="Q213">
        <v>0</v>
      </c>
    </row>
    <row r="214" spans="1:18" hidden="1" x14ac:dyDescent="0.3">
      <c r="A214" t="s">
        <v>365</v>
      </c>
      <c r="B214">
        <v>15117</v>
      </c>
      <c r="C214" t="s">
        <v>372</v>
      </c>
      <c r="D214" t="s">
        <v>361</v>
      </c>
      <c r="E214" s="69">
        <v>1720408030710</v>
      </c>
      <c r="F214" s="69">
        <f t="shared" si="12"/>
        <v>1720408030.71</v>
      </c>
      <c r="G214" s="70">
        <f t="shared" si="13"/>
        <v>45481.129985069449</v>
      </c>
      <c r="H214" s="69">
        <v>35983</v>
      </c>
      <c r="I214">
        <f t="shared" si="14"/>
        <v>0.59971666666666656</v>
      </c>
      <c r="J214">
        <v>0</v>
      </c>
      <c r="K214">
        <f t="shared" si="15"/>
        <v>0</v>
      </c>
      <c r="L214">
        <v>1</v>
      </c>
      <c r="M214" t="s">
        <v>410</v>
      </c>
      <c r="N214" t="s">
        <v>378</v>
      </c>
      <c r="O214">
        <v>2501</v>
      </c>
      <c r="P214">
        <v>0</v>
      </c>
      <c r="Q214">
        <v>0</v>
      </c>
    </row>
    <row r="215" spans="1:18" hidden="1" x14ac:dyDescent="0.3">
      <c r="A215" t="s">
        <v>365</v>
      </c>
      <c r="B215">
        <v>16872</v>
      </c>
      <c r="C215" t="s">
        <v>372</v>
      </c>
      <c r="D215" t="s">
        <v>361</v>
      </c>
      <c r="E215" s="69">
        <v>1720408030710</v>
      </c>
      <c r="F215" s="69">
        <f t="shared" si="12"/>
        <v>1720408030.71</v>
      </c>
      <c r="G215" s="70">
        <f t="shared" si="13"/>
        <v>45481.129985069449</v>
      </c>
      <c r="H215" s="69">
        <v>41365</v>
      </c>
      <c r="I215">
        <f t="shared" si="14"/>
        <v>0.68941666666666668</v>
      </c>
      <c r="J215">
        <v>0</v>
      </c>
      <c r="K215">
        <f t="shared" si="15"/>
        <v>0</v>
      </c>
      <c r="L215">
        <v>6</v>
      </c>
      <c r="M215" t="s">
        <v>410</v>
      </c>
      <c r="N215" t="s">
        <v>378</v>
      </c>
      <c r="O215">
        <v>3428</v>
      </c>
      <c r="P215">
        <v>0</v>
      </c>
      <c r="Q215">
        <v>0</v>
      </c>
    </row>
    <row r="216" spans="1:18" hidden="1" x14ac:dyDescent="0.3">
      <c r="A216" t="s">
        <v>365</v>
      </c>
      <c r="B216">
        <v>51869</v>
      </c>
      <c r="C216" t="s">
        <v>372</v>
      </c>
      <c r="D216" t="s">
        <v>361</v>
      </c>
      <c r="E216" s="69">
        <v>1720408030710</v>
      </c>
      <c r="F216" s="69">
        <f t="shared" si="12"/>
        <v>1720408030.71</v>
      </c>
      <c r="G216" s="70">
        <f t="shared" si="13"/>
        <v>45481.129985069449</v>
      </c>
      <c r="H216" s="69">
        <v>22768</v>
      </c>
      <c r="I216">
        <f t="shared" si="14"/>
        <v>0.37946666666666667</v>
      </c>
      <c r="J216">
        <v>0</v>
      </c>
      <c r="K216">
        <f t="shared" si="15"/>
        <v>0</v>
      </c>
      <c r="L216">
        <v>8</v>
      </c>
      <c r="M216" t="s">
        <v>410</v>
      </c>
      <c r="N216" t="s">
        <v>378</v>
      </c>
      <c r="O216">
        <v>1928</v>
      </c>
      <c r="P216">
        <v>0</v>
      </c>
      <c r="Q216">
        <v>0</v>
      </c>
    </row>
    <row r="217" spans="1:18" hidden="1" x14ac:dyDescent="0.3">
      <c r="A217" t="s">
        <v>359</v>
      </c>
      <c r="B217">
        <v>15204</v>
      </c>
      <c r="C217" t="s">
        <v>372</v>
      </c>
      <c r="D217" t="s">
        <v>361</v>
      </c>
      <c r="E217" s="69">
        <v>1720203887445</v>
      </c>
      <c r="F217" s="69">
        <f t="shared" si="12"/>
        <v>1720203887.4449999</v>
      </c>
      <c r="G217" s="70">
        <f t="shared" si="13"/>
        <v>45478.767215798609</v>
      </c>
      <c r="H217" s="69">
        <v>31896</v>
      </c>
      <c r="I217">
        <f t="shared" si="14"/>
        <v>0.53159999999999996</v>
      </c>
      <c r="J217">
        <v>196037</v>
      </c>
      <c r="K217">
        <f t="shared" si="15"/>
        <v>3.2672833333333333</v>
      </c>
      <c r="L217">
        <v>8</v>
      </c>
      <c r="M217" t="s">
        <v>411</v>
      </c>
      <c r="N217" t="s">
        <v>363</v>
      </c>
      <c r="O217">
        <v>2719</v>
      </c>
      <c r="P217">
        <v>0</v>
      </c>
      <c r="Q217">
        <v>0</v>
      </c>
    </row>
    <row r="218" spans="1:18" hidden="1" x14ac:dyDescent="0.3">
      <c r="A218" t="s">
        <v>365</v>
      </c>
      <c r="B218">
        <v>10035</v>
      </c>
      <c r="C218" t="s">
        <v>372</v>
      </c>
      <c r="D218" t="s">
        <v>361</v>
      </c>
      <c r="E218" s="69">
        <v>1720203887445</v>
      </c>
      <c r="F218" s="69">
        <f t="shared" si="12"/>
        <v>1720203887.4449999</v>
      </c>
      <c r="G218" s="70">
        <f t="shared" si="13"/>
        <v>45478.767215798609</v>
      </c>
      <c r="H218" s="69">
        <v>28886</v>
      </c>
      <c r="I218">
        <f t="shared" si="14"/>
        <v>0.48143333333333332</v>
      </c>
      <c r="J218">
        <v>0</v>
      </c>
      <c r="K218">
        <f t="shared" si="15"/>
        <v>0</v>
      </c>
      <c r="L218">
        <v>1</v>
      </c>
      <c r="M218" t="s">
        <v>411</v>
      </c>
      <c r="N218" t="s">
        <v>378</v>
      </c>
      <c r="O218">
        <v>2547</v>
      </c>
      <c r="P218">
        <v>0</v>
      </c>
      <c r="Q218">
        <v>0</v>
      </c>
    </row>
    <row r="219" spans="1:18" hidden="1" x14ac:dyDescent="0.3">
      <c r="A219" t="s">
        <v>365</v>
      </c>
      <c r="B219">
        <v>20998</v>
      </c>
      <c r="C219" t="s">
        <v>372</v>
      </c>
      <c r="D219" t="s">
        <v>361</v>
      </c>
      <c r="E219" s="69">
        <v>1720203887445</v>
      </c>
      <c r="F219" s="69">
        <f t="shared" si="12"/>
        <v>1720203887.4449999</v>
      </c>
      <c r="G219" s="70">
        <f t="shared" si="13"/>
        <v>45478.767215798609</v>
      </c>
      <c r="H219" s="69">
        <v>57470</v>
      </c>
      <c r="I219">
        <f t="shared" si="14"/>
        <v>0.95783333333333331</v>
      </c>
      <c r="J219">
        <v>0</v>
      </c>
      <c r="K219">
        <f t="shared" si="15"/>
        <v>0</v>
      </c>
      <c r="L219">
        <v>1</v>
      </c>
      <c r="M219" t="s">
        <v>411</v>
      </c>
      <c r="N219" t="s">
        <v>378</v>
      </c>
      <c r="O219">
        <v>4544</v>
      </c>
      <c r="P219">
        <v>0</v>
      </c>
      <c r="Q219">
        <v>0</v>
      </c>
    </row>
    <row r="220" spans="1:18" hidden="1" x14ac:dyDescent="0.3">
      <c r="A220" t="s">
        <v>365</v>
      </c>
      <c r="B220">
        <v>28646</v>
      </c>
      <c r="C220" t="s">
        <v>372</v>
      </c>
      <c r="D220" t="s">
        <v>361</v>
      </c>
      <c r="E220" s="69">
        <v>1720203887445</v>
      </c>
      <c r="F220" s="69">
        <f t="shared" si="12"/>
        <v>1720203887.4449999</v>
      </c>
      <c r="G220" s="70">
        <f t="shared" si="13"/>
        <v>45478.767215798609</v>
      </c>
      <c r="H220" s="69">
        <v>109681</v>
      </c>
      <c r="I220">
        <f t="shared" si="14"/>
        <v>1.8280166666666666</v>
      </c>
      <c r="J220">
        <v>0</v>
      </c>
      <c r="K220">
        <f t="shared" si="15"/>
        <v>0</v>
      </c>
      <c r="L220">
        <v>1</v>
      </c>
      <c r="M220" t="s">
        <v>411</v>
      </c>
      <c r="N220" t="s">
        <v>378</v>
      </c>
      <c r="O220">
        <v>9407</v>
      </c>
      <c r="P220">
        <v>0</v>
      </c>
      <c r="Q220">
        <v>0</v>
      </c>
    </row>
    <row r="221" spans="1:18" hidden="1" x14ac:dyDescent="0.3">
      <c r="A221" t="s">
        <v>359</v>
      </c>
      <c r="B221">
        <v>24242</v>
      </c>
      <c r="C221" t="s">
        <v>360</v>
      </c>
      <c r="D221" t="s">
        <v>361</v>
      </c>
      <c r="E221" s="69">
        <v>1720164679116</v>
      </c>
      <c r="F221" s="69">
        <f t="shared" si="12"/>
        <v>1720164679.1159999</v>
      </c>
      <c r="G221" s="70">
        <f t="shared" si="13"/>
        <v>45478.313415694443</v>
      </c>
      <c r="H221" s="69">
        <v>276367</v>
      </c>
      <c r="I221">
        <f t="shared" si="14"/>
        <v>4.6061166666666669</v>
      </c>
      <c r="J221">
        <v>232029</v>
      </c>
      <c r="K221">
        <f t="shared" si="15"/>
        <v>3.8671500000000001</v>
      </c>
      <c r="L221">
        <v>0</v>
      </c>
      <c r="M221" t="s">
        <v>412</v>
      </c>
      <c r="N221" t="s">
        <v>394</v>
      </c>
      <c r="O221">
        <v>58</v>
      </c>
      <c r="P221">
        <v>0</v>
      </c>
      <c r="Q221">
        <v>-1.3471357595944699E+18</v>
      </c>
      <c r="R221" t="s">
        <v>413</v>
      </c>
    </row>
    <row r="222" spans="1:18" hidden="1" x14ac:dyDescent="0.3">
      <c r="A222" t="s">
        <v>365</v>
      </c>
      <c r="B222">
        <v>48693</v>
      </c>
      <c r="C222" t="s">
        <v>372</v>
      </c>
      <c r="D222" t="s">
        <v>361</v>
      </c>
      <c r="E222" s="69">
        <v>1720164679116</v>
      </c>
      <c r="F222" s="69">
        <f t="shared" si="12"/>
        <v>1720164679.1159999</v>
      </c>
      <c r="G222" s="70">
        <f t="shared" si="13"/>
        <v>45478.313415694443</v>
      </c>
      <c r="H222" s="69">
        <v>165692</v>
      </c>
      <c r="I222">
        <f t="shared" si="14"/>
        <v>2.7615333333333334</v>
      </c>
      <c r="J222">
        <v>0</v>
      </c>
      <c r="K222">
        <f t="shared" si="15"/>
        <v>0</v>
      </c>
      <c r="L222">
        <v>26</v>
      </c>
      <c r="M222" t="s">
        <v>412</v>
      </c>
      <c r="N222" t="s">
        <v>394</v>
      </c>
      <c r="O222">
        <v>0</v>
      </c>
      <c r="P222">
        <v>0</v>
      </c>
      <c r="Q222">
        <v>-4.3861405892961398E+18</v>
      </c>
      <c r="R222" t="s">
        <v>409</v>
      </c>
    </row>
    <row r="223" spans="1:18" hidden="1" x14ac:dyDescent="0.3">
      <c r="A223" t="s">
        <v>365</v>
      </c>
      <c r="B223">
        <v>50134</v>
      </c>
      <c r="C223" t="s">
        <v>360</v>
      </c>
      <c r="D223" t="s">
        <v>361</v>
      </c>
      <c r="E223" s="69">
        <v>1720164816333</v>
      </c>
      <c r="F223" s="69">
        <f t="shared" si="12"/>
        <v>1720164816.3329999</v>
      </c>
      <c r="G223" s="70">
        <f t="shared" si="13"/>
        <v>45478.315003854164</v>
      </c>
      <c r="H223" s="69">
        <v>33210</v>
      </c>
      <c r="I223">
        <f t="shared" si="14"/>
        <v>0.55349999999999999</v>
      </c>
      <c r="J223">
        <v>0</v>
      </c>
      <c r="K223">
        <f t="shared" si="15"/>
        <v>0</v>
      </c>
      <c r="L223">
        <v>0</v>
      </c>
      <c r="M223" t="s">
        <v>412</v>
      </c>
      <c r="N223" t="s">
        <v>394</v>
      </c>
      <c r="O223">
        <v>13</v>
      </c>
      <c r="P223">
        <v>0</v>
      </c>
      <c r="Q223">
        <v>8.2814106655810703E+18</v>
      </c>
      <c r="R223" t="s">
        <v>414</v>
      </c>
    </row>
    <row r="224" spans="1:18" hidden="1" x14ac:dyDescent="0.3">
      <c r="A224" t="s">
        <v>365</v>
      </c>
      <c r="B224">
        <v>50341</v>
      </c>
      <c r="C224" t="s">
        <v>372</v>
      </c>
      <c r="D224" t="s">
        <v>361</v>
      </c>
      <c r="E224" s="69">
        <v>1720164812329</v>
      </c>
      <c r="F224" s="69">
        <f t="shared" si="12"/>
        <v>1720164812.329</v>
      </c>
      <c r="G224" s="70">
        <f t="shared" si="13"/>
        <v>45478.314957511575</v>
      </c>
      <c r="H224" s="69">
        <v>33127</v>
      </c>
      <c r="I224">
        <f t="shared" si="14"/>
        <v>0.5521166666666667</v>
      </c>
      <c r="J224">
        <v>0</v>
      </c>
      <c r="K224">
        <f t="shared" si="15"/>
        <v>0</v>
      </c>
      <c r="L224">
        <v>26</v>
      </c>
      <c r="M224" t="s">
        <v>412</v>
      </c>
      <c r="N224" t="s">
        <v>394</v>
      </c>
      <c r="O224">
        <v>1</v>
      </c>
      <c r="P224">
        <v>0</v>
      </c>
      <c r="Q224">
        <v>-4.3861405892961398E+18</v>
      </c>
      <c r="R224" t="s">
        <v>409</v>
      </c>
    </row>
    <row r="225" spans="1:18" hidden="1" x14ac:dyDescent="0.3">
      <c r="A225" t="s">
        <v>359</v>
      </c>
      <c r="B225">
        <v>51915</v>
      </c>
      <c r="C225" t="s">
        <v>360</v>
      </c>
      <c r="D225" t="s">
        <v>361</v>
      </c>
      <c r="E225" s="69">
        <v>1720067581258</v>
      </c>
      <c r="F225" s="69">
        <f t="shared" si="12"/>
        <v>1720067581.2579999</v>
      </c>
      <c r="G225" s="70">
        <f t="shared" si="13"/>
        <v>45477.189597893521</v>
      </c>
      <c r="H225" s="69">
        <v>60216</v>
      </c>
      <c r="I225">
        <f t="shared" si="14"/>
        <v>1.0036</v>
      </c>
      <c r="J225">
        <v>728476</v>
      </c>
      <c r="K225">
        <f t="shared" si="15"/>
        <v>12.141266666666667</v>
      </c>
      <c r="L225">
        <v>3999</v>
      </c>
      <c r="M225" t="s">
        <v>415</v>
      </c>
      <c r="N225" t="s">
        <v>363</v>
      </c>
      <c r="O225">
        <v>243</v>
      </c>
      <c r="P225">
        <v>0</v>
      </c>
      <c r="Q225">
        <v>0</v>
      </c>
    </row>
    <row r="226" spans="1:18" hidden="1" x14ac:dyDescent="0.3">
      <c r="A226" t="s">
        <v>365</v>
      </c>
      <c r="B226">
        <v>6407</v>
      </c>
      <c r="C226" t="s">
        <v>360</v>
      </c>
      <c r="D226" t="s">
        <v>361</v>
      </c>
      <c r="E226" s="69">
        <v>1720067824701</v>
      </c>
      <c r="F226" s="69">
        <f t="shared" si="12"/>
        <v>1720067824.701</v>
      </c>
      <c r="G226" s="70">
        <f t="shared" si="13"/>
        <v>45477.192415520833</v>
      </c>
      <c r="H226" s="69">
        <v>53495</v>
      </c>
      <c r="I226">
        <f t="shared" si="14"/>
        <v>0.89158333333333328</v>
      </c>
      <c r="J226">
        <v>0</v>
      </c>
      <c r="K226">
        <f t="shared" si="15"/>
        <v>0</v>
      </c>
      <c r="L226">
        <v>0</v>
      </c>
      <c r="M226" t="s">
        <v>415</v>
      </c>
      <c r="N226" t="s">
        <v>394</v>
      </c>
      <c r="O226">
        <v>11</v>
      </c>
      <c r="P226">
        <v>0</v>
      </c>
      <c r="Q226">
        <v>4.2542575400544399E+18</v>
      </c>
      <c r="R226" t="s">
        <v>416</v>
      </c>
    </row>
    <row r="227" spans="1:18" hidden="1" x14ac:dyDescent="0.3">
      <c r="A227" t="s">
        <v>365</v>
      </c>
      <c r="B227">
        <v>38825</v>
      </c>
      <c r="C227" t="s">
        <v>360</v>
      </c>
      <c r="D227" t="s">
        <v>361</v>
      </c>
      <c r="E227" s="69">
        <v>1720067588305</v>
      </c>
      <c r="F227" s="69">
        <f t="shared" si="12"/>
        <v>1720067588.3050001</v>
      </c>
      <c r="G227" s="70">
        <f t="shared" si="13"/>
        <v>45477.189679456016</v>
      </c>
      <c r="H227" s="69">
        <v>307518</v>
      </c>
      <c r="I227">
        <f t="shared" si="14"/>
        <v>5.1252999999999993</v>
      </c>
      <c r="J227">
        <v>0</v>
      </c>
      <c r="K227">
        <f t="shared" si="15"/>
        <v>0</v>
      </c>
      <c r="L227">
        <v>0</v>
      </c>
      <c r="M227" t="s">
        <v>415</v>
      </c>
      <c r="N227" t="s">
        <v>394</v>
      </c>
      <c r="O227">
        <v>134</v>
      </c>
      <c r="P227">
        <v>0</v>
      </c>
      <c r="Q227">
        <v>4.2542575400544399E+18</v>
      </c>
      <c r="R227" t="s">
        <v>416</v>
      </c>
    </row>
    <row r="228" spans="1:18" hidden="1" x14ac:dyDescent="0.3">
      <c r="A228" t="s">
        <v>365</v>
      </c>
      <c r="B228">
        <v>59156</v>
      </c>
      <c r="C228" t="s">
        <v>360</v>
      </c>
      <c r="D228" t="s">
        <v>361</v>
      </c>
      <c r="E228" s="69">
        <v>1720067581258</v>
      </c>
      <c r="F228" s="69">
        <f t="shared" si="12"/>
        <v>1720067581.2579999</v>
      </c>
      <c r="G228" s="70">
        <f t="shared" si="13"/>
        <v>45477.189597893521</v>
      </c>
      <c r="H228" s="69">
        <v>367463</v>
      </c>
      <c r="I228">
        <f t="shared" si="14"/>
        <v>6.1243833333333333</v>
      </c>
      <c r="J228">
        <v>0</v>
      </c>
      <c r="K228">
        <f t="shared" si="15"/>
        <v>0</v>
      </c>
      <c r="L228">
        <v>0</v>
      </c>
      <c r="M228" t="s">
        <v>415</v>
      </c>
      <c r="N228" t="s">
        <v>394</v>
      </c>
      <c r="O228">
        <v>612</v>
      </c>
      <c r="P228">
        <v>0</v>
      </c>
      <c r="Q228">
        <v>4.2542575400544399E+18</v>
      </c>
      <c r="R228" t="s">
        <v>416</v>
      </c>
    </row>
    <row r="229" spans="1:18" hidden="1" x14ac:dyDescent="0.3">
      <c r="A229" t="s">
        <v>359</v>
      </c>
      <c r="B229">
        <v>57485</v>
      </c>
      <c r="C229" t="s">
        <v>360</v>
      </c>
      <c r="D229" t="s">
        <v>361</v>
      </c>
      <c r="E229" s="69">
        <v>1720064881757</v>
      </c>
      <c r="F229" s="69">
        <f t="shared" si="12"/>
        <v>1720064881.757</v>
      </c>
      <c r="G229" s="70">
        <f t="shared" si="13"/>
        <v>45477.15835366898</v>
      </c>
      <c r="H229" s="69">
        <v>2753</v>
      </c>
      <c r="I229">
        <f t="shared" si="14"/>
        <v>4.5883333333333338E-2</v>
      </c>
      <c r="J229">
        <v>135696</v>
      </c>
      <c r="K229">
        <f t="shared" si="15"/>
        <v>2.2616000000000001</v>
      </c>
      <c r="L229">
        <v>0</v>
      </c>
      <c r="M229" t="s">
        <v>417</v>
      </c>
      <c r="N229" t="s">
        <v>363</v>
      </c>
      <c r="O229">
        <v>349</v>
      </c>
      <c r="P229">
        <v>0</v>
      </c>
      <c r="Q229">
        <v>0</v>
      </c>
    </row>
    <row r="230" spans="1:18" hidden="1" x14ac:dyDescent="0.3">
      <c r="A230" t="s">
        <v>365</v>
      </c>
      <c r="B230">
        <v>51915</v>
      </c>
      <c r="C230" t="s">
        <v>360</v>
      </c>
      <c r="D230" t="s">
        <v>361</v>
      </c>
      <c r="E230" s="69">
        <v>1720064881757</v>
      </c>
      <c r="F230" s="69">
        <f t="shared" si="12"/>
        <v>1720064881.757</v>
      </c>
      <c r="G230" s="70">
        <f t="shared" si="13"/>
        <v>45477.15835366898</v>
      </c>
      <c r="H230" s="69">
        <v>38754</v>
      </c>
      <c r="I230">
        <f t="shared" si="14"/>
        <v>0.64589999999999992</v>
      </c>
      <c r="J230">
        <v>0</v>
      </c>
      <c r="K230">
        <f t="shared" si="15"/>
        <v>0</v>
      </c>
      <c r="L230">
        <v>0</v>
      </c>
      <c r="M230" t="s">
        <v>417</v>
      </c>
      <c r="N230" t="s">
        <v>378</v>
      </c>
      <c r="O230">
        <v>86</v>
      </c>
      <c r="P230">
        <v>0</v>
      </c>
      <c r="Q230">
        <v>0</v>
      </c>
    </row>
    <row r="231" spans="1:18" hidden="1" x14ac:dyDescent="0.3">
      <c r="A231" t="s">
        <v>365</v>
      </c>
      <c r="B231">
        <v>54985</v>
      </c>
      <c r="C231" t="s">
        <v>360</v>
      </c>
      <c r="D231" t="s">
        <v>361</v>
      </c>
      <c r="E231" s="69">
        <v>1720064881757</v>
      </c>
      <c r="F231" s="69">
        <f t="shared" si="12"/>
        <v>1720064881.757</v>
      </c>
      <c r="G231" s="70">
        <f t="shared" si="13"/>
        <v>45477.15835366898</v>
      </c>
      <c r="H231" s="69">
        <v>91501</v>
      </c>
      <c r="I231">
        <f t="shared" si="14"/>
        <v>1.5250166666666667</v>
      </c>
      <c r="J231">
        <v>0</v>
      </c>
      <c r="K231">
        <f t="shared" si="15"/>
        <v>0</v>
      </c>
      <c r="L231">
        <v>0</v>
      </c>
      <c r="M231" t="s">
        <v>417</v>
      </c>
      <c r="N231" t="s">
        <v>378</v>
      </c>
      <c r="O231">
        <v>452</v>
      </c>
      <c r="P231">
        <v>0</v>
      </c>
      <c r="Q231">
        <v>0</v>
      </c>
    </row>
    <row r="232" spans="1:18" hidden="1" x14ac:dyDescent="0.3">
      <c r="A232" t="s">
        <v>365</v>
      </c>
      <c r="B232">
        <v>57494</v>
      </c>
      <c r="C232" t="s">
        <v>360</v>
      </c>
      <c r="D232" t="s">
        <v>361</v>
      </c>
      <c r="E232" s="69">
        <v>1720064881757</v>
      </c>
      <c r="F232" s="69">
        <f t="shared" si="12"/>
        <v>1720064881.757</v>
      </c>
      <c r="G232" s="70">
        <f t="shared" si="13"/>
        <v>45477.15835366898</v>
      </c>
      <c r="H232" s="69">
        <v>5441</v>
      </c>
      <c r="I232">
        <f t="shared" si="14"/>
        <v>9.0683333333333324E-2</v>
      </c>
      <c r="J232">
        <v>0</v>
      </c>
      <c r="K232">
        <f t="shared" si="15"/>
        <v>0</v>
      </c>
      <c r="L232">
        <v>0</v>
      </c>
      <c r="M232" t="s">
        <v>417</v>
      </c>
      <c r="N232" t="s">
        <v>378</v>
      </c>
      <c r="O232">
        <v>401</v>
      </c>
      <c r="P232">
        <v>0</v>
      </c>
      <c r="Q232">
        <v>0</v>
      </c>
    </row>
    <row r="233" spans="1:18" hidden="1" x14ac:dyDescent="0.3">
      <c r="A233" t="s">
        <v>359</v>
      </c>
      <c r="B233">
        <v>24252</v>
      </c>
      <c r="C233" t="s">
        <v>372</v>
      </c>
      <c r="D233" t="s">
        <v>361</v>
      </c>
      <c r="E233" s="69">
        <v>1720000335210</v>
      </c>
      <c r="F233" s="69">
        <f t="shared" si="12"/>
        <v>1720000335.21</v>
      </c>
      <c r="G233" s="70">
        <f t="shared" si="13"/>
        <v>45476.411287152776</v>
      </c>
      <c r="H233" s="69">
        <v>930</v>
      </c>
      <c r="I233">
        <f t="shared" si="14"/>
        <v>1.5500000000000002E-2</v>
      </c>
      <c r="J233">
        <v>58195</v>
      </c>
      <c r="K233">
        <f t="shared" si="15"/>
        <v>0.96991666666666665</v>
      </c>
      <c r="L233">
        <v>11</v>
      </c>
      <c r="M233" t="s">
        <v>418</v>
      </c>
      <c r="N233" t="s">
        <v>363</v>
      </c>
      <c r="O233">
        <v>86</v>
      </c>
      <c r="P233">
        <v>0</v>
      </c>
      <c r="Q233">
        <v>0</v>
      </c>
    </row>
    <row r="234" spans="1:18" hidden="1" x14ac:dyDescent="0.3">
      <c r="A234" t="s">
        <v>365</v>
      </c>
      <c r="B234">
        <v>1618</v>
      </c>
      <c r="C234" t="s">
        <v>372</v>
      </c>
      <c r="D234" t="s">
        <v>361</v>
      </c>
      <c r="E234" s="69">
        <v>1720000335210</v>
      </c>
      <c r="F234" s="69">
        <f t="shared" si="12"/>
        <v>1720000335.21</v>
      </c>
      <c r="G234" s="70">
        <f t="shared" si="13"/>
        <v>45476.411287152776</v>
      </c>
      <c r="H234" s="69">
        <v>33802</v>
      </c>
      <c r="I234">
        <f t="shared" si="14"/>
        <v>0.56336666666666668</v>
      </c>
      <c r="J234">
        <v>0</v>
      </c>
      <c r="K234">
        <f t="shared" si="15"/>
        <v>0</v>
      </c>
      <c r="L234">
        <v>8</v>
      </c>
      <c r="M234" t="s">
        <v>418</v>
      </c>
      <c r="N234" t="s">
        <v>378</v>
      </c>
      <c r="O234">
        <v>2979</v>
      </c>
      <c r="P234">
        <v>0</v>
      </c>
      <c r="Q234">
        <v>0</v>
      </c>
    </row>
    <row r="235" spans="1:18" hidden="1" x14ac:dyDescent="0.3">
      <c r="A235" t="s">
        <v>365</v>
      </c>
      <c r="B235">
        <v>2593</v>
      </c>
      <c r="C235" t="s">
        <v>372</v>
      </c>
      <c r="D235" t="s">
        <v>361</v>
      </c>
      <c r="E235" s="69">
        <v>1720000335210</v>
      </c>
      <c r="F235" s="69">
        <f t="shared" si="12"/>
        <v>1720000335.21</v>
      </c>
      <c r="G235" s="70">
        <f t="shared" si="13"/>
        <v>45476.411287152776</v>
      </c>
      <c r="H235" s="69">
        <v>2157</v>
      </c>
      <c r="I235">
        <f t="shared" si="14"/>
        <v>3.5950000000000003E-2</v>
      </c>
      <c r="J235">
        <v>0</v>
      </c>
      <c r="K235">
        <f t="shared" si="15"/>
        <v>0</v>
      </c>
      <c r="L235">
        <v>6</v>
      </c>
      <c r="M235" t="s">
        <v>418</v>
      </c>
      <c r="N235" t="s">
        <v>378</v>
      </c>
      <c r="O235">
        <v>191</v>
      </c>
      <c r="P235">
        <v>0</v>
      </c>
      <c r="Q235">
        <v>0</v>
      </c>
    </row>
    <row r="236" spans="1:18" hidden="1" x14ac:dyDescent="0.3">
      <c r="A236" t="s">
        <v>365</v>
      </c>
      <c r="B236">
        <v>36473</v>
      </c>
      <c r="C236" t="s">
        <v>372</v>
      </c>
      <c r="D236" t="s">
        <v>361</v>
      </c>
      <c r="E236" s="69">
        <v>1720000335210</v>
      </c>
      <c r="F236" s="69">
        <f t="shared" si="12"/>
        <v>1720000335.21</v>
      </c>
      <c r="G236" s="70">
        <f t="shared" si="13"/>
        <v>45476.411287152776</v>
      </c>
      <c r="H236" s="69">
        <v>22236</v>
      </c>
      <c r="I236">
        <f t="shared" si="14"/>
        <v>0.37059999999999998</v>
      </c>
      <c r="J236">
        <v>0</v>
      </c>
      <c r="K236">
        <f t="shared" si="15"/>
        <v>0</v>
      </c>
      <c r="L236">
        <v>6</v>
      </c>
      <c r="M236" t="s">
        <v>418</v>
      </c>
      <c r="N236" t="s">
        <v>378</v>
      </c>
      <c r="O236">
        <v>1740</v>
      </c>
      <c r="P236">
        <v>0</v>
      </c>
      <c r="Q236">
        <v>0</v>
      </c>
    </row>
    <row r="237" spans="1:18" hidden="1" x14ac:dyDescent="0.3">
      <c r="A237" t="s">
        <v>359</v>
      </c>
      <c r="B237">
        <v>59557</v>
      </c>
      <c r="C237" t="s">
        <v>372</v>
      </c>
      <c r="D237" t="s">
        <v>361</v>
      </c>
      <c r="E237" s="69">
        <v>1719987722200</v>
      </c>
      <c r="F237" s="69">
        <f t="shared" si="12"/>
        <v>1719987722.2</v>
      </c>
      <c r="G237" s="70">
        <f t="shared" si="13"/>
        <v>45476.26530324074</v>
      </c>
      <c r="H237" s="69">
        <v>63521</v>
      </c>
      <c r="I237">
        <f t="shared" si="14"/>
        <v>1.0586833333333334</v>
      </c>
      <c r="J237">
        <v>527794</v>
      </c>
      <c r="K237">
        <f t="shared" si="15"/>
        <v>8.7965666666666671</v>
      </c>
      <c r="L237">
        <v>1</v>
      </c>
      <c r="M237" t="s">
        <v>419</v>
      </c>
      <c r="N237" t="s">
        <v>363</v>
      </c>
      <c r="O237">
        <v>4956</v>
      </c>
      <c r="P237">
        <v>0</v>
      </c>
      <c r="Q237">
        <v>0</v>
      </c>
    </row>
    <row r="238" spans="1:18" hidden="1" x14ac:dyDescent="0.3">
      <c r="A238" t="s">
        <v>365</v>
      </c>
      <c r="B238">
        <v>2974</v>
      </c>
      <c r="C238" t="s">
        <v>372</v>
      </c>
      <c r="D238" t="s">
        <v>361</v>
      </c>
      <c r="E238" s="69">
        <v>1719987722200</v>
      </c>
      <c r="F238" s="69">
        <f t="shared" si="12"/>
        <v>1719987722.2</v>
      </c>
      <c r="G238" s="70">
        <f t="shared" si="13"/>
        <v>45476.26530324074</v>
      </c>
      <c r="H238" s="69">
        <v>62731</v>
      </c>
      <c r="I238">
        <f t="shared" si="14"/>
        <v>1.0455166666666666</v>
      </c>
      <c r="J238">
        <v>0</v>
      </c>
      <c r="K238">
        <f t="shared" si="15"/>
        <v>0</v>
      </c>
      <c r="L238">
        <v>0</v>
      </c>
      <c r="M238" t="s">
        <v>419</v>
      </c>
      <c r="N238" t="s">
        <v>378</v>
      </c>
      <c r="O238">
        <v>4432</v>
      </c>
      <c r="P238">
        <v>0</v>
      </c>
      <c r="Q238">
        <v>0</v>
      </c>
    </row>
    <row r="239" spans="1:18" hidden="1" x14ac:dyDescent="0.3">
      <c r="A239" t="s">
        <v>365</v>
      </c>
      <c r="B239">
        <v>26391</v>
      </c>
      <c r="C239" t="s">
        <v>372</v>
      </c>
      <c r="D239" t="s">
        <v>361</v>
      </c>
      <c r="E239" s="69">
        <v>1719987722200</v>
      </c>
      <c r="F239" s="69">
        <f t="shared" si="12"/>
        <v>1719987722.2</v>
      </c>
      <c r="G239" s="70">
        <f t="shared" si="13"/>
        <v>45476.26530324074</v>
      </c>
      <c r="H239" s="69">
        <v>249892</v>
      </c>
      <c r="I239">
        <f t="shared" si="14"/>
        <v>4.1648666666666667</v>
      </c>
      <c r="J239">
        <v>0</v>
      </c>
      <c r="K239">
        <f t="shared" si="15"/>
        <v>0</v>
      </c>
      <c r="L239">
        <v>8</v>
      </c>
      <c r="M239" t="s">
        <v>419</v>
      </c>
      <c r="N239" t="s">
        <v>378</v>
      </c>
      <c r="O239">
        <v>21074</v>
      </c>
      <c r="P239">
        <v>0</v>
      </c>
      <c r="Q239">
        <v>0</v>
      </c>
    </row>
    <row r="240" spans="1:18" hidden="1" x14ac:dyDescent="0.3">
      <c r="A240" t="s">
        <v>365</v>
      </c>
      <c r="B240">
        <v>31816</v>
      </c>
      <c r="C240" t="s">
        <v>372</v>
      </c>
      <c r="D240" t="s">
        <v>361</v>
      </c>
      <c r="E240" s="69">
        <v>1719987722200</v>
      </c>
      <c r="F240" s="69">
        <f t="shared" si="12"/>
        <v>1719987722.2</v>
      </c>
      <c r="G240" s="70">
        <f t="shared" si="13"/>
        <v>45476.26530324074</v>
      </c>
      <c r="H240" s="69">
        <v>215171</v>
      </c>
      <c r="I240">
        <f t="shared" si="14"/>
        <v>3.5861833333333331</v>
      </c>
      <c r="J240">
        <v>0</v>
      </c>
      <c r="K240">
        <f t="shared" si="15"/>
        <v>0</v>
      </c>
      <c r="L240">
        <v>1</v>
      </c>
      <c r="M240" t="s">
        <v>419</v>
      </c>
      <c r="N240" t="s">
        <v>378</v>
      </c>
      <c r="O240">
        <v>16254</v>
      </c>
      <c r="P240">
        <v>0</v>
      </c>
      <c r="Q240">
        <v>0</v>
      </c>
    </row>
    <row r="241" spans="1:17" hidden="1" x14ac:dyDescent="0.3">
      <c r="A241" t="s">
        <v>359</v>
      </c>
      <c r="B241">
        <v>2102</v>
      </c>
      <c r="C241" t="s">
        <v>372</v>
      </c>
      <c r="D241" t="s">
        <v>361</v>
      </c>
      <c r="E241" s="69">
        <v>1719980817655</v>
      </c>
      <c r="F241" s="69">
        <f t="shared" si="12"/>
        <v>1719980817.655</v>
      </c>
      <c r="G241" s="70">
        <f t="shared" si="13"/>
        <v>45476.185389525461</v>
      </c>
      <c r="H241" s="69">
        <v>117131</v>
      </c>
      <c r="I241">
        <f t="shared" si="14"/>
        <v>1.9521833333333334</v>
      </c>
      <c r="J241">
        <v>509244</v>
      </c>
      <c r="K241">
        <f t="shared" si="15"/>
        <v>8.4874000000000009</v>
      </c>
      <c r="L241">
        <v>8</v>
      </c>
      <c r="M241" t="s">
        <v>420</v>
      </c>
      <c r="N241" t="s">
        <v>363</v>
      </c>
      <c r="O241">
        <v>9240</v>
      </c>
      <c r="P241">
        <v>0</v>
      </c>
      <c r="Q241">
        <v>0</v>
      </c>
    </row>
    <row r="242" spans="1:17" hidden="1" x14ac:dyDescent="0.3">
      <c r="A242" t="s">
        <v>365</v>
      </c>
      <c r="B242">
        <v>518</v>
      </c>
      <c r="C242" t="s">
        <v>372</v>
      </c>
      <c r="D242" t="s">
        <v>361</v>
      </c>
      <c r="E242" s="69">
        <v>1719980817655</v>
      </c>
      <c r="F242" s="69">
        <f t="shared" si="12"/>
        <v>1719980817.655</v>
      </c>
      <c r="G242" s="70">
        <f t="shared" si="13"/>
        <v>45476.185389525461</v>
      </c>
      <c r="H242" s="69">
        <v>274050</v>
      </c>
      <c r="I242">
        <f t="shared" si="14"/>
        <v>4.5674999999999999</v>
      </c>
      <c r="J242">
        <v>0</v>
      </c>
      <c r="K242">
        <f t="shared" si="15"/>
        <v>0</v>
      </c>
      <c r="L242">
        <v>7</v>
      </c>
      <c r="M242" t="s">
        <v>420</v>
      </c>
      <c r="N242" t="s">
        <v>378</v>
      </c>
      <c r="O242">
        <v>24034</v>
      </c>
      <c r="P242">
        <v>0</v>
      </c>
      <c r="Q242">
        <v>0</v>
      </c>
    </row>
    <row r="243" spans="1:17" hidden="1" x14ac:dyDescent="0.3">
      <c r="A243" t="s">
        <v>365</v>
      </c>
      <c r="B243">
        <v>10032</v>
      </c>
      <c r="C243" t="s">
        <v>372</v>
      </c>
      <c r="D243" t="s">
        <v>361</v>
      </c>
      <c r="E243" s="69">
        <v>1719980817655</v>
      </c>
      <c r="F243" s="69">
        <f t="shared" si="12"/>
        <v>1719980817.655</v>
      </c>
      <c r="G243" s="70">
        <f t="shared" si="13"/>
        <v>45476.185389525461</v>
      </c>
      <c r="H243" s="69">
        <v>195860</v>
      </c>
      <c r="I243">
        <f t="shared" si="14"/>
        <v>3.2643333333333335</v>
      </c>
      <c r="J243">
        <v>0</v>
      </c>
      <c r="K243">
        <f t="shared" si="15"/>
        <v>0</v>
      </c>
      <c r="L243">
        <v>1</v>
      </c>
      <c r="M243" t="s">
        <v>420</v>
      </c>
      <c r="N243" t="s">
        <v>378</v>
      </c>
      <c r="O243">
        <v>16601</v>
      </c>
      <c r="P243">
        <v>0</v>
      </c>
      <c r="Q243">
        <v>0</v>
      </c>
    </row>
    <row r="244" spans="1:17" hidden="1" x14ac:dyDescent="0.3">
      <c r="A244" t="s">
        <v>365</v>
      </c>
      <c r="B244">
        <v>41999</v>
      </c>
      <c r="C244" t="s">
        <v>372</v>
      </c>
      <c r="D244" t="s">
        <v>361</v>
      </c>
      <c r="E244" s="69">
        <v>1719980817655</v>
      </c>
      <c r="F244" s="69">
        <f t="shared" si="12"/>
        <v>1719980817.655</v>
      </c>
      <c r="G244" s="70">
        <f t="shared" si="13"/>
        <v>45476.185389525461</v>
      </c>
      <c r="H244" s="69">
        <v>39334</v>
      </c>
      <c r="I244">
        <f t="shared" si="14"/>
        <v>0.65556666666666674</v>
      </c>
      <c r="J244">
        <v>0</v>
      </c>
      <c r="K244">
        <f t="shared" si="15"/>
        <v>0</v>
      </c>
      <c r="L244">
        <v>6</v>
      </c>
      <c r="M244" t="s">
        <v>420</v>
      </c>
      <c r="N244" t="s">
        <v>378</v>
      </c>
      <c r="O244">
        <v>3334</v>
      </c>
      <c r="P244">
        <v>0</v>
      </c>
      <c r="Q244">
        <v>0</v>
      </c>
    </row>
    <row r="245" spans="1:17" x14ac:dyDescent="0.3">
      <c r="A245" t="s">
        <v>359</v>
      </c>
      <c r="B245">
        <v>44132</v>
      </c>
      <c r="C245" t="s">
        <v>372</v>
      </c>
      <c r="D245" t="s">
        <v>361</v>
      </c>
      <c r="E245" s="69">
        <v>1719961300140</v>
      </c>
      <c r="F245" s="69">
        <f t="shared" si="12"/>
        <v>1719961300.1400001</v>
      </c>
      <c r="G245" s="70">
        <f t="shared" si="13"/>
        <v>45475.959492361115</v>
      </c>
      <c r="H245" s="69">
        <v>81928</v>
      </c>
      <c r="I245">
        <f t="shared" si="14"/>
        <v>1.3654666666666666</v>
      </c>
      <c r="J245">
        <v>583953</v>
      </c>
      <c r="K245">
        <f t="shared" si="15"/>
        <v>9.7325499999999998</v>
      </c>
      <c r="L245">
        <v>8</v>
      </c>
      <c r="M245" t="s">
        <v>421</v>
      </c>
      <c r="N245" t="s">
        <v>363</v>
      </c>
      <c r="O245">
        <v>6392</v>
      </c>
      <c r="P245">
        <v>0</v>
      </c>
      <c r="Q245">
        <v>0</v>
      </c>
    </row>
    <row r="246" spans="1:17" hidden="1" x14ac:dyDescent="0.3">
      <c r="A246" t="s">
        <v>365</v>
      </c>
      <c r="B246">
        <v>3531</v>
      </c>
      <c r="C246" t="s">
        <v>372</v>
      </c>
      <c r="D246" t="s">
        <v>361</v>
      </c>
      <c r="E246" s="69">
        <v>1719961300140</v>
      </c>
      <c r="F246" s="69">
        <f t="shared" si="12"/>
        <v>1719961300.1400001</v>
      </c>
      <c r="G246" s="70">
        <f t="shared" si="13"/>
        <v>45475.959492361115</v>
      </c>
      <c r="H246" s="69">
        <v>226981</v>
      </c>
      <c r="I246">
        <f t="shared" si="14"/>
        <v>3.7830166666666667</v>
      </c>
      <c r="J246">
        <v>0</v>
      </c>
      <c r="K246">
        <f t="shared" si="15"/>
        <v>0</v>
      </c>
      <c r="L246">
        <v>5</v>
      </c>
      <c r="M246" t="s">
        <v>421</v>
      </c>
      <c r="N246" t="s">
        <v>378</v>
      </c>
      <c r="O246">
        <v>17898</v>
      </c>
      <c r="P246">
        <v>0</v>
      </c>
      <c r="Q246">
        <v>0</v>
      </c>
    </row>
    <row r="247" spans="1:17" hidden="1" x14ac:dyDescent="0.3">
      <c r="A247" t="s">
        <v>365</v>
      </c>
      <c r="B247">
        <v>5747</v>
      </c>
      <c r="C247" t="s">
        <v>372</v>
      </c>
      <c r="D247" t="s">
        <v>361</v>
      </c>
      <c r="E247" s="69">
        <v>1719961300140</v>
      </c>
      <c r="F247" s="69">
        <f t="shared" si="12"/>
        <v>1719961300.1400001</v>
      </c>
      <c r="G247" s="70">
        <f t="shared" si="13"/>
        <v>45475.959492361115</v>
      </c>
      <c r="H247" s="69">
        <v>282985</v>
      </c>
      <c r="I247">
        <f t="shared" si="14"/>
        <v>4.7164166666666665</v>
      </c>
      <c r="J247">
        <v>0</v>
      </c>
      <c r="K247">
        <f t="shared" si="15"/>
        <v>0</v>
      </c>
      <c r="L247">
        <v>1</v>
      </c>
      <c r="M247" t="s">
        <v>421</v>
      </c>
      <c r="N247" t="s">
        <v>378</v>
      </c>
      <c r="O247">
        <v>22582</v>
      </c>
      <c r="P247">
        <v>0</v>
      </c>
      <c r="Q247">
        <v>0</v>
      </c>
    </row>
    <row r="248" spans="1:17" hidden="1" x14ac:dyDescent="0.3">
      <c r="A248" t="s">
        <v>365</v>
      </c>
      <c r="B248">
        <v>8978</v>
      </c>
      <c r="C248" t="s">
        <v>372</v>
      </c>
      <c r="D248" t="s">
        <v>361</v>
      </c>
      <c r="E248" s="69">
        <v>1719961300140</v>
      </c>
      <c r="F248" s="69">
        <f t="shared" si="12"/>
        <v>1719961300.1400001</v>
      </c>
      <c r="G248" s="70">
        <f t="shared" si="13"/>
        <v>45475.959492361115</v>
      </c>
      <c r="H248" s="69">
        <v>73987</v>
      </c>
      <c r="I248">
        <f t="shared" si="14"/>
        <v>1.2331166666666666</v>
      </c>
      <c r="J248">
        <v>0</v>
      </c>
      <c r="K248">
        <f t="shared" si="15"/>
        <v>0</v>
      </c>
      <c r="L248">
        <v>1</v>
      </c>
      <c r="M248" t="s">
        <v>421</v>
      </c>
      <c r="N248" t="s">
        <v>378</v>
      </c>
      <c r="O248">
        <v>5851</v>
      </c>
      <c r="P248">
        <v>0</v>
      </c>
      <c r="Q248">
        <v>0</v>
      </c>
    </row>
    <row r="249" spans="1:17" x14ac:dyDescent="0.3">
      <c r="A249" t="s">
        <v>359</v>
      </c>
      <c r="B249">
        <v>7506</v>
      </c>
      <c r="C249" t="s">
        <v>372</v>
      </c>
      <c r="D249" t="s">
        <v>361</v>
      </c>
      <c r="E249" s="69">
        <v>1719956801637</v>
      </c>
      <c r="F249" s="69">
        <f t="shared" si="12"/>
        <v>1719956801.6370001</v>
      </c>
      <c r="G249" s="70">
        <f t="shared" si="13"/>
        <v>45475.90742635417</v>
      </c>
      <c r="H249" s="69">
        <v>199125</v>
      </c>
      <c r="I249">
        <f t="shared" si="14"/>
        <v>3.3187500000000001</v>
      </c>
      <c r="J249">
        <v>213790</v>
      </c>
      <c r="K249">
        <f t="shared" si="15"/>
        <v>3.5631666666666666</v>
      </c>
      <c r="L249">
        <v>8</v>
      </c>
      <c r="M249" t="s">
        <v>422</v>
      </c>
      <c r="N249" t="s">
        <v>363</v>
      </c>
      <c r="O249">
        <v>15737</v>
      </c>
      <c r="P249">
        <v>0</v>
      </c>
      <c r="Q249">
        <v>0</v>
      </c>
    </row>
    <row r="250" spans="1:17" hidden="1" x14ac:dyDescent="0.3">
      <c r="A250" t="s">
        <v>365</v>
      </c>
      <c r="B250">
        <v>7503</v>
      </c>
      <c r="C250" t="s">
        <v>372</v>
      </c>
      <c r="D250" t="s">
        <v>361</v>
      </c>
      <c r="E250" s="69">
        <v>1719956801637</v>
      </c>
      <c r="F250" s="69">
        <f t="shared" si="12"/>
        <v>1719956801.6370001</v>
      </c>
      <c r="G250" s="70">
        <f t="shared" si="13"/>
        <v>45475.90742635417</v>
      </c>
      <c r="H250" s="69">
        <v>70709</v>
      </c>
      <c r="I250">
        <f t="shared" si="14"/>
        <v>1.1784833333333333</v>
      </c>
      <c r="J250">
        <v>0</v>
      </c>
      <c r="K250">
        <f t="shared" si="15"/>
        <v>0</v>
      </c>
      <c r="L250">
        <v>1</v>
      </c>
      <c r="M250" t="s">
        <v>422</v>
      </c>
      <c r="N250" t="s">
        <v>378</v>
      </c>
      <c r="O250">
        <v>5783</v>
      </c>
      <c r="P250">
        <v>0</v>
      </c>
      <c r="Q250">
        <v>0</v>
      </c>
    </row>
    <row r="251" spans="1:17" hidden="1" x14ac:dyDescent="0.3">
      <c r="A251" t="s">
        <v>365</v>
      </c>
      <c r="B251">
        <v>10084</v>
      </c>
      <c r="C251" t="s">
        <v>372</v>
      </c>
      <c r="D251" t="s">
        <v>361</v>
      </c>
      <c r="E251" s="69">
        <v>1719956801637</v>
      </c>
      <c r="F251" s="69">
        <f t="shared" si="12"/>
        <v>1719956801.6370001</v>
      </c>
      <c r="G251" s="70">
        <f t="shared" si="13"/>
        <v>45475.90742635417</v>
      </c>
      <c r="H251" s="69">
        <v>118397</v>
      </c>
      <c r="I251">
        <f t="shared" si="14"/>
        <v>1.9732833333333335</v>
      </c>
      <c r="J251">
        <v>0</v>
      </c>
      <c r="K251">
        <f t="shared" si="15"/>
        <v>0</v>
      </c>
      <c r="L251">
        <v>1</v>
      </c>
      <c r="M251" t="s">
        <v>422</v>
      </c>
      <c r="N251" t="s">
        <v>378</v>
      </c>
      <c r="O251">
        <v>9412</v>
      </c>
      <c r="P251">
        <v>0</v>
      </c>
      <c r="Q251">
        <v>0</v>
      </c>
    </row>
    <row r="252" spans="1:17" hidden="1" x14ac:dyDescent="0.3">
      <c r="A252" t="s">
        <v>365</v>
      </c>
      <c r="B252">
        <v>22594</v>
      </c>
      <c r="C252" t="s">
        <v>372</v>
      </c>
      <c r="D252" t="s">
        <v>361</v>
      </c>
      <c r="E252" s="69">
        <v>1719956801637</v>
      </c>
      <c r="F252" s="69">
        <f t="shared" si="12"/>
        <v>1719956801.6370001</v>
      </c>
      <c r="G252" s="70">
        <f t="shared" si="13"/>
        <v>45475.90742635417</v>
      </c>
      <c r="H252" s="69">
        <v>24684</v>
      </c>
      <c r="I252">
        <f t="shared" si="14"/>
        <v>0.41140000000000004</v>
      </c>
      <c r="J252">
        <v>0</v>
      </c>
      <c r="K252">
        <f t="shared" si="15"/>
        <v>0</v>
      </c>
      <c r="L252">
        <v>4</v>
      </c>
      <c r="M252" t="s">
        <v>422</v>
      </c>
      <c r="N252" t="s">
        <v>378</v>
      </c>
      <c r="O252">
        <v>1849</v>
      </c>
      <c r="P252">
        <v>0</v>
      </c>
      <c r="Q252">
        <v>0</v>
      </c>
    </row>
    <row r="253" spans="1:17" x14ac:dyDescent="0.3">
      <c r="A253" t="s">
        <v>359</v>
      </c>
      <c r="B253">
        <v>17356</v>
      </c>
      <c r="C253" t="s">
        <v>372</v>
      </c>
      <c r="D253" t="s">
        <v>361</v>
      </c>
      <c r="E253" s="69">
        <v>1719951094133</v>
      </c>
      <c r="F253" s="69">
        <f t="shared" si="12"/>
        <v>1719951094.1329999</v>
      </c>
      <c r="G253" s="70">
        <f t="shared" si="13"/>
        <v>45475.841367280096</v>
      </c>
      <c r="H253" s="69">
        <v>93750</v>
      </c>
      <c r="I253">
        <f t="shared" si="14"/>
        <v>1.5625</v>
      </c>
      <c r="J253">
        <v>319110</v>
      </c>
      <c r="K253">
        <f t="shared" si="15"/>
        <v>5.3185000000000002</v>
      </c>
      <c r="L253">
        <v>8</v>
      </c>
      <c r="M253" t="s">
        <v>423</v>
      </c>
      <c r="N253" t="s">
        <v>363</v>
      </c>
      <c r="O253">
        <v>7581</v>
      </c>
      <c r="P253">
        <v>0</v>
      </c>
      <c r="Q253">
        <v>0</v>
      </c>
    </row>
    <row r="254" spans="1:17" hidden="1" x14ac:dyDescent="0.3">
      <c r="A254" t="s">
        <v>365</v>
      </c>
      <c r="B254">
        <v>17316</v>
      </c>
      <c r="C254" t="s">
        <v>372</v>
      </c>
      <c r="D254" t="s">
        <v>361</v>
      </c>
      <c r="E254" s="69">
        <v>1719951094133</v>
      </c>
      <c r="F254" s="69">
        <f t="shared" si="12"/>
        <v>1719951094.1329999</v>
      </c>
      <c r="G254" s="70">
        <f t="shared" si="13"/>
        <v>45475.841367280096</v>
      </c>
      <c r="H254" s="69">
        <v>164558</v>
      </c>
      <c r="I254">
        <f t="shared" si="14"/>
        <v>2.742633333333333</v>
      </c>
      <c r="J254">
        <v>0</v>
      </c>
      <c r="K254">
        <f t="shared" si="15"/>
        <v>0</v>
      </c>
      <c r="L254">
        <v>1</v>
      </c>
      <c r="M254" t="s">
        <v>423</v>
      </c>
      <c r="N254" t="s">
        <v>378</v>
      </c>
      <c r="O254">
        <v>12916</v>
      </c>
      <c r="P254">
        <v>0</v>
      </c>
      <c r="Q254">
        <v>0</v>
      </c>
    </row>
    <row r="255" spans="1:17" hidden="1" x14ac:dyDescent="0.3">
      <c r="A255" t="s">
        <v>365</v>
      </c>
      <c r="B255">
        <v>31816</v>
      </c>
      <c r="C255" t="s">
        <v>372</v>
      </c>
      <c r="D255" t="s">
        <v>361</v>
      </c>
      <c r="E255" s="69">
        <v>1719951094133</v>
      </c>
      <c r="F255" s="69">
        <f t="shared" si="12"/>
        <v>1719951094.1329999</v>
      </c>
      <c r="G255" s="70">
        <f t="shared" si="13"/>
        <v>45475.841367280096</v>
      </c>
      <c r="H255" s="69">
        <v>115299</v>
      </c>
      <c r="I255">
        <f t="shared" si="14"/>
        <v>1.9216500000000001</v>
      </c>
      <c r="J255">
        <v>0</v>
      </c>
      <c r="K255">
        <f t="shared" si="15"/>
        <v>0</v>
      </c>
      <c r="L255">
        <v>8</v>
      </c>
      <c r="M255" t="s">
        <v>423</v>
      </c>
      <c r="N255" t="s">
        <v>378</v>
      </c>
      <c r="O255">
        <v>8936</v>
      </c>
      <c r="P255">
        <v>0</v>
      </c>
      <c r="Q255">
        <v>0</v>
      </c>
    </row>
    <row r="256" spans="1:17" hidden="1" x14ac:dyDescent="0.3">
      <c r="A256" t="s">
        <v>365</v>
      </c>
      <c r="B256">
        <v>61195</v>
      </c>
      <c r="C256" t="s">
        <v>372</v>
      </c>
      <c r="D256" t="s">
        <v>361</v>
      </c>
      <c r="E256" s="69">
        <v>1719951094133</v>
      </c>
      <c r="F256" s="69">
        <f t="shared" si="12"/>
        <v>1719951094.1329999</v>
      </c>
      <c r="G256" s="70">
        <f t="shared" si="13"/>
        <v>45475.841367280096</v>
      </c>
      <c r="H256" s="69">
        <v>39253</v>
      </c>
      <c r="I256">
        <f t="shared" si="14"/>
        <v>0.65421666666666667</v>
      </c>
      <c r="J256">
        <v>0</v>
      </c>
      <c r="K256">
        <f t="shared" si="15"/>
        <v>0</v>
      </c>
      <c r="L256">
        <v>1</v>
      </c>
      <c r="M256" t="s">
        <v>423</v>
      </c>
      <c r="N256" t="s">
        <v>378</v>
      </c>
      <c r="O256">
        <v>3087</v>
      </c>
      <c r="P256">
        <v>0</v>
      </c>
      <c r="Q256">
        <v>0</v>
      </c>
    </row>
    <row r="257" spans="1:18" x14ac:dyDescent="0.3">
      <c r="A257" t="s">
        <v>359</v>
      </c>
      <c r="B257">
        <v>5747</v>
      </c>
      <c r="C257" t="s">
        <v>372</v>
      </c>
      <c r="D257" t="s">
        <v>361</v>
      </c>
      <c r="E257" s="69">
        <v>1719922874112</v>
      </c>
      <c r="F257" s="69">
        <f t="shared" si="12"/>
        <v>1719922874.112</v>
      </c>
      <c r="G257" s="70">
        <f t="shared" si="13"/>
        <v>45475.514746666668</v>
      </c>
      <c r="H257" s="69">
        <v>70313</v>
      </c>
      <c r="I257">
        <f t="shared" si="14"/>
        <v>1.1718833333333334</v>
      </c>
      <c r="J257">
        <v>322812</v>
      </c>
      <c r="K257">
        <f t="shared" si="15"/>
        <v>5.3802000000000003</v>
      </c>
      <c r="L257">
        <v>7</v>
      </c>
      <c r="M257" t="s">
        <v>424</v>
      </c>
      <c r="N257" t="s">
        <v>363</v>
      </c>
      <c r="O257">
        <v>6545</v>
      </c>
      <c r="P257">
        <v>0</v>
      </c>
      <c r="Q257">
        <v>0</v>
      </c>
    </row>
    <row r="258" spans="1:18" hidden="1" x14ac:dyDescent="0.3">
      <c r="A258" t="s">
        <v>365</v>
      </c>
      <c r="B258">
        <v>12193</v>
      </c>
      <c r="C258" t="s">
        <v>372</v>
      </c>
      <c r="D258" t="s">
        <v>361</v>
      </c>
      <c r="E258" s="69">
        <v>1719922874112</v>
      </c>
      <c r="F258" s="69">
        <f t="shared" si="12"/>
        <v>1719922874.112</v>
      </c>
      <c r="G258" s="70">
        <f t="shared" si="13"/>
        <v>45475.514746666668</v>
      </c>
      <c r="H258" s="69">
        <v>120915</v>
      </c>
      <c r="I258">
        <f t="shared" si="14"/>
        <v>2.01525</v>
      </c>
      <c r="J258">
        <v>0</v>
      </c>
      <c r="K258">
        <f t="shared" si="15"/>
        <v>0</v>
      </c>
      <c r="L258">
        <v>8</v>
      </c>
      <c r="M258" t="s">
        <v>424</v>
      </c>
      <c r="N258" t="s">
        <v>378</v>
      </c>
      <c r="O258">
        <v>10037</v>
      </c>
      <c r="P258">
        <v>0</v>
      </c>
      <c r="Q258">
        <v>0</v>
      </c>
    </row>
    <row r="259" spans="1:18" hidden="1" x14ac:dyDescent="0.3">
      <c r="A259" t="s">
        <v>365</v>
      </c>
      <c r="B259">
        <v>26391</v>
      </c>
      <c r="C259" t="s">
        <v>372</v>
      </c>
      <c r="D259" t="s">
        <v>361</v>
      </c>
      <c r="E259" s="69">
        <v>1719922874112</v>
      </c>
      <c r="F259" s="69">
        <f t="shared" ref="F259:F322" si="16">$E259/1000</f>
        <v>1719922874.112</v>
      </c>
      <c r="G259" s="70">
        <f t="shared" ref="G259:G322" si="17">$F259/ 86400 + DATE(1970, 1, 1)</f>
        <v>45475.514746666668</v>
      </c>
      <c r="H259" s="69">
        <v>90968</v>
      </c>
      <c r="I259">
        <f t="shared" ref="I259:I322" si="18">$H259/1000/60</f>
        <v>1.5161333333333333</v>
      </c>
      <c r="J259">
        <v>0</v>
      </c>
      <c r="K259">
        <f t="shared" ref="K259:K322" si="19">J259/1000/60</f>
        <v>0</v>
      </c>
      <c r="L259">
        <v>1</v>
      </c>
      <c r="M259" t="s">
        <v>424</v>
      </c>
      <c r="N259" t="s">
        <v>378</v>
      </c>
      <c r="O259">
        <v>7709</v>
      </c>
      <c r="P259">
        <v>0</v>
      </c>
      <c r="Q259">
        <v>0</v>
      </c>
    </row>
    <row r="260" spans="1:18" hidden="1" x14ac:dyDescent="0.3">
      <c r="A260" t="s">
        <v>365</v>
      </c>
      <c r="B260">
        <v>54089</v>
      </c>
      <c r="C260" t="s">
        <v>372</v>
      </c>
      <c r="D260" t="s">
        <v>361</v>
      </c>
      <c r="E260" s="69">
        <v>1719922874112</v>
      </c>
      <c r="F260" s="69">
        <f t="shared" si="16"/>
        <v>1719922874.112</v>
      </c>
      <c r="G260" s="70">
        <f t="shared" si="17"/>
        <v>45475.514746666668</v>
      </c>
      <c r="H260" s="69">
        <v>110929</v>
      </c>
      <c r="I260">
        <f t="shared" si="18"/>
        <v>1.8488166666666668</v>
      </c>
      <c r="J260">
        <v>0</v>
      </c>
      <c r="K260">
        <f t="shared" si="19"/>
        <v>0</v>
      </c>
      <c r="L260">
        <v>7</v>
      </c>
      <c r="M260" t="s">
        <v>424</v>
      </c>
      <c r="N260" t="s">
        <v>378</v>
      </c>
      <c r="O260">
        <v>8398</v>
      </c>
      <c r="P260">
        <v>0</v>
      </c>
      <c r="Q260">
        <v>0</v>
      </c>
    </row>
    <row r="261" spans="1:18" x14ac:dyDescent="0.3">
      <c r="A261" t="s">
        <v>359</v>
      </c>
      <c r="B261">
        <v>5720</v>
      </c>
      <c r="C261" t="s">
        <v>372</v>
      </c>
      <c r="D261" t="s">
        <v>361</v>
      </c>
      <c r="E261" s="69">
        <v>1719910268103</v>
      </c>
      <c r="F261" s="69">
        <f t="shared" si="16"/>
        <v>1719910268.1029999</v>
      </c>
      <c r="G261" s="70">
        <f t="shared" si="17"/>
        <v>45475.368843784723</v>
      </c>
      <c r="H261" s="69">
        <v>122716</v>
      </c>
      <c r="I261">
        <f t="shared" si="18"/>
        <v>2.0452666666666666</v>
      </c>
      <c r="J261">
        <v>126714</v>
      </c>
      <c r="K261">
        <f t="shared" si="19"/>
        <v>2.1118999999999999</v>
      </c>
      <c r="L261">
        <v>8</v>
      </c>
      <c r="M261" t="s">
        <v>425</v>
      </c>
      <c r="N261" t="s">
        <v>363</v>
      </c>
      <c r="O261">
        <v>8643</v>
      </c>
      <c r="P261">
        <v>0</v>
      </c>
      <c r="Q261">
        <v>0</v>
      </c>
    </row>
    <row r="262" spans="1:18" hidden="1" x14ac:dyDescent="0.3">
      <c r="A262" t="s">
        <v>365</v>
      </c>
      <c r="B262">
        <v>1417</v>
      </c>
      <c r="C262" t="s">
        <v>372</v>
      </c>
      <c r="D262" t="s">
        <v>361</v>
      </c>
      <c r="E262" s="69">
        <v>1719910268103</v>
      </c>
      <c r="F262" s="69">
        <f t="shared" si="16"/>
        <v>1719910268.1029999</v>
      </c>
      <c r="G262" s="70">
        <f t="shared" si="17"/>
        <v>45475.368843784723</v>
      </c>
      <c r="H262" s="69">
        <v>51721</v>
      </c>
      <c r="I262">
        <f t="shared" si="18"/>
        <v>0.86201666666666665</v>
      </c>
      <c r="J262">
        <v>0</v>
      </c>
      <c r="K262">
        <f t="shared" si="19"/>
        <v>0</v>
      </c>
      <c r="L262">
        <v>8</v>
      </c>
      <c r="M262" t="s">
        <v>425</v>
      </c>
      <c r="N262" t="s">
        <v>378</v>
      </c>
      <c r="O262">
        <v>4156</v>
      </c>
      <c r="P262">
        <v>0</v>
      </c>
      <c r="Q262">
        <v>0</v>
      </c>
    </row>
    <row r="263" spans="1:18" hidden="1" x14ac:dyDescent="0.3">
      <c r="A263" t="s">
        <v>365</v>
      </c>
      <c r="B263">
        <v>38623</v>
      </c>
      <c r="C263" t="s">
        <v>372</v>
      </c>
      <c r="D263" t="s">
        <v>361</v>
      </c>
      <c r="E263" s="69">
        <v>1719910268103</v>
      </c>
      <c r="F263" s="69">
        <f t="shared" si="16"/>
        <v>1719910268.1029999</v>
      </c>
      <c r="G263" s="70">
        <f t="shared" si="17"/>
        <v>45475.368843784723</v>
      </c>
      <c r="H263" s="69">
        <v>71060</v>
      </c>
      <c r="I263">
        <f t="shared" si="18"/>
        <v>1.1843333333333335</v>
      </c>
      <c r="J263">
        <v>0</v>
      </c>
      <c r="K263">
        <f t="shared" si="19"/>
        <v>0</v>
      </c>
      <c r="L263">
        <v>1</v>
      </c>
      <c r="M263" t="s">
        <v>425</v>
      </c>
      <c r="N263" t="s">
        <v>378</v>
      </c>
      <c r="O263">
        <v>5087</v>
      </c>
      <c r="P263">
        <v>0</v>
      </c>
      <c r="Q263">
        <v>0</v>
      </c>
    </row>
    <row r="264" spans="1:18" hidden="1" x14ac:dyDescent="0.3">
      <c r="A264" t="s">
        <v>365</v>
      </c>
      <c r="B264">
        <v>64172</v>
      </c>
      <c r="C264" t="s">
        <v>372</v>
      </c>
      <c r="D264" t="s">
        <v>361</v>
      </c>
      <c r="E264" s="69">
        <v>1719910268103</v>
      </c>
      <c r="F264" s="69">
        <f t="shared" si="16"/>
        <v>1719910268.1029999</v>
      </c>
      <c r="G264" s="70">
        <f t="shared" si="17"/>
        <v>45475.368843784723</v>
      </c>
      <c r="H264" s="69">
        <v>3933</v>
      </c>
      <c r="I264">
        <f t="shared" si="18"/>
        <v>6.5549999999999997E-2</v>
      </c>
      <c r="J264">
        <v>0</v>
      </c>
      <c r="K264">
        <f t="shared" si="19"/>
        <v>0</v>
      </c>
      <c r="L264">
        <v>8</v>
      </c>
      <c r="M264" t="s">
        <v>425</v>
      </c>
      <c r="N264" t="s">
        <v>378</v>
      </c>
      <c r="O264">
        <v>293</v>
      </c>
      <c r="P264">
        <v>0</v>
      </c>
      <c r="Q264">
        <v>0</v>
      </c>
    </row>
    <row r="265" spans="1:18" x14ac:dyDescent="0.3">
      <c r="A265" t="s">
        <v>359</v>
      </c>
      <c r="B265">
        <v>43164</v>
      </c>
      <c r="C265" t="s">
        <v>360</v>
      </c>
      <c r="D265" t="s">
        <v>361</v>
      </c>
      <c r="E265" s="69">
        <v>1719909935531</v>
      </c>
      <c r="F265" s="69">
        <f t="shared" si="16"/>
        <v>1719909935.5309999</v>
      </c>
      <c r="G265" s="70">
        <f t="shared" si="17"/>
        <v>45475.364994571763</v>
      </c>
      <c r="H265" s="69">
        <v>702267</v>
      </c>
      <c r="I265">
        <f t="shared" si="18"/>
        <v>11.704450000000001</v>
      </c>
      <c r="J265">
        <v>343230</v>
      </c>
      <c r="K265">
        <f t="shared" si="19"/>
        <v>5.7205000000000004</v>
      </c>
      <c r="L265">
        <v>888</v>
      </c>
      <c r="M265" t="s">
        <v>393</v>
      </c>
      <c r="N265" t="s">
        <v>394</v>
      </c>
      <c r="O265">
        <v>354</v>
      </c>
      <c r="P265">
        <v>0</v>
      </c>
      <c r="Q265">
        <v>0</v>
      </c>
    </row>
    <row r="266" spans="1:18" hidden="1" x14ac:dyDescent="0.3">
      <c r="A266" t="s">
        <v>365</v>
      </c>
      <c r="B266">
        <v>46443</v>
      </c>
      <c r="C266" t="s">
        <v>360</v>
      </c>
      <c r="D266" t="s">
        <v>361</v>
      </c>
      <c r="E266" s="69">
        <v>1719909935531</v>
      </c>
      <c r="F266" s="69">
        <f t="shared" si="16"/>
        <v>1719909935.5309999</v>
      </c>
      <c r="G266" s="70">
        <f t="shared" si="17"/>
        <v>45475.364994571763</v>
      </c>
      <c r="H266" s="69">
        <v>119568</v>
      </c>
      <c r="I266">
        <f t="shared" si="18"/>
        <v>1.9927999999999999</v>
      </c>
      <c r="J266">
        <v>0</v>
      </c>
      <c r="K266">
        <f t="shared" si="19"/>
        <v>0</v>
      </c>
      <c r="L266">
        <v>0</v>
      </c>
      <c r="M266" t="s">
        <v>393</v>
      </c>
      <c r="N266" t="s">
        <v>394</v>
      </c>
      <c r="O266">
        <v>89</v>
      </c>
      <c r="P266">
        <v>0</v>
      </c>
      <c r="Q266">
        <v>-3.58347796478285E+18</v>
      </c>
      <c r="R266" t="s">
        <v>395</v>
      </c>
    </row>
    <row r="267" spans="1:18" hidden="1" x14ac:dyDescent="0.3">
      <c r="A267" t="s">
        <v>365</v>
      </c>
      <c r="B267">
        <v>49037</v>
      </c>
      <c r="C267" t="s">
        <v>360</v>
      </c>
      <c r="D267" t="s">
        <v>361</v>
      </c>
      <c r="E267" s="69">
        <v>1719909952548</v>
      </c>
      <c r="F267" s="69">
        <f t="shared" si="16"/>
        <v>1719909952.5480001</v>
      </c>
      <c r="G267" s="70">
        <f t="shared" si="17"/>
        <v>45475.365191527781</v>
      </c>
      <c r="H267" s="69">
        <v>14955</v>
      </c>
      <c r="I267">
        <f t="shared" si="18"/>
        <v>0.24925</v>
      </c>
      <c r="J267">
        <v>0</v>
      </c>
      <c r="K267">
        <f t="shared" si="19"/>
        <v>0</v>
      </c>
      <c r="L267">
        <v>0</v>
      </c>
      <c r="M267" t="s">
        <v>393</v>
      </c>
      <c r="N267" t="s">
        <v>394</v>
      </c>
      <c r="O267">
        <v>142</v>
      </c>
      <c r="P267">
        <v>0</v>
      </c>
      <c r="Q267">
        <v>-3.58347796478285E+18</v>
      </c>
      <c r="R267" t="s">
        <v>395</v>
      </c>
    </row>
    <row r="268" spans="1:18" hidden="1" x14ac:dyDescent="0.3">
      <c r="A268" t="s">
        <v>365</v>
      </c>
      <c r="B268">
        <v>56771</v>
      </c>
      <c r="C268" t="s">
        <v>360</v>
      </c>
      <c r="D268" t="s">
        <v>361</v>
      </c>
      <c r="E268" s="69">
        <v>1719909967603</v>
      </c>
      <c r="F268" s="69">
        <f t="shared" si="16"/>
        <v>1719909967.6029999</v>
      </c>
      <c r="G268" s="70">
        <f t="shared" si="17"/>
        <v>45475.365365775462</v>
      </c>
      <c r="H268" s="69">
        <v>208707</v>
      </c>
      <c r="I268">
        <f t="shared" si="18"/>
        <v>3.47845</v>
      </c>
      <c r="J268">
        <v>0</v>
      </c>
      <c r="K268">
        <f t="shared" si="19"/>
        <v>0</v>
      </c>
      <c r="L268">
        <v>0</v>
      </c>
      <c r="M268" t="s">
        <v>393</v>
      </c>
      <c r="N268" t="s">
        <v>394</v>
      </c>
      <c r="O268">
        <v>2195</v>
      </c>
      <c r="P268">
        <v>0</v>
      </c>
      <c r="Q268">
        <v>-3.58347796478285E+18</v>
      </c>
      <c r="R268" t="s">
        <v>395</v>
      </c>
    </row>
    <row r="269" spans="1:18" x14ac:dyDescent="0.3">
      <c r="A269" t="s">
        <v>359</v>
      </c>
      <c r="B269">
        <v>1194</v>
      </c>
      <c r="C269" t="s">
        <v>372</v>
      </c>
      <c r="D269" t="s">
        <v>361</v>
      </c>
      <c r="E269" s="69">
        <v>1719909329526</v>
      </c>
      <c r="F269" s="69">
        <f t="shared" si="16"/>
        <v>1719909329.526</v>
      </c>
      <c r="G269" s="70">
        <f t="shared" si="17"/>
        <v>45475.357980625005</v>
      </c>
      <c r="H269" s="69">
        <v>22303</v>
      </c>
      <c r="I269">
        <f t="shared" si="18"/>
        <v>0.3717166666666667</v>
      </c>
      <c r="J269">
        <v>238891</v>
      </c>
      <c r="K269">
        <f t="shared" si="19"/>
        <v>3.9815166666666664</v>
      </c>
      <c r="L269">
        <v>8</v>
      </c>
      <c r="M269" t="s">
        <v>426</v>
      </c>
      <c r="N269" t="s">
        <v>363</v>
      </c>
      <c r="O269">
        <v>1483</v>
      </c>
      <c r="P269">
        <v>0</v>
      </c>
      <c r="Q269">
        <v>0</v>
      </c>
    </row>
    <row r="270" spans="1:18" hidden="1" x14ac:dyDescent="0.3">
      <c r="A270" t="s">
        <v>365</v>
      </c>
      <c r="B270">
        <v>8813</v>
      </c>
      <c r="C270" t="s">
        <v>372</v>
      </c>
      <c r="D270" t="s">
        <v>361</v>
      </c>
      <c r="E270" s="69">
        <v>1719909329526</v>
      </c>
      <c r="F270" s="69">
        <f t="shared" si="16"/>
        <v>1719909329.526</v>
      </c>
      <c r="G270" s="70">
        <f t="shared" si="17"/>
        <v>45475.357980625005</v>
      </c>
      <c r="H270" s="69">
        <v>109730</v>
      </c>
      <c r="I270">
        <f t="shared" si="18"/>
        <v>1.8288333333333333</v>
      </c>
      <c r="J270">
        <v>0</v>
      </c>
      <c r="K270">
        <f t="shared" si="19"/>
        <v>0</v>
      </c>
      <c r="L270">
        <v>1</v>
      </c>
      <c r="M270" t="s">
        <v>426</v>
      </c>
      <c r="N270" t="s">
        <v>378</v>
      </c>
      <c r="O270">
        <v>8676</v>
      </c>
      <c r="P270">
        <v>0</v>
      </c>
      <c r="Q270">
        <v>0</v>
      </c>
    </row>
    <row r="271" spans="1:18" hidden="1" x14ac:dyDescent="0.3">
      <c r="A271" t="s">
        <v>365</v>
      </c>
      <c r="B271">
        <v>11246</v>
      </c>
      <c r="C271" t="s">
        <v>372</v>
      </c>
      <c r="D271" t="s">
        <v>361</v>
      </c>
      <c r="E271" s="69">
        <v>1719909329526</v>
      </c>
      <c r="F271" s="69">
        <f t="shared" si="16"/>
        <v>1719909329.526</v>
      </c>
      <c r="G271" s="70">
        <f t="shared" si="17"/>
        <v>45475.357980625005</v>
      </c>
      <c r="H271" s="69">
        <v>80721</v>
      </c>
      <c r="I271">
        <f t="shared" si="18"/>
        <v>1.34535</v>
      </c>
      <c r="J271">
        <v>0</v>
      </c>
      <c r="K271">
        <f t="shared" si="19"/>
        <v>0</v>
      </c>
      <c r="L271">
        <v>1</v>
      </c>
      <c r="M271" t="s">
        <v>426</v>
      </c>
      <c r="N271" t="s">
        <v>378</v>
      </c>
      <c r="O271">
        <v>7707</v>
      </c>
      <c r="P271">
        <v>0</v>
      </c>
      <c r="Q271">
        <v>0</v>
      </c>
    </row>
    <row r="272" spans="1:18" hidden="1" x14ac:dyDescent="0.3">
      <c r="A272" t="s">
        <v>365</v>
      </c>
      <c r="B272">
        <v>58307</v>
      </c>
      <c r="C272" t="s">
        <v>372</v>
      </c>
      <c r="D272" t="s">
        <v>361</v>
      </c>
      <c r="E272" s="69">
        <v>1719909329526</v>
      </c>
      <c r="F272" s="69">
        <f t="shared" si="16"/>
        <v>1719909329.526</v>
      </c>
      <c r="G272" s="70">
        <f t="shared" si="17"/>
        <v>45475.357980625005</v>
      </c>
      <c r="H272" s="69">
        <v>48440</v>
      </c>
      <c r="I272">
        <f t="shared" si="18"/>
        <v>0.80733333333333335</v>
      </c>
      <c r="J272">
        <v>0</v>
      </c>
      <c r="K272">
        <f t="shared" si="19"/>
        <v>0</v>
      </c>
      <c r="L272">
        <v>1</v>
      </c>
      <c r="M272" t="s">
        <v>426</v>
      </c>
      <c r="N272" t="s">
        <v>378</v>
      </c>
      <c r="O272">
        <v>3982</v>
      </c>
      <c r="P272">
        <v>0</v>
      </c>
      <c r="Q272">
        <v>0</v>
      </c>
    </row>
    <row r="273" spans="1:18" x14ac:dyDescent="0.3">
      <c r="A273" t="s">
        <v>359</v>
      </c>
      <c r="B273">
        <v>26391</v>
      </c>
      <c r="C273" t="s">
        <v>372</v>
      </c>
      <c r="D273" t="s">
        <v>361</v>
      </c>
      <c r="E273" s="69">
        <v>1719908357916</v>
      </c>
      <c r="F273" s="69">
        <f t="shared" si="16"/>
        <v>1719908357.9159999</v>
      </c>
      <c r="G273" s="70">
        <f t="shared" si="17"/>
        <v>45475.346735138883</v>
      </c>
      <c r="H273" s="69">
        <v>50084</v>
      </c>
      <c r="I273">
        <f t="shared" si="18"/>
        <v>0.83473333333333344</v>
      </c>
      <c r="J273">
        <v>136697</v>
      </c>
      <c r="K273">
        <f t="shared" si="19"/>
        <v>2.2782833333333334</v>
      </c>
      <c r="L273">
        <v>1</v>
      </c>
      <c r="M273" t="s">
        <v>427</v>
      </c>
      <c r="N273" t="s">
        <v>363</v>
      </c>
      <c r="O273">
        <v>4326</v>
      </c>
      <c r="P273">
        <v>0</v>
      </c>
      <c r="Q273">
        <v>0</v>
      </c>
    </row>
    <row r="274" spans="1:18" hidden="1" x14ac:dyDescent="0.3">
      <c r="A274" t="s">
        <v>365</v>
      </c>
      <c r="B274">
        <v>2290</v>
      </c>
      <c r="C274" t="s">
        <v>372</v>
      </c>
      <c r="D274" t="s">
        <v>361</v>
      </c>
      <c r="E274" s="69">
        <v>1719908357916</v>
      </c>
      <c r="F274" s="69">
        <f t="shared" si="16"/>
        <v>1719908357.9159999</v>
      </c>
      <c r="G274" s="70">
        <f t="shared" si="17"/>
        <v>45475.346735138883</v>
      </c>
      <c r="H274" s="69">
        <v>25400</v>
      </c>
      <c r="I274">
        <f t="shared" si="18"/>
        <v>0.42333333333333328</v>
      </c>
      <c r="J274">
        <v>0</v>
      </c>
      <c r="K274">
        <f t="shared" si="19"/>
        <v>0</v>
      </c>
      <c r="L274">
        <v>1</v>
      </c>
      <c r="M274" t="s">
        <v>427</v>
      </c>
      <c r="N274" t="s">
        <v>378</v>
      </c>
      <c r="O274">
        <v>1710</v>
      </c>
      <c r="P274">
        <v>0</v>
      </c>
      <c r="Q274">
        <v>0</v>
      </c>
    </row>
    <row r="275" spans="1:18" hidden="1" x14ac:dyDescent="0.3">
      <c r="A275" t="s">
        <v>365</v>
      </c>
      <c r="B275">
        <v>5720</v>
      </c>
      <c r="C275" t="s">
        <v>372</v>
      </c>
      <c r="D275" t="s">
        <v>361</v>
      </c>
      <c r="E275" s="69">
        <v>1719908357916</v>
      </c>
      <c r="F275" s="69">
        <f t="shared" si="16"/>
        <v>1719908357.9159999</v>
      </c>
      <c r="G275" s="70">
        <f t="shared" si="17"/>
        <v>45475.346735138883</v>
      </c>
      <c r="H275" s="69">
        <v>80928</v>
      </c>
      <c r="I275">
        <f t="shared" si="18"/>
        <v>1.3488</v>
      </c>
      <c r="J275">
        <v>0</v>
      </c>
      <c r="K275">
        <f t="shared" si="19"/>
        <v>0</v>
      </c>
      <c r="L275">
        <v>1</v>
      </c>
      <c r="M275" t="s">
        <v>427</v>
      </c>
      <c r="N275" t="s">
        <v>378</v>
      </c>
      <c r="O275">
        <v>6147</v>
      </c>
      <c r="P275">
        <v>0</v>
      </c>
      <c r="Q275">
        <v>0</v>
      </c>
    </row>
    <row r="276" spans="1:18" hidden="1" x14ac:dyDescent="0.3">
      <c r="A276" t="s">
        <v>365</v>
      </c>
      <c r="B276">
        <v>7520</v>
      </c>
      <c r="C276" t="s">
        <v>372</v>
      </c>
      <c r="D276" t="s">
        <v>361</v>
      </c>
      <c r="E276" s="69">
        <v>1719908357916</v>
      </c>
      <c r="F276" s="69">
        <f t="shared" si="16"/>
        <v>1719908357.9159999</v>
      </c>
      <c r="G276" s="70">
        <f t="shared" si="17"/>
        <v>45475.346735138883</v>
      </c>
      <c r="H276" s="69">
        <v>30369</v>
      </c>
      <c r="I276">
        <f t="shared" si="18"/>
        <v>0.50614999999999999</v>
      </c>
      <c r="J276">
        <v>0</v>
      </c>
      <c r="K276">
        <f t="shared" si="19"/>
        <v>0</v>
      </c>
      <c r="L276">
        <v>8</v>
      </c>
      <c r="M276" t="s">
        <v>427</v>
      </c>
      <c r="N276" t="s">
        <v>378</v>
      </c>
      <c r="O276">
        <v>2286</v>
      </c>
      <c r="P276">
        <v>0</v>
      </c>
      <c r="Q276">
        <v>0</v>
      </c>
    </row>
    <row r="277" spans="1:18" x14ac:dyDescent="0.3">
      <c r="A277" t="s">
        <v>359</v>
      </c>
      <c r="B277">
        <v>5720</v>
      </c>
      <c r="C277" t="s">
        <v>372</v>
      </c>
      <c r="D277" t="s">
        <v>361</v>
      </c>
      <c r="E277" s="69">
        <v>1719908353912</v>
      </c>
      <c r="F277" s="69">
        <f t="shared" si="16"/>
        <v>1719908353.9119999</v>
      </c>
      <c r="G277" s="70">
        <f t="shared" si="17"/>
        <v>45475.3466887963</v>
      </c>
      <c r="H277" s="69">
        <v>79184</v>
      </c>
      <c r="I277">
        <f t="shared" si="18"/>
        <v>1.3197333333333332</v>
      </c>
      <c r="J277">
        <v>100426</v>
      </c>
      <c r="K277">
        <f t="shared" si="19"/>
        <v>1.6737666666666666</v>
      </c>
      <c r="L277">
        <v>4</v>
      </c>
      <c r="M277" t="s">
        <v>428</v>
      </c>
      <c r="N277" t="s">
        <v>363</v>
      </c>
      <c r="O277">
        <v>6028</v>
      </c>
      <c r="P277">
        <v>0</v>
      </c>
      <c r="Q277">
        <v>1.4714933484959301E+18</v>
      </c>
      <c r="R277" t="s">
        <v>429</v>
      </c>
    </row>
    <row r="278" spans="1:18" hidden="1" x14ac:dyDescent="0.3">
      <c r="A278" t="s">
        <v>365</v>
      </c>
      <c r="B278">
        <v>2290</v>
      </c>
      <c r="C278" t="s">
        <v>372</v>
      </c>
      <c r="D278" t="s">
        <v>361</v>
      </c>
      <c r="E278" s="69">
        <v>1719908353912</v>
      </c>
      <c r="F278" s="69">
        <f t="shared" si="16"/>
        <v>1719908353.9119999</v>
      </c>
      <c r="G278" s="70">
        <f t="shared" si="17"/>
        <v>45475.3466887963</v>
      </c>
      <c r="H278" s="69">
        <v>24076</v>
      </c>
      <c r="I278">
        <f t="shared" si="18"/>
        <v>0.40126666666666666</v>
      </c>
      <c r="J278">
        <v>0</v>
      </c>
      <c r="K278">
        <f t="shared" si="19"/>
        <v>0</v>
      </c>
      <c r="L278">
        <v>4</v>
      </c>
      <c r="M278" t="s">
        <v>428</v>
      </c>
      <c r="N278" t="s">
        <v>378</v>
      </c>
      <c r="O278">
        <v>1612</v>
      </c>
      <c r="P278">
        <v>0</v>
      </c>
      <c r="Q278">
        <v>0</v>
      </c>
    </row>
    <row r="279" spans="1:18" hidden="1" x14ac:dyDescent="0.3">
      <c r="A279" t="s">
        <v>365</v>
      </c>
      <c r="B279">
        <v>7520</v>
      </c>
      <c r="C279" t="s">
        <v>372</v>
      </c>
      <c r="D279" t="s">
        <v>361</v>
      </c>
      <c r="E279" s="69">
        <v>1719908353912</v>
      </c>
      <c r="F279" s="69">
        <f t="shared" si="16"/>
        <v>1719908353.9119999</v>
      </c>
      <c r="G279" s="70">
        <f t="shared" si="17"/>
        <v>45475.3466887963</v>
      </c>
      <c r="H279" s="69">
        <v>28824</v>
      </c>
      <c r="I279">
        <f t="shared" si="18"/>
        <v>0.48040000000000005</v>
      </c>
      <c r="J279">
        <v>0</v>
      </c>
      <c r="K279">
        <f t="shared" si="19"/>
        <v>0</v>
      </c>
      <c r="L279">
        <v>4</v>
      </c>
      <c r="M279" t="s">
        <v>428</v>
      </c>
      <c r="N279" t="s">
        <v>378</v>
      </c>
      <c r="O279">
        <v>2181</v>
      </c>
      <c r="P279">
        <v>0</v>
      </c>
      <c r="Q279">
        <v>0</v>
      </c>
    </row>
    <row r="280" spans="1:18" hidden="1" x14ac:dyDescent="0.3">
      <c r="A280" t="s">
        <v>365</v>
      </c>
      <c r="B280">
        <v>26391</v>
      </c>
      <c r="C280" t="s">
        <v>372</v>
      </c>
      <c r="D280" t="s">
        <v>361</v>
      </c>
      <c r="E280" s="69">
        <v>1719908353912</v>
      </c>
      <c r="F280" s="69">
        <f t="shared" si="16"/>
        <v>1719908353.9119999</v>
      </c>
      <c r="G280" s="70">
        <f t="shared" si="17"/>
        <v>45475.3466887963</v>
      </c>
      <c r="H280" s="69">
        <v>47526</v>
      </c>
      <c r="I280">
        <f t="shared" si="18"/>
        <v>0.79210000000000003</v>
      </c>
      <c r="J280">
        <v>0</v>
      </c>
      <c r="K280">
        <f t="shared" si="19"/>
        <v>0</v>
      </c>
      <c r="L280">
        <v>1</v>
      </c>
      <c r="M280" t="s">
        <v>428</v>
      </c>
      <c r="N280" t="s">
        <v>378</v>
      </c>
      <c r="O280">
        <v>4160</v>
      </c>
      <c r="P280">
        <v>0</v>
      </c>
      <c r="Q280">
        <v>0</v>
      </c>
    </row>
    <row r="281" spans="1:18" x14ac:dyDescent="0.3">
      <c r="A281" t="s">
        <v>359</v>
      </c>
      <c r="B281">
        <v>9540</v>
      </c>
      <c r="C281" t="s">
        <v>372</v>
      </c>
      <c r="D281" t="s">
        <v>361</v>
      </c>
      <c r="E281" s="69">
        <v>1719907562602</v>
      </c>
      <c r="F281" s="69">
        <f t="shared" si="16"/>
        <v>1719907562.602</v>
      </c>
      <c r="G281" s="70">
        <f t="shared" si="17"/>
        <v>45475.337530115736</v>
      </c>
      <c r="H281" s="69">
        <v>37409</v>
      </c>
      <c r="I281">
        <f t="shared" si="18"/>
        <v>0.62348333333333328</v>
      </c>
      <c r="J281">
        <v>180488</v>
      </c>
      <c r="K281">
        <f t="shared" si="19"/>
        <v>3.0081333333333333</v>
      </c>
      <c r="L281">
        <v>8</v>
      </c>
      <c r="M281" t="s">
        <v>430</v>
      </c>
      <c r="N281" t="s">
        <v>363</v>
      </c>
      <c r="O281">
        <v>3640</v>
      </c>
      <c r="P281">
        <v>0</v>
      </c>
      <c r="Q281">
        <v>0</v>
      </c>
    </row>
    <row r="282" spans="1:18" hidden="1" x14ac:dyDescent="0.3">
      <c r="A282" t="s">
        <v>365</v>
      </c>
      <c r="B282">
        <v>10092</v>
      </c>
      <c r="C282" t="s">
        <v>372</v>
      </c>
      <c r="D282" t="s">
        <v>361</v>
      </c>
      <c r="E282" s="69">
        <v>1719907562602</v>
      </c>
      <c r="F282" s="69">
        <f t="shared" si="16"/>
        <v>1719907562.602</v>
      </c>
      <c r="G282" s="70">
        <f t="shared" si="17"/>
        <v>45475.337530115736</v>
      </c>
      <c r="H282" s="69">
        <v>90760</v>
      </c>
      <c r="I282">
        <f t="shared" si="18"/>
        <v>1.5126666666666668</v>
      </c>
      <c r="J282">
        <v>0</v>
      </c>
      <c r="K282">
        <f t="shared" si="19"/>
        <v>0</v>
      </c>
      <c r="L282">
        <v>1</v>
      </c>
      <c r="M282" t="s">
        <v>430</v>
      </c>
      <c r="N282" t="s">
        <v>378</v>
      </c>
      <c r="O282">
        <v>8386</v>
      </c>
      <c r="P282">
        <v>0</v>
      </c>
      <c r="Q282">
        <v>0</v>
      </c>
    </row>
    <row r="283" spans="1:18" hidden="1" x14ac:dyDescent="0.3">
      <c r="A283" t="s">
        <v>365</v>
      </c>
      <c r="B283">
        <v>13888</v>
      </c>
      <c r="C283" t="s">
        <v>372</v>
      </c>
      <c r="D283" t="s">
        <v>361</v>
      </c>
      <c r="E283" s="69">
        <v>1719907562602</v>
      </c>
      <c r="F283" s="69">
        <f t="shared" si="16"/>
        <v>1719907562.602</v>
      </c>
      <c r="G283" s="70">
        <f t="shared" si="17"/>
        <v>45475.337530115736</v>
      </c>
      <c r="H283" s="69">
        <v>10148</v>
      </c>
      <c r="I283">
        <f t="shared" si="18"/>
        <v>0.16913333333333333</v>
      </c>
      <c r="J283">
        <v>0</v>
      </c>
      <c r="K283">
        <f t="shared" si="19"/>
        <v>0</v>
      </c>
      <c r="L283">
        <v>5</v>
      </c>
      <c r="M283" t="s">
        <v>430</v>
      </c>
      <c r="N283" t="s">
        <v>378</v>
      </c>
      <c r="O283">
        <v>1096</v>
      </c>
      <c r="P283">
        <v>0</v>
      </c>
      <c r="Q283">
        <v>0</v>
      </c>
    </row>
    <row r="284" spans="1:18" hidden="1" x14ac:dyDescent="0.3">
      <c r="A284" t="s">
        <v>365</v>
      </c>
      <c r="B284">
        <v>14745</v>
      </c>
      <c r="C284" t="s">
        <v>372</v>
      </c>
      <c r="D284" t="s">
        <v>361</v>
      </c>
      <c r="E284" s="69">
        <v>1719907562602</v>
      </c>
      <c r="F284" s="69">
        <f t="shared" si="16"/>
        <v>1719907562.602</v>
      </c>
      <c r="G284" s="70">
        <f t="shared" si="17"/>
        <v>45475.337530115736</v>
      </c>
      <c r="H284" s="69">
        <v>79580</v>
      </c>
      <c r="I284">
        <f t="shared" si="18"/>
        <v>1.3263333333333334</v>
      </c>
      <c r="J284">
        <v>0</v>
      </c>
      <c r="K284">
        <f t="shared" si="19"/>
        <v>0</v>
      </c>
      <c r="L284">
        <v>4</v>
      </c>
      <c r="M284" t="s">
        <v>430</v>
      </c>
      <c r="N284" t="s">
        <v>378</v>
      </c>
      <c r="O284">
        <v>7943</v>
      </c>
      <c r="P284">
        <v>0</v>
      </c>
      <c r="Q284">
        <v>0</v>
      </c>
    </row>
    <row r="285" spans="1:18" x14ac:dyDescent="0.3">
      <c r="A285" t="s">
        <v>359</v>
      </c>
      <c r="B285">
        <v>1875</v>
      </c>
      <c r="C285" t="s">
        <v>372</v>
      </c>
      <c r="D285" t="s">
        <v>361</v>
      </c>
      <c r="E285" s="69">
        <v>1719904560559</v>
      </c>
      <c r="F285" s="69">
        <f t="shared" si="16"/>
        <v>1719904560.559</v>
      </c>
      <c r="G285" s="70">
        <f t="shared" si="17"/>
        <v>45475.302784247688</v>
      </c>
      <c r="H285" s="69">
        <v>51082</v>
      </c>
      <c r="I285">
        <f t="shared" si="18"/>
        <v>0.85136666666666672</v>
      </c>
      <c r="J285">
        <v>154396</v>
      </c>
      <c r="K285">
        <f t="shared" si="19"/>
        <v>2.5732666666666666</v>
      </c>
      <c r="L285">
        <v>7</v>
      </c>
      <c r="M285" t="s">
        <v>431</v>
      </c>
      <c r="N285" t="s">
        <v>363</v>
      </c>
      <c r="O285">
        <v>4657</v>
      </c>
      <c r="P285">
        <v>0</v>
      </c>
      <c r="Q285">
        <v>0</v>
      </c>
    </row>
    <row r="286" spans="1:18" hidden="1" x14ac:dyDescent="0.3">
      <c r="A286" t="s">
        <v>365</v>
      </c>
      <c r="B286">
        <v>5015</v>
      </c>
      <c r="C286" t="s">
        <v>372</v>
      </c>
      <c r="D286" t="s">
        <v>361</v>
      </c>
      <c r="E286" s="69">
        <v>1719904560559</v>
      </c>
      <c r="F286" s="69">
        <f t="shared" si="16"/>
        <v>1719904560.559</v>
      </c>
      <c r="G286" s="70">
        <f t="shared" si="17"/>
        <v>45475.302784247688</v>
      </c>
      <c r="H286" s="69">
        <v>22470</v>
      </c>
      <c r="I286">
        <f t="shared" si="18"/>
        <v>0.3745</v>
      </c>
      <c r="J286">
        <v>0</v>
      </c>
      <c r="K286">
        <f t="shared" si="19"/>
        <v>0</v>
      </c>
      <c r="L286">
        <v>7</v>
      </c>
      <c r="M286" t="s">
        <v>431</v>
      </c>
      <c r="N286" t="s">
        <v>378</v>
      </c>
      <c r="O286">
        <v>1597</v>
      </c>
      <c r="P286">
        <v>0</v>
      </c>
      <c r="Q286">
        <v>0</v>
      </c>
    </row>
    <row r="287" spans="1:18" hidden="1" x14ac:dyDescent="0.3">
      <c r="A287" t="s">
        <v>365</v>
      </c>
      <c r="B287">
        <v>8813</v>
      </c>
      <c r="C287" t="s">
        <v>372</v>
      </c>
      <c r="D287" t="s">
        <v>361</v>
      </c>
      <c r="E287" s="69">
        <v>1719904560559</v>
      </c>
      <c r="F287" s="69">
        <f t="shared" si="16"/>
        <v>1719904560.559</v>
      </c>
      <c r="G287" s="70">
        <f t="shared" si="17"/>
        <v>45475.302784247688</v>
      </c>
      <c r="H287" s="69">
        <v>95076</v>
      </c>
      <c r="I287">
        <f t="shared" si="18"/>
        <v>1.5845999999999998</v>
      </c>
      <c r="J287">
        <v>0</v>
      </c>
      <c r="K287">
        <f t="shared" si="19"/>
        <v>0</v>
      </c>
      <c r="L287">
        <v>4</v>
      </c>
      <c r="M287" t="s">
        <v>431</v>
      </c>
      <c r="N287" t="s">
        <v>378</v>
      </c>
      <c r="O287">
        <v>7622</v>
      </c>
      <c r="P287">
        <v>0</v>
      </c>
      <c r="Q287">
        <v>0</v>
      </c>
    </row>
    <row r="288" spans="1:18" hidden="1" x14ac:dyDescent="0.3">
      <c r="A288" t="s">
        <v>365</v>
      </c>
      <c r="B288">
        <v>58307</v>
      </c>
      <c r="C288" t="s">
        <v>372</v>
      </c>
      <c r="D288" t="s">
        <v>361</v>
      </c>
      <c r="E288" s="69">
        <v>1719904560559</v>
      </c>
      <c r="F288" s="69">
        <f t="shared" si="16"/>
        <v>1719904560.559</v>
      </c>
      <c r="G288" s="70">
        <f t="shared" si="17"/>
        <v>45475.302784247688</v>
      </c>
      <c r="H288" s="69">
        <v>36850</v>
      </c>
      <c r="I288">
        <f t="shared" si="18"/>
        <v>0.61416666666666664</v>
      </c>
      <c r="J288">
        <v>0</v>
      </c>
      <c r="K288">
        <f t="shared" si="19"/>
        <v>0</v>
      </c>
      <c r="L288">
        <v>1</v>
      </c>
      <c r="M288" t="s">
        <v>431</v>
      </c>
      <c r="N288" t="s">
        <v>378</v>
      </c>
      <c r="O288">
        <v>3169</v>
      </c>
      <c r="P288">
        <v>0</v>
      </c>
      <c r="Q288">
        <v>0</v>
      </c>
    </row>
    <row r="289" spans="1:18" hidden="1" x14ac:dyDescent="0.3">
      <c r="A289" t="s">
        <v>359</v>
      </c>
      <c r="B289">
        <v>12417</v>
      </c>
      <c r="C289" t="s">
        <v>360</v>
      </c>
      <c r="D289" t="s">
        <v>361</v>
      </c>
      <c r="E289" s="69">
        <v>1719794963919</v>
      </c>
      <c r="F289" s="69">
        <f t="shared" si="16"/>
        <v>1719794963.9189999</v>
      </c>
      <c r="G289" s="70">
        <f t="shared" si="17"/>
        <v>45474.03430461805</v>
      </c>
      <c r="H289" s="69">
        <v>2253</v>
      </c>
      <c r="I289">
        <f t="shared" si="18"/>
        <v>3.755E-2</v>
      </c>
      <c r="J289">
        <v>1772</v>
      </c>
      <c r="K289">
        <f t="shared" si="19"/>
        <v>2.9533333333333335E-2</v>
      </c>
      <c r="L289">
        <v>0</v>
      </c>
      <c r="M289" t="s">
        <v>432</v>
      </c>
      <c r="N289" t="s">
        <v>363</v>
      </c>
      <c r="O289">
        <v>302</v>
      </c>
      <c r="P289">
        <v>0</v>
      </c>
      <c r="Q289">
        <v>0</v>
      </c>
    </row>
    <row r="290" spans="1:18" hidden="1" x14ac:dyDescent="0.3">
      <c r="A290" t="s">
        <v>365</v>
      </c>
      <c r="B290">
        <v>19501</v>
      </c>
      <c r="C290" t="s">
        <v>360</v>
      </c>
      <c r="D290" t="s">
        <v>361</v>
      </c>
      <c r="E290" s="69">
        <v>1719794963919</v>
      </c>
      <c r="F290" s="69">
        <f t="shared" si="16"/>
        <v>1719794963.9189999</v>
      </c>
      <c r="G290" s="70">
        <f t="shared" si="17"/>
        <v>45474.03430461805</v>
      </c>
      <c r="H290" s="69">
        <v>1439</v>
      </c>
      <c r="I290">
        <f t="shared" si="18"/>
        <v>2.3983333333333336E-2</v>
      </c>
      <c r="J290">
        <v>0</v>
      </c>
      <c r="K290">
        <f t="shared" si="19"/>
        <v>0</v>
      </c>
      <c r="L290">
        <v>0</v>
      </c>
      <c r="M290" t="s">
        <v>432</v>
      </c>
      <c r="N290" t="s">
        <v>378</v>
      </c>
      <c r="O290">
        <v>165</v>
      </c>
      <c r="P290">
        <v>0</v>
      </c>
      <c r="Q290">
        <v>0</v>
      </c>
    </row>
    <row r="291" spans="1:18" hidden="1" x14ac:dyDescent="0.3">
      <c r="A291" t="s">
        <v>365</v>
      </c>
      <c r="B291">
        <v>37111</v>
      </c>
      <c r="C291" t="s">
        <v>360</v>
      </c>
      <c r="D291" t="s">
        <v>361</v>
      </c>
      <c r="E291" s="69">
        <v>1719794963919</v>
      </c>
      <c r="F291" s="69">
        <f t="shared" si="16"/>
        <v>1719794963.9189999</v>
      </c>
      <c r="G291" s="70">
        <f t="shared" si="17"/>
        <v>45474.03430461805</v>
      </c>
      <c r="H291" s="69">
        <v>42</v>
      </c>
      <c r="I291">
        <f t="shared" si="18"/>
        <v>6.9999999999999999E-4</v>
      </c>
      <c r="J291">
        <v>0</v>
      </c>
      <c r="K291">
        <f t="shared" si="19"/>
        <v>0</v>
      </c>
      <c r="L291">
        <v>1</v>
      </c>
      <c r="M291" t="s">
        <v>432</v>
      </c>
      <c r="N291" t="s">
        <v>378</v>
      </c>
      <c r="O291">
        <v>6</v>
      </c>
      <c r="P291">
        <v>0</v>
      </c>
      <c r="Q291">
        <v>0</v>
      </c>
    </row>
    <row r="292" spans="1:18" hidden="1" x14ac:dyDescent="0.3">
      <c r="A292" t="s">
        <v>365</v>
      </c>
      <c r="B292">
        <v>54725</v>
      </c>
      <c r="C292" t="s">
        <v>360</v>
      </c>
      <c r="D292" t="s">
        <v>361</v>
      </c>
      <c r="E292" s="69">
        <v>1719794963919</v>
      </c>
      <c r="F292" s="69">
        <f t="shared" si="16"/>
        <v>1719794963.9189999</v>
      </c>
      <c r="G292" s="70">
        <f t="shared" si="17"/>
        <v>45474.03430461805</v>
      </c>
      <c r="H292" s="69">
        <v>291</v>
      </c>
      <c r="I292">
        <f t="shared" si="18"/>
        <v>4.8499999999999993E-3</v>
      </c>
      <c r="J292">
        <v>0</v>
      </c>
      <c r="K292">
        <f t="shared" si="19"/>
        <v>0</v>
      </c>
      <c r="L292">
        <v>0</v>
      </c>
      <c r="M292" t="s">
        <v>432</v>
      </c>
      <c r="N292" t="s">
        <v>378</v>
      </c>
      <c r="O292">
        <v>9</v>
      </c>
      <c r="P292">
        <v>0</v>
      </c>
      <c r="Q292">
        <v>0</v>
      </c>
    </row>
    <row r="293" spans="1:18" hidden="1" x14ac:dyDescent="0.3">
      <c r="A293" t="s">
        <v>359</v>
      </c>
      <c r="B293">
        <v>21419</v>
      </c>
      <c r="C293" t="s">
        <v>360</v>
      </c>
      <c r="D293" t="s">
        <v>361</v>
      </c>
      <c r="E293" s="69">
        <v>1719794963919</v>
      </c>
      <c r="F293" s="69">
        <f t="shared" si="16"/>
        <v>1719794963.9189999</v>
      </c>
      <c r="G293" s="70">
        <f t="shared" si="17"/>
        <v>45474.03430461805</v>
      </c>
      <c r="H293" s="69">
        <v>832</v>
      </c>
      <c r="I293">
        <f t="shared" si="18"/>
        <v>1.3866666666666666E-2</v>
      </c>
      <c r="J293">
        <v>5323</v>
      </c>
      <c r="K293">
        <f t="shared" si="19"/>
        <v>8.871666666666668E-2</v>
      </c>
      <c r="L293">
        <v>0</v>
      </c>
      <c r="M293" t="s">
        <v>433</v>
      </c>
      <c r="N293" t="s">
        <v>363</v>
      </c>
      <c r="O293">
        <v>111</v>
      </c>
      <c r="P293">
        <v>0</v>
      </c>
      <c r="Q293">
        <v>-4.95425873108706E+18</v>
      </c>
      <c r="R293" t="s">
        <v>434</v>
      </c>
    </row>
    <row r="294" spans="1:18" hidden="1" x14ac:dyDescent="0.3">
      <c r="A294" t="s">
        <v>365</v>
      </c>
      <c r="B294">
        <v>13721</v>
      </c>
      <c r="C294" t="s">
        <v>360</v>
      </c>
      <c r="D294" t="s">
        <v>361</v>
      </c>
      <c r="E294" s="69">
        <v>1719794963919</v>
      </c>
      <c r="F294" s="69">
        <f t="shared" si="16"/>
        <v>1719794963.9189999</v>
      </c>
      <c r="G294" s="70">
        <f t="shared" si="17"/>
        <v>45474.03430461805</v>
      </c>
      <c r="H294" s="69">
        <v>3000</v>
      </c>
      <c r="I294">
        <f t="shared" si="18"/>
        <v>0.05</v>
      </c>
      <c r="J294">
        <v>0</v>
      </c>
      <c r="K294">
        <f t="shared" si="19"/>
        <v>0</v>
      </c>
      <c r="L294">
        <v>0</v>
      </c>
      <c r="M294" t="s">
        <v>433</v>
      </c>
      <c r="N294" t="s">
        <v>378</v>
      </c>
      <c r="O294">
        <v>221</v>
      </c>
      <c r="P294">
        <v>0</v>
      </c>
      <c r="Q294">
        <v>0</v>
      </c>
    </row>
    <row r="295" spans="1:18" hidden="1" x14ac:dyDescent="0.3">
      <c r="A295" t="s">
        <v>365</v>
      </c>
      <c r="B295">
        <v>14205</v>
      </c>
      <c r="C295" t="s">
        <v>360</v>
      </c>
      <c r="D295" t="s">
        <v>361</v>
      </c>
      <c r="E295" s="69">
        <v>1719794963919</v>
      </c>
      <c r="F295" s="69">
        <f t="shared" si="16"/>
        <v>1719794963.9189999</v>
      </c>
      <c r="G295" s="70">
        <f t="shared" si="17"/>
        <v>45474.03430461805</v>
      </c>
      <c r="H295" s="69">
        <v>2084</v>
      </c>
      <c r="I295">
        <f t="shared" si="18"/>
        <v>3.4733333333333331E-2</v>
      </c>
      <c r="J295">
        <v>0</v>
      </c>
      <c r="K295">
        <f t="shared" si="19"/>
        <v>0</v>
      </c>
      <c r="L295">
        <v>0</v>
      </c>
      <c r="M295" t="s">
        <v>433</v>
      </c>
      <c r="N295" t="s">
        <v>378</v>
      </c>
      <c r="O295">
        <v>284</v>
      </c>
      <c r="P295">
        <v>0</v>
      </c>
      <c r="Q295">
        <v>0</v>
      </c>
    </row>
    <row r="296" spans="1:18" hidden="1" x14ac:dyDescent="0.3">
      <c r="A296" t="s">
        <v>365</v>
      </c>
      <c r="B296">
        <v>56178</v>
      </c>
      <c r="C296" t="s">
        <v>360</v>
      </c>
      <c r="D296" t="s">
        <v>361</v>
      </c>
      <c r="E296" s="69">
        <v>1719794963919</v>
      </c>
      <c r="F296" s="69">
        <f t="shared" si="16"/>
        <v>1719794963.9189999</v>
      </c>
      <c r="G296" s="70">
        <f t="shared" si="17"/>
        <v>45474.03430461805</v>
      </c>
      <c r="H296" s="69">
        <v>239</v>
      </c>
      <c r="I296">
        <f t="shared" si="18"/>
        <v>3.9833333333333335E-3</v>
      </c>
      <c r="J296">
        <v>0</v>
      </c>
      <c r="K296">
        <f t="shared" si="19"/>
        <v>0</v>
      </c>
      <c r="L296">
        <v>10</v>
      </c>
      <c r="M296" t="s">
        <v>433</v>
      </c>
      <c r="N296" t="s">
        <v>378</v>
      </c>
      <c r="O296">
        <v>11</v>
      </c>
      <c r="P296">
        <v>0</v>
      </c>
      <c r="Q296">
        <v>0</v>
      </c>
    </row>
    <row r="297" spans="1:18" hidden="1" x14ac:dyDescent="0.3">
      <c r="A297" t="s">
        <v>359</v>
      </c>
      <c r="B297">
        <v>18244</v>
      </c>
      <c r="C297" t="s">
        <v>372</v>
      </c>
      <c r="D297" t="s">
        <v>361</v>
      </c>
      <c r="E297" s="69">
        <v>1719540876435</v>
      </c>
      <c r="F297" s="69">
        <f t="shared" si="16"/>
        <v>1719540876.4349999</v>
      </c>
      <c r="G297" s="70">
        <f t="shared" si="17"/>
        <v>45471.093477256945</v>
      </c>
      <c r="H297" s="69">
        <v>143847</v>
      </c>
      <c r="I297">
        <f t="shared" si="18"/>
        <v>2.3974500000000001</v>
      </c>
      <c r="J297">
        <v>205089</v>
      </c>
      <c r="K297">
        <f t="shared" si="19"/>
        <v>3.4181499999999998</v>
      </c>
      <c r="L297">
        <v>8</v>
      </c>
      <c r="M297" t="s">
        <v>435</v>
      </c>
      <c r="N297" t="s">
        <v>363</v>
      </c>
      <c r="O297">
        <v>11651</v>
      </c>
      <c r="P297">
        <v>0</v>
      </c>
      <c r="Q297">
        <v>0</v>
      </c>
    </row>
    <row r="298" spans="1:18" hidden="1" x14ac:dyDescent="0.3">
      <c r="A298" t="s">
        <v>365</v>
      </c>
      <c r="B298">
        <v>16197</v>
      </c>
      <c r="C298" t="s">
        <v>372</v>
      </c>
      <c r="D298" t="s">
        <v>361</v>
      </c>
      <c r="E298" s="69">
        <v>1719540876435</v>
      </c>
      <c r="F298" s="69">
        <f t="shared" si="16"/>
        <v>1719540876.4349999</v>
      </c>
      <c r="G298" s="70">
        <f t="shared" si="17"/>
        <v>45471.093477256945</v>
      </c>
      <c r="H298" s="69">
        <v>87240</v>
      </c>
      <c r="I298">
        <f t="shared" si="18"/>
        <v>1.454</v>
      </c>
      <c r="J298">
        <v>0</v>
      </c>
      <c r="K298">
        <f t="shared" si="19"/>
        <v>0</v>
      </c>
      <c r="L298">
        <v>4</v>
      </c>
      <c r="M298" t="s">
        <v>435</v>
      </c>
      <c r="N298" t="s">
        <v>378</v>
      </c>
      <c r="O298">
        <v>8191</v>
      </c>
      <c r="P298">
        <v>0</v>
      </c>
      <c r="Q298">
        <v>0</v>
      </c>
    </row>
    <row r="299" spans="1:18" hidden="1" x14ac:dyDescent="0.3">
      <c r="A299" t="s">
        <v>365</v>
      </c>
      <c r="B299">
        <v>24597</v>
      </c>
      <c r="C299" t="s">
        <v>372</v>
      </c>
      <c r="D299" t="s">
        <v>361</v>
      </c>
      <c r="E299" s="69">
        <v>1719540876435</v>
      </c>
      <c r="F299" s="69">
        <f t="shared" si="16"/>
        <v>1719540876.4349999</v>
      </c>
      <c r="G299" s="70">
        <f t="shared" si="17"/>
        <v>45471.093477256945</v>
      </c>
      <c r="H299" s="69">
        <v>69343</v>
      </c>
      <c r="I299">
        <f t="shared" si="18"/>
        <v>1.1557166666666667</v>
      </c>
      <c r="J299">
        <v>0</v>
      </c>
      <c r="K299">
        <f t="shared" si="19"/>
        <v>0</v>
      </c>
      <c r="L299">
        <v>4</v>
      </c>
      <c r="M299" t="s">
        <v>435</v>
      </c>
      <c r="N299" t="s">
        <v>378</v>
      </c>
      <c r="O299">
        <v>5675</v>
      </c>
      <c r="P299">
        <v>0</v>
      </c>
      <c r="Q299">
        <v>0</v>
      </c>
    </row>
    <row r="300" spans="1:18" hidden="1" x14ac:dyDescent="0.3">
      <c r="A300" t="s">
        <v>365</v>
      </c>
      <c r="B300">
        <v>26296</v>
      </c>
      <c r="C300" t="s">
        <v>372</v>
      </c>
      <c r="D300" t="s">
        <v>361</v>
      </c>
      <c r="E300" s="69">
        <v>1719540876435</v>
      </c>
      <c r="F300" s="69">
        <f t="shared" si="16"/>
        <v>1719540876.4349999</v>
      </c>
      <c r="G300" s="70">
        <f t="shared" si="17"/>
        <v>45471.093477256945</v>
      </c>
      <c r="H300" s="69">
        <v>48506</v>
      </c>
      <c r="I300">
        <f t="shared" si="18"/>
        <v>0.80843333333333334</v>
      </c>
      <c r="J300">
        <v>0</v>
      </c>
      <c r="K300">
        <f t="shared" si="19"/>
        <v>0</v>
      </c>
      <c r="L300">
        <v>1</v>
      </c>
      <c r="M300" t="s">
        <v>435</v>
      </c>
      <c r="N300" t="s">
        <v>378</v>
      </c>
      <c r="O300">
        <v>3420</v>
      </c>
      <c r="P300">
        <v>0</v>
      </c>
      <c r="Q300">
        <v>0</v>
      </c>
    </row>
    <row r="301" spans="1:18" hidden="1" x14ac:dyDescent="0.3">
      <c r="A301" t="s">
        <v>359</v>
      </c>
      <c r="B301">
        <v>3747</v>
      </c>
      <c r="C301" t="s">
        <v>372</v>
      </c>
      <c r="D301" t="s">
        <v>361</v>
      </c>
      <c r="E301" s="69">
        <v>1719539378934</v>
      </c>
      <c r="F301" s="69">
        <f t="shared" si="16"/>
        <v>1719539378.934</v>
      </c>
      <c r="G301" s="70">
        <f t="shared" si="17"/>
        <v>45471.076145069441</v>
      </c>
      <c r="H301" s="69">
        <v>179419</v>
      </c>
      <c r="I301">
        <f t="shared" si="18"/>
        <v>2.9903166666666667</v>
      </c>
      <c r="J301">
        <v>464745</v>
      </c>
      <c r="K301">
        <f t="shared" si="19"/>
        <v>7.7457500000000001</v>
      </c>
      <c r="L301">
        <v>8</v>
      </c>
      <c r="M301" t="s">
        <v>436</v>
      </c>
      <c r="N301" t="s">
        <v>363</v>
      </c>
      <c r="O301">
        <v>14805</v>
      </c>
      <c r="P301">
        <v>0</v>
      </c>
      <c r="Q301">
        <v>0</v>
      </c>
    </row>
    <row r="302" spans="1:18" hidden="1" x14ac:dyDescent="0.3">
      <c r="A302" t="s">
        <v>365</v>
      </c>
      <c r="B302">
        <v>4771</v>
      </c>
      <c r="C302" t="s">
        <v>372</v>
      </c>
      <c r="D302" t="s">
        <v>361</v>
      </c>
      <c r="E302" s="69">
        <v>1719539378934</v>
      </c>
      <c r="F302" s="69">
        <f t="shared" si="16"/>
        <v>1719539378.934</v>
      </c>
      <c r="G302" s="70">
        <f t="shared" si="17"/>
        <v>45471.076145069441</v>
      </c>
      <c r="H302" s="69">
        <v>201825</v>
      </c>
      <c r="I302">
        <f t="shared" si="18"/>
        <v>3.36375</v>
      </c>
      <c r="J302">
        <v>0</v>
      </c>
      <c r="K302">
        <f t="shared" si="19"/>
        <v>0</v>
      </c>
      <c r="L302">
        <v>5</v>
      </c>
      <c r="M302" t="s">
        <v>436</v>
      </c>
      <c r="N302" t="s">
        <v>378</v>
      </c>
      <c r="O302">
        <v>15385</v>
      </c>
      <c r="P302">
        <v>0</v>
      </c>
      <c r="Q302">
        <v>0</v>
      </c>
    </row>
    <row r="303" spans="1:18" hidden="1" x14ac:dyDescent="0.3">
      <c r="A303" t="s">
        <v>365</v>
      </c>
      <c r="B303">
        <v>27302</v>
      </c>
      <c r="C303" t="s">
        <v>372</v>
      </c>
      <c r="D303" t="s">
        <v>361</v>
      </c>
      <c r="E303" s="69">
        <v>1719539378934</v>
      </c>
      <c r="F303" s="69">
        <f t="shared" si="16"/>
        <v>1719539378.934</v>
      </c>
      <c r="G303" s="70">
        <f t="shared" si="17"/>
        <v>45471.076145069441</v>
      </c>
      <c r="H303" s="69">
        <v>67512</v>
      </c>
      <c r="I303">
        <f t="shared" si="18"/>
        <v>1.1252</v>
      </c>
      <c r="J303">
        <v>0</v>
      </c>
      <c r="K303">
        <f t="shared" si="19"/>
        <v>0</v>
      </c>
      <c r="L303">
        <v>1</v>
      </c>
      <c r="M303" t="s">
        <v>436</v>
      </c>
      <c r="N303" t="s">
        <v>378</v>
      </c>
      <c r="O303">
        <v>5886</v>
      </c>
      <c r="P303">
        <v>0</v>
      </c>
      <c r="Q303">
        <v>0</v>
      </c>
    </row>
    <row r="304" spans="1:18" hidden="1" x14ac:dyDescent="0.3">
      <c r="A304" t="s">
        <v>365</v>
      </c>
      <c r="B304">
        <v>34228</v>
      </c>
      <c r="C304" t="s">
        <v>372</v>
      </c>
      <c r="D304" t="s">
        <v>361</v>
      </c>
      <c r="E304" s="69">
        <v>1719539378934</v>
      </c>
      <c r="F304" s="69">
        <f t="shared" si="16"/>
        <v>1719539378.934</v>
      </c>
      <c r="G304" s="70">
        <f t="shared" si="17"/>
        <v>45471.076145069441</v>
      </c>
      <c r="H304" s="69">
        <v>195408</v>
      </c>
      <c r="I304">
        <f t="shared" si="18"/>
        <v>3.2567999999999997</v>
      </c>
      <c r="J304">
        <v>0</v>
      </c>
      <c r="K304">
        <f t="shared" si="19"/>
        <v>0</v>
      </c>
      <c r="L304">
        <v>4</v>
      </c>
      <c r="M304" t="s">
        <v>436</v>
      </c>
      <c r="N304" t="s">
        <v>378</v>
      </c>
      <c r="O304">
        <v>15860</v>
      </c>
      <c r="P304">
        <v>0</v>
      </c>
      <c r="Q304">
        <v>0</v>
      </c>
    </row>
    <row r="305" spans="1:18" hidden="1" x14ac:dyDescent="0.3">
      <c r="A305" t="s">
        <v>359</v>
      </c>
      <c r="B305">
        <v>1486</v>
      </c>
      <c r="C305" t="s">
        <v>360</v>
      </c>
      <c r="D305" t="s">
        <v>361</v>
      </c>
      <c r="E305" s="69">
        <v>1720606668747</v>
      </c>
      <c r="F305" s="69">
        <f t="shared" si="16"/>
        <v>1720606668.747</v>
      </c>
      <c r="G305" s="70">
        <f t="shared" si="17"/>
        <v>45483.429036423608</v>
      </c>
      <c r="H305" s="69">
        <v>25858</v>
      </c>
      <c r="I305">
        <f t="shared" si="18"/>
        <v>0.43096666666666666</v>
      </c>
      <c r="J305">
        <v>372387</v>
      </c>
      <c r="K305">
        <f t="shared" si="19"/>
        <v>6.2064500000000002</v>
      </c>
      <c r="L305">
        <v>7269</v>
      </c>
      <c r="M305" t="s">
        <v>437</v>
      </c>
      <c r="N305" t="s">
        <v>363</v>
      </c>
      <c r="O305">
        <v>307</v>
      </c>
      <c r="P305">
        <v>0</v>
      </c>
      <c r="Q305">
        <v>0</v>
      </c>
    </row>
    <row r="306" spans="1:18" hidden="1" x14ac:dyDescent="0.3">
      <c r="A306" t="s">
        <v>365</v>
      </c>
      <c r="B306">
        <v>113</v>
      </c>
      <c r="C306" t="s">
        <v>360</v>
      </c>
      <c r="D306" t="s">
        <v>361</v>
      </c>
      <c r="E306" s="69">
        <v>1720606668747</v>
      </c>
      <c r="F306" s="69">
        <f t="shared" si="16"/>
        <v>1720606668.747</v>
      </c>
      <c r="G306" s="70">
        <f t="shared" si="17"/>
        <v>45483.429036423608</v>
      </c>
      <c r="H306" s="69">
        <v>219912</v>
      </c>
      <c r="I306">
        <f t="shared" si="18"/>
        <v>3.6652</v>
      </c>
      <c r="J306">
        <v>0</v>
      </c>
      <c r="K306">
        <f t="shared" si="19"/>
        <v>0</v>
      </c>
      <c r="L306">
        <v>888208</v>
      </c>
      <c r="M306" t="s">
        <v>437</v>
      </c>
      <c r="N306" t="s">
        <v>378</v>
      </c>
      <c r="O306">
        <v>305</v>
      </c>
      <c r="P306">
        <v>0</v>
      </c>
      <c r="Q306">
        <v>3.1763300696342999E+18</v>
      </c>
      <c r="R306" t="s">
        <v>438</v>
      </c>
    </row>
    <row r="307" spans="1:18" hidden="1" x14ac:dyDescent="0.3">
      <c r="A307" t="s">
        <v>365</v>
      </c>
      <c r="B307">
        <v>1494</v>
      </c>
      <c r="C307" t="s">
        <v>360</v>
      </c>
      <c r="D307" t="s">
        <v>361</v>
      </c>
      <c r="E307" s="69">
        <v>1720606745904</v>
      </c>
      <c r="F307" s="69">
        <f t="shared" si="16"/>
        <v>1720606745.904</v>
      </c>
      <c r="G307" s="70">
        <f t="shared" si="17"/>
        <v>45483.42992944445</v>
      </c>
      <c r="H307" s="69">
        <v>152475</v>
      </c>
      <c r="I307">
        <f t="shared" si="18"/>
        <v>2.5412499999999998</v>
      </c>
      <c r="J307">
        <v>0</v>
      </c>
      <c r="K307">
        <f t="shared" si="19"/>
        <v>0</v>
      </c>
      <c r="L307">
        <v>888226</v>
      </c>
      <c r="M307" t="s">
        <v>437</v>
      </c>
      <c r="N307" t="s">
        <v>378</v>
      </c>
      <c r="O307">
        <v>605</v>
      </c>
      <c r="P307">
        <v>0</v>
      </c>
      <c r="Q307">
        <v>3.1763300696342999E+18</v>
      </c>
      <c r="R307" t="s">
        <v>438</v>
      </c>
    </row>
    <row r="308" spans="1:18" hidden="1" x14ac:dyDescent="0.3">
      <c r="A308" t="s">
        <v>359</v>
      </c>
      <c r="B308">
        <v>54430</v>
      </c>
      <c r="C308" t="s">
        <v>360</v>
      </c>
      <c r="D308" t="s">
        <v>361</v>
      </c>
      <c r="E308" s="69">
        <v>1720593821337</v>
      </c>
      <c r="F308" s="69">
        <f t="shared" si="16"/>
        <v>1720593821.3369999</v>
      </c>
      <c r="G308" s="70">
        <f t="shared" si="17"/>
        <v>45483.280339548612</v>
      </c>
      <c r="H308" s="69">
        <v>655854</v>
      </c>
      <c r="I308">
        <f t="shared" si="18"/>
        <v>10.930900000000001</v>
      </c>
      <c r="J308">
        <v>691175</v>
      </c>
      <c r="K308">
        <f t="shared" si="19"/>
        <v>11.519583333333333</v>
      </c>
      <c r="L308">
        <v>48</v>
      </c>
      <c r="M308" t="s">
        <v>439</v>
      </c>
      <c r="N308" t="s">
        <v>363</v>
      </c>
      <c r="O308">
        <v>137</v>
      </c>
      <c r="P308">
        <v>0</v>
      </c>
      <c r="Q308">
        <v>2.1695396513004401E+18</v>
      </c>
      <c r="R308" t="s">
        <v>408</v>
      </c>
    </row>
    <row r="309" spans="1:18" hidden="1" x14ac:dyDescent="0.3">
      <c r="A309" t="s">
        <v>365</v>
      </c>
      <c r="B309">
        <v>5559</v>
      </c>
      <c r="C309" t="s">
        <v>360</v>
      </c>
      <c r="D309" t="s">
        <v>361</v>
      </c>
      <c r="E309" s="69">
        <v>1720594071747</v>
      </c>
      <c r="F309" s="69">
        <f t="shared" si="16"/>
        <v>1720594071.747</v>
      </c>
      <c r="G309" s="70">
        <f t="shared" si="17"/>
        <v>45483.283237812502</v>
      </c>
      <c r="H309" s="69">
        <v>227940</v>
      </c>
      <c r="I309">
        <f t="shared" si="18"/>
        <v>3.7989999999999999</v>
      </c>
      <c r="J309">
        <v>0</v>
      </c>
      <c r="K309">
        <f t="shared" si="19"/>
        <v>0</v>
      </c>
      <c r="L309">
        <v>0</v>
      </c>
      <c r="M309" t="s">
        <v>439</v>
      </c>
      <c r="N309" t="s">
        <v>394</v>
      </c>
      <c r="O309">
        <v>345</v>
      </c>
      <c r="P309">
        <v>0</v>
      </c>
      <c r="Q309">
        <v>6.4148435857043599E+18</v>
      </c>
      <c r="R309" t="s">
        <v>440</v>
      </c>
    </row>
    <row r="310" spans="1:18" hidden="1" x14ac:dyDescent="0.3">
      <c r="A310" t="s">
        <v>365</v>
      </c>
      <c r="B310">
        <v>29904</v>
      </c>
      <c r="C310" t="s">
        <v>360</v>
      </c>
      <c r="D310" t="s">
        <v>361</v>
      </c>
      <c r="E310" s="69">
        <v>1720593821337</v>
      </c>
      <c r="F310" s="69">
        <f t="shared" si="16"/>
        <v>1720593821.3369999</v>
      </c>
      <c r="G310" s="70">
        <f t="shared" si="17"/>
        <v>45483.280339548612</v>
      </c>
      <c r="H310" s="69">
        <v>463235</v>
      </c>
      <c r="I310">
        <f t="shared" si="18"/>
        <v>7.7205833333333338</v>
      </c>
      <c r="J310">
        <v>0</v>
      </c>
      <c r="K310">
        <f t="shared" si="19"/>
        <v>0</v>
      </c>
      <c r="L310">
        <v>26</v>
      </c>
      <c r="M310" t="s">
        <v>439</v>
      </c>
      <c r="N310" t="s">
        <v>394</v>
      </c>
      <c r="O310">
        <v>26</v>
      </c>
      <c r="P310">
        <v>0</v>
      </c>
      <c r="Q310">
        <v>6.4148435857043599E+18</v>
      </c>
      <c r="R310" t="s">
        <v>440</v>
      </c>
    </row>
    <row r="311" spans="1:18" hidden="1" x14ac:dyDescent="0.3">
      <c r="A311" t="s">
        <v>359</v>
      </c>
      <c r="B311">
        <v>54431</v>
      </c>
      <c r="C311" t="s">
        <v>360</v>
      </c>
      <c r="D311" t="s">
        <v>361</v>
      </c>
      <c r="E311" s="69">
        <v>1720593979615</v>
      </c>
      <c r="F311" s="69">
        <f t="shared" si="16"/>
        <v>1720593979.615</v>
      </c>
      <c r="G311" s="70">
        <f t="shared" si="17"/>
        <v>45483.282171469909</v>
      </c>
      <c r="H311" s="69">
        <v>514736</v>
      </c>
      <c r="I311">
        <f t="shared" si="18"/>
        <v>8.5789333333333335</v>
      </c>
      <c r="J311">
        <v>418506</v>
      </c>
      <c r="K311">
        <f t="shared" si="19"/>
        <v>6.9750999999999994</v>
      </c>
      <c r="L311">
        <v>0</v>
      </c>
      <c r="M311" t="s">
        <v>441</v>
      </c>
      <c r="N311" t="s">
        <v>363</v>
      </c>
      <c r="O311">
        <v>250</v>
      </c>
      <c r="P311">
        <v>0</v>
      </c>
      <c r="Q311">
        <v>-6.5446294605044398E+18</v>
      </c>
      <c r="R311" t="s">
        <v>442</v>
      </c>
    </row>
    <row r="312" spans="1:18" hidden="1" x14ac:dyDescent="0.3">
      <c r="A312" t="s">
        <v>365</v>
      </c>
      <c r="B312">
        <v>167</v>
      </c>
      <c r="C312" t="s">
        <v>360</v>
      </c>
      <c r="D312" t="s">
        <v>361</v>
      </c>
      <c r="E312" s="69">
        <v>1720594207002</v>
      </c>
      <c r="F312" s="69">
        <f t="shared" si="16"/>
        <v>1720594207.0020001</v>
      </c>
      <c r="G312" s="70">
        <f t="shared" si="17"/>
        <v>45483.284803263887</v>
      </c>
      <c r="H312" s="69">
        <v>117258</v>
      </c>
      <c r="I312">
        <f t="shared" si="18"/>
        <v>1.9542999999999999</v>
      </c>
      <c r="J312">
        <v>0</v>
      </c>
      <c r="K312">
        <f t="shared" si="19"/>
        <v>0</v>
      </c>
      <c r="L312">
        <v>0</v>
      </c>
      <c r="M312" t="s">
        <v>441</v>
      </c>
      <c r="N312" t="s">
        <v>394</v>
      </c>
      <c r="O312">
        <v>286</v>
      </c>
      <c r="P312">
        <v>0</v>
      </c>
      <c r="Q312">
        <v>8.2814106655810703E+18</v>
      </c>
      <c r="R312" t="s">
        <v>414</v>
      </c>
    </row>
    <row r="313" spans="1:18" hidden="1" x14ac:dyDescent="0.3">
      <c r="A313" t="s">
        <v>365</v>
      </c>
      <c r="B313">
        <v>17618</v>
      </c>
      <c r="C313" t="s">
        <v>360</v>
      </c>
      <c r="D313" t="s">
        <v>361</v>
      </c>
      <c r="E313" s="69">
        <v>1720593979615</v>
      </c>
      <c r="F313" s="69">
        <f t="shared" si="16"/>
        <v>1720593979.615</v>
      </c>
      <c r="G313" s="70">
        <f t="shared" si="17"/>
        <v>45483.282171469909</v>
      </c>
      <c r="H313" s="69">
        <v>301248</v>
      </c>
      <c r="I313">
        <f t="shared" si="18"/>
        <v>5.0207999999999995</v>
      </c>
      <c r="J313">
        <v>0</v>
      </c>
      <c r="K313">
        <f t="shared" si="19"/>
        <v>0</v>
      </c>
      <c r="L313">
        <v>0</v>
      </c>
      <c r="M313" t="s">
        <v>441</v>
      </c>
      <c r="N313" t="s">
        <v>394</v>
      </c>
      <c r="O313">
        <v>160</v>
      </c>
      <c r="P313">
        <v>0</v>
      </c>
      <c r="Q313">
        <v>-6.5446294605044398E+18</v>
      </c>
      <c r="R313" t="s">
        <v>442</v>
      </c>
    </row>
    <row r="314" spans="1:18" hidden="1" x14ac:dyDescent="0.3">
      <c r="A314" t="s">
        <v>359</v>
      </c>
      <c r="B314">
        <v>22009</v>
      </c>
      <c r="C314" t="s">
        <v>372</v>
      </c>
      <c r="D314" t="s">
        <v>361</v>
      </c>
      <c r="E314" s="69">
        <v>1720583673428</v>
      </c>
      <c r="F314" s="69">
        <f t="shared" si="16"/>
        <v>1720583673.428</v>
      </c>
      <c r="G314" s="70">
        <f t="shared" si="17"/>
        <v>45483.16288689815</v>
      </c>
      <c r="H314" s="69">
        <v>14068</v>
      </c>
      <c r="I314">
        <f t="shared" si="18"/>
        <v>0.23446666666666666</v>
      </c>
      <c r="J314">
        <v>131837</v>
      </c>
      <c r="K314">
        <f t="shared" si="19"/>
        <v>2.197283333333333</v>
      </c>
      <c r="L314">
        <v>8</v>
      </c>
      <c r="M314" t="s">
        <v>443</v>
      </c>
      <c r="N314" t="s">
        <v>363</v>
      </c>
      <c r="O314">
        <v>1277</v>
      </c>
      <c r="P314">
        <v>0</v>
      </c>
      <c r="Q314">
        <v>0</v>
      </c>
    </row>
    <row r="315" spans="1:18" hidden="1" x14ac:dyDescent="0.3">
      <c r="A315" t="s">
        <v>365</v>
      </c>
      <c r="B315">
        <v>376</v>
      </c>
      <c r="C315" t="s">
        <v>372</v>
      </c>
      <c r="D315" t="s">
        <v>361</v>
      </c>
      <c r="E315" s="69">
        <v>1720583673428</v>
      </c>
      <c r="F315" s="69">
        <f t="shared" si="16"/>
        <v>1720583673.428</v>
      </c>
      <c r="G315" s="70">
        <f t="shared" si="17"/>
        <v>45483.16288689815</v>
      </c>
      <c r="H315" s="69">
        <v>54042</v>
      </c>
      <c r="I315">
        <f t="shared" si="18"/>
        <v>0.90070000000000006</v>
      </c>
      <c r="J315">
        <v>0</v>
      </c>
      <c r="K315">
        <f t="shared" si="19"/>
        <v>0</v>
      </c>
      <c r="L315">
        <v>1</v>
      </c>
      <c r="M315" t="s">
        <v>443</v>
      </c>
      <c r="N315" t="s">
        <v>378</v>
      </c>
      <c r="O315">
        <v>4131</v>
      </c>
      <c r="P315">
        <v>0</v>
      </c>
      <c r="Q315">
        <v>0</v>
      </c>
    </row>
    <row r="316" spans="1:18" hidden="1" x14ac:dyDescent="0.3">
      <c r="A316" t="s">
        <v>365</v>
      </c>
      <c r="B316">
        <v>52803</v>
      </c>
      <c r="C316" t="s">
        <v>372</v>
      </c>
      <c r="D316" t="s">
        <v>361</v>
      </c>
      <c r="E316" s="69">
        <v>1720583673428</v>
      </c>
      <c r="F316" s="69">
        <f t="shared" si="16"/>
        <v>1720583673.428</v>
      </c>
      <c r="G316" s="70">
        <f t="shared" si="17"/>
        <v>45483.16288689815</v>
      </c>
      <c r="H316" s="69">
        <v>77795</v>
      </c>
      <c r="I316">
        <f t="shared" si="18"/>
        <v>1.2965833333333334</v>
      </c>
      <c r="J316">
        <v>0</v>
      </c>
      <c r="K316">
        <f t="shared" si="19"/>
        <v>0</v>
      </c>
      <c r="L316">
        <v>4</v>
      </c>
      <c r="M316" t="s">
        <v>443</v>
      </c>
      <c r="N316" t="s">
        <v>378</v>
      </c>
      <c r="O316">
        <v>7030</v>
      </c>
      <c r="P316">
        <v>0</v>
      </c>
      <c r="Q316">
        <v>0</v>
      </c>
    </row>
    <row r="317" spans="1:18" hidden="1" x14ac:dyDescent="0.3">
      <c r="A317" t="s">
        <v>359</v>
      </c>
      <c r="B317">
        <v>52695</v>
      </c>
      <c r="C317" t="s">
        <v>372</v>
      </c>
      <c r="D317" t="s">
        <v>361</v>
      </c>
      <c r="E317" s="69">
        <v>1720456673750</v>
      </c>
      <c r="F317" s="69">
        <f t="shared" si="16"/>
        <v>1720456673.75</v>
      </c>
      <c r="G317" s="70">
        <f t="shared" si="17"/>
        <v>45481.692983217596</v>
      </c>
      <c r="H317" s="69">
        <v>5818</v>
      </c>
      <c r="I317">
        <f t="shared" si="18"/>
        <v>9.6966666666666659E-2</v>
      </c>
      <c r="J317">
        <v>70770</v>
      </c>
      <c r="K317">
        <f t="shared" si="19"/>
        <v>1.1795</v>
      </c>
      <c r="L317">
        <v>8</v>
      </c>
      <c r="M317" t="s">
        <v>444</v>
      </c>
      <c r="N317" t="s">
        <v>363</v>
      </c>
      <c r="O317">
        <v>624</v>
      </c>
      <c r="P317">
        <v>0</v>
      </c>
      <c r="Q317">
        <v>0</v>
      </c>
    </row>
    <row r="318" spans="1:18" hidden="1" x14ac:dyDescent="0.3">
      <c r="A318" t="s">
        <v>365</v>
      </c>
      <c r="B318">
        <v>15306</v>
      </c>
      <c r="C318" t="s">
        <v>372</v>
      </c>
      <c r="D318" t="s">
        <v>361</v>
      </c>
      <c r="E318" s="69">
        <v>1720456673750</v>
      </c>
      <c r="F318" s="69">
        <f t="shared" si="16"/>
        <v>1720456673.75</v>
      </c>
      <c r="G318" s="70">
        <f t="shared" si="17"/>
        <v>45481.692983217596</v>
      </c>
      <c r="H318" s="69">
        <v>16266</v>
      </c>
      <c r="I318">
        <f t="shared" si="18"/>
        <v>0.27109999999999995</v>
      </c>
      <c r="J318">
        <v>0</v>
      </c>
      <c r="K318">
        <f t="shared" si="19"/>
        <v>0</v>
      </c>
      <c r="L318">
        <v>1</v>
      </c>
      <c r="M318" t="s">
        <v>444</v>
      </c>
      <c r="N318" t="s">
        <v>378</v>
      </c>
      <c r="O318">
        <v>1258</v>
      </c>
      <c r="P318">
        <v>0</v>
      </c>
      <c r="Q318">
        <v>0</v>
      </c>
    </row>
    <row r="319" spans="1:18" hidden="1" x14ac:dyDescent="0.3">
      <c r="A319" t="s">
        <v>365</v>
      </c>
      <c r="B319">
        <v>16577</v>
      </c>
      <c r="C319" t="s">
        <v>372</v>
      </c>
      <c r="D319" t="s">
        <v>361</v>
      </c>
      <c r="E319" s="69">
        <v>1720456673750</v>
      </c>
      <c r="F319" s="69">
        <f t="shared" si="16"/>
        <v>1720456673.75</v>
      </c>
      <c r="G319" s="70">
        <f t="shared" si="17"/>
        <v>45481.692983217596</v>
      </c>
      <c r="H319" s="69">
        <v>54504</v>
      </c>
      <c r="I319">
        <f t="shared" si="18"/>
        <v>0.90839999999999999</v>
      </c>
      <c r="J319">
        <v>0</v>
      </c>
      <c r="K319">
        <f t="shared" si="19"/>
        <v>0</v>
      </c>
      <c r="L319">
        <v>1</v>
      </c>
      <c r="M319" t="s">
        <v>444</v>
      </c>
      <c r="N319" t="s">
        <v>378</v>
      </c>
      <c r="O319">
        <v>4054</v>
      </c>
      <c r="P319">
        <v>0</v>
      </c>
      <c r="Q319">
        <v>0</v>
      </c>
    </row>
    <row r="320" spans="1:18" hidden="1" x14ac:dyDescent="0.3">
      <c r="A320" t="s">
        <v>359</v>
      </c>
      <c r="B320">
        <v>6240</v>
      </c>
      <c r="C320" t="s">
        <v>372</v>
      </c>
      <c r="D320" t="s">
        <v>361</v>
      </c>
      <c r="E320" s="69">
        <v>1720435354230</v>
      </c>
      <c r="F320" s="69">
        <f t="shared" si="16"/>
        <v>1720435354.23</v>
      </c>
      <c r="G320" s="70">
        <f t="shared" si="17"/>
        <v>45481.446229513887</v>
      </c>
      <c r="H320" s="69">
        <v>44883</v>
      </c>
      <c r="I320">
        <f t="shared" si="18"/>
        <v>0.74804999999999999</v>
      </c>
      <c r="J320">
        <v>60451</v>
      </c>
      <c r="K320">
        <f t="shared" si="19"/>
        <v>1.0075166666666666</v>
      </c>
      <c r="L320">
        <v>8</v>
      </c>
      <c r="M320" t="s">
        <v>445</v>
      </c>
      <c r="N320" t="s">
        <v>363</v>
      </c>
      <c r="O320">
        <v>3569</v>
      </c>
      <c r="P320">
        <v>0</v>
      </c>
      <c r="Q320">
        <v>0</v>
      </c>
    </row>
    <row r="321" spans="1:18" hidden="1" x14ac:dyDescent="0.3">
      <c r="A321" t="s">
        <v>365</v>
      </c>
      <c r="B321">
        <v>6974</v>
      </c>
      <c r="C321" t="s">
        <v>372</v>
      </c>
      <c r="D321" t="s">
        <v>361</v>
      </c>
      <c r="E321" s="69">
        <v>1720435354230</v>
      </c>
      <c r="F321" s="69">
        <f t="shared" si="16"/>
        <v>1720435354.23</v>
      </c>
      <c r="G321" s="70">
        <f t="shared" si="17"/>
        <v>45481.446229513887</v>
      </c>
      <c r="H321" s="69">
        <v>37882</v>
      </c>
      <c r="I321">
        <f t="shared" si="18"/>
        <v>0.63136666666666663</v>
      </c>
      <c r="J321">
        <v>0</v>
      </c>
      <c r="K321">
        <f t="shared" si="19"/>
        <v>0</v>
      </c>
      <c r="L321">
        <v>1</v>
      </c>
      <c r="M321" t="s">
        <v>445</v>
      </c>
      <c r="N321" t="s">
        <v>378</v>
      </c>
      <c r="O321">
        <v>3069</v>
      </c>
      <c r="P321">
        <v>0</v>
      </c>
      <c r="Q321">
        <v>0</v>
      </c>
    </row>
    <row r="322" spans="1:18" hidden="1" x14ac:dyDescent="0.3">
      <c r="A322" t="s">
        <v>365</v>
      </c>
      <c r="B322">
        <v>21301</v>
      </c>
      <c r="C322" t="s">
        <v>372</v>
      </c>
      <c r="D322" t="s">
        <v>361</v>
      </c>
      <c r="E322" s="69">
        <v>1720435354230</v>
      </c>
      <c r="F322" s="69">
        <f t="shared" si="16"/>
        <v>1720435354.23</v>
      </c>
      <c r="G322" s="70">
        <f t="shared" si="17"/>
        <v>45481.446229513887</v>
      </c>
      <c r="H322" s="69">
        <v>22569</v>
      </c>
      <c r="I322">
        <f t="shared" si="18"/>
        <v>0.37614999999999998</v>
      </c>
      <c r="J322">
        <v>0</v>
      </c>
      <c r="K322">
        <f t="shared" si="19"/>
        <v>0</v>
      </c>
      <c r="L322">
        <v>1</v>
      </c>
      <c r="M322" t="s">
        <v>445</v>
      </c>
      <c r="N322" t="s">
        <v>378</v>
      </c>
      <c r="O322">
        <v>2035</v>
      </c>
      <c r="P322">
        <v>0</v>
      </c>
      <c r="Q322">
        <v>0</v>
      </c>
    </row>
    <row r="323" spans="1:18" hidden="1" x14ac:dyDescent="0.3">
      <c r="A323" t="s">
        <v>359</v>
      </c>
      <c r="B323">
        <v>7991</v>
      </c>
      <c r="C323" t="s">
        <v>372</v>
      </c>
      <c r="D323" t="s">
        <v>361</v>
      </c>
      <c r="E323" s="69">
        <v>1720432051727</v>
      </c>
      <c r="F323" s="69">
        <f t="shared" ref="F323:F386" si="20">$E323/1000</f>
        <v>1720432051.727</v>
      </c>
      <c r="G323" s="70">
        <f t="shared" ref="G323:G386" si="21">$F323/ 86400 + DATE(1970, 1, 1)</f>
        <v>45481.408006099533</v>
      </c>
      <c r="H323" s="69">
        <v>31834</v>
      </c>
      <c r="I323">
        <f t="shared" ref="I323:I386" si="22">$H323/1000/60</f>
        <v>0.53056666666666663</v>
      </c>
      <c r="J323">
        <v>44848</v>
      </c>
      <c r="K323">
        <f t="shared" ref="K323:K386" si="23">J323/1000/60</f>
        <v>0.74746666666666661</v>
      </c>
      <c r="L323">
        <v>8</v>
      </c>
      <c r="M323" t="s">
        <v>446</v>
      </c>
      <c r="N323" t="s">
        <v>363</v>
      </c>
      <c r="O323">
        <v>2303</v>
      </c>
      <c r="P323">
        <v>0</v>
      </c>
      <c r="Q323">
        <v>0</v>
      </c>
    </row>
    <row r="324" spans="1:18" hidden="1" x14ac:dyDescent="0.3">
      <c r="A324" t="s">
        <v>365</v>
      </c>
      <c r="B324">
        <v>6974</v>
      </c>
      <c r="C324" t="s">
        <v>372</v>
      </c>
      <c r="D324" t="s">
        <v>361</v>
      </c>
      <c r="E324" s="69">
        <v>1720432051727</v>
      </c>
      <c r="F324" s="69">
        <f t="shared" si="20"/>
        <v>1720432051.727</v>
      </c>
      <c r="G324" s="70">
        <f t="shared" si="21"/>
        <v>45481.408006099533</v>
      </c>
      <c r="H324" s="69">
        <v>16920</v>
      </c>
      <c r="I324">
        <f t="shared" si="22"/>
        <v>0.28200000000000003</v>
      </c>
      <c r="J324">
        <v>0</v>
      </c>
      <c r="K324">
        <f t="shared" si="23"/>
        <v>0</v>
      </c>
      <c r="L324">
        <v>1</v>
      </c>
      <c r="M324" t="s">
        <v>446</v>
      </c>
      <c r="N324" t="s">
        <v>378</v>
      </c>
      <c r="O324">
        <v>1300</v>
      </c>
      <c r="P324">
        <v>0</v>
      </c>
      <c r="Q324">
        <v>0</v>
      </c>
    </row>
    <row r="325" spans="1:18" hidden="1" x14ac:dyDescent="0.3">
      <c r="A325" t="s">
        <v>365</v>
      </c>
      <c r="B325">
        <v>16397</v>
      </c>
      <c r="C325" t="s">
        <v>372</v>
      </c>
      <c r="D325" t="s">
        <v>361</v>
      </c>
      <c r="E325" s="69">
        <v>1720432051727</v>
      </c>
      <c r="F325" s="69">
        <f t="shared" si="20"/>
        <v>1720432051.727</v>
      </c>
      <c r="G325" s="70">
        <f t="shared" si="21"/>
        <v>45481.408006099533</v>
      </c>
      <c r="H325" s="69">
        <v>27928</v>
      </c>
      <c r="I325">
        <f t="shared" si="22"/>
        <v>0.4654666666666667</v>
      </c>
      <c r="J325">
        <v>0</v>
      </c>
      <c r="K325">
        <f t="shared" si="23"/>
        <v>0</v>
      </c>
      <c r="L325">
        <v>1</v>
      </c>
      <c r="M325" t="s">
        <v>446</v>
      </c>
      <c r="N325" t="s">
        <v>378</v>
      </c>
      <c r="O325">
        <v>1916</v>
      </c>
      <c r="P325">
        <v>0</v>
      </c>
      <c r="Q325">
        <v>0</v>
      </c>
    </row>
    <row r="326" spans="1:18" hidden="1" x14ac:dyDescent="0.3">
      <c r="A326" t="s">
        <v>359</v>
      </c>
      <c r="B326">
        <v>34194</v>
      </c>
      <c r="C326" t="s">
        <v>372</v>
      </c>
      <c r="D326" t="s">
        <v>361</v>
      </c>
      <c r="E326" s="69">
        <v>1720427847724</v>
      </c>
      <c r="F326" s="69">
        <f t="shared" si="20"/>
        <v>1720427847.724</v>
      </c>
      <c r="G326" s="70">
        <f t="shared" si="21"/>
        <v>45481.35934865741</v>
      </c>
      <c r="H326" s="69">
        <v>15344</v>
      </c>
      <c r="I326">
        <f t="shared" si="22"/>
        <v>0.25573333333333331</v>
      </c>
      <c r="J326">
        <v>39598</v>
      </c>
      <c r="K326">
        <f t="shared" si="23"/>
        <v>0.6599666666666667</v>
      </c>
      <c r="L326">
        <v>8</v>
      </c>
      <c r="M326" t="s">
        <v>447</v>
      </c>
      <c r="N326" t="s">
        <v>363</v>
      </c>
      <c r="O326">
        <v>1118</v>
      </c>
      <c r="P326">
        <v>0</v>
      </c>
      <c r="Q326">
        <v>0</v>
      </c>
    </row>
    <row r="327" spans="1:18" hidden="1" x14ac:dyDescent="0.3">
      <c r="A327" t="s">
        <v>365</v>
      </c>
      <c r="B327">
        <v>16350</v>
      </c>
      <c r="C327" t="s">
        <v>372</v>
      </c>
      <c r="D327" t="s">
        <v>361</v>
      </c>
      <c r="E327" s="69">
        <v>1720427847724</v>
      </c>
      <c r="F327" s="69">
        <f t="shared" si="20"/>
        <v>1720427847.724</v>
      </c>
      <c r="G327" s="70">
        <f t="shared" si="21"/>
        <v>45481.35934865741</v>
      </c>
      <c r="H327" s="69">
        <v>23646</v>
      </c>
      <c r="I327">
        <f t="shared" si="22"/>
        <v>0.39410000000000001</v>
      </c>
      <c r="J327">
        <v>0</v>
      </c>
      <c r="K327">
        <f t="shared" si="23"/>
        <v>0</v>
      </c>
      <c r="L327">
        <v>1</v>
      </c>
      <c r="M327" t="s">
        <v>447</v>
      </c>
      <c r="N327" t="s">
        <v>378</v>
      </c>
      <c r="O327">
        <v>1596</v>
      </c>
      <c r="P327">
        <v>0</v>
      </c>
      <c r="Q327">
        <v>0</v>
      </c>
    </row>
    <row r="328" spans="1:18" hidden="1" x14ac:dyDescent="0.3">
      <c r="A328" t="s">
        <v>365</v>
      </c>
      <c r="B328">
        <v>26440</v>
      </c>
      <c r="C328" t="s">
        <v>372</v>
      </c>
      <c r="D328" t="s">
        <v>361</v>
      </c>
      <c r="E328" s="69">
        <v>1720427847724</v>
      </c>
      <c r="F328" s="69">
        <f t="shared" si="20"/>
        <v>1720427847.724</v>
      </c>
      <c r="G328" s="70">
        <f t="shared" si="21"/>
        <v>45481.35934865741</v>
      </c>
      <c r="H328" s="69">
        <v>15952</v>
      </c>
      <c r="I328">
        <f t="shared" si="22"/>
        <v>0.26586666666666664</v>
      </c>
      <c r="J328">
        <v>0</v>
      </c>
      <c r="K328">
        <f t="shared" si="23"/>
        <v>0</v>
      </c>
      <c r="L328">
        <v>1</v>
      </c>
      <c r="M328" t="s">
        <v>447</v>
      </c>
      <c r="N328" t="s">
        <v>378</v>
      </c>
      <c r="O328">
        <v>1135</v>
      </c>
      <c r="P328">
        <v>0</v>
      </c>
      <c r="Q328">
        <v>0</v>
      </c>
    </row>
    <row r="329" spans="1:18" hidden="1" x14ac:dyDescent="0.3">
      <c r="A329" t="s">
        <v>359</v>
      </c>
      <c r="B329">
        <v>5230</v>
      </c>
      <c r="C329" t="s">
        <v>360</v>
      </c>
      <c r="D329" t="s">
        <v>361</v>
      </c>
      <c r="E329" s="69">
        <v>1720424187624</v>
      </c>
      <c r="F329" s="69">
        <f t="shared" si="20"/>
        <v>1720424187.6240001</v>
      </c>
      <c r="G329" s="70">
        <f t="shared" si="21"/>
        <v>45481.316986388891</v>
      </c>
      <c r="H329" s="69">
        <v>22052</v>
      </c>
      <c r="I329">
        <f t="shared" si="22"/>
        <v>0.36753333333333332</v>
      </c>
      <c r="J329">
        <v>11046</v>
      </c>
      <c r="K329">
        <f t="shared" si="23"/>
        <v>0.18409999999999999</v>
      </c>
      <c r="L329">
        <v>0</v>
      </c>
      <c r="M329" t="s">
        <v>448</v>
      </c>
      <c r="N329" t="s">
        <v>363</v>
      </c>
      <c r="O329">
        <v>301</v>
      </c>
      <c r="P329">
        <v>0</v>
      </c>
      <c r="Q329">
        <v>0</v>
      </c>
    </row>
    <row r="330" spans="1:18" hidden="1" x14ac:dyDescent="0.3">
      <c r="A330" t="s">
        <v>365</v>
      </c>
      <c r="B330">
        <v>2637</v>
      </c>
      <c r="C330" t="s">
        <v>372</v>
      </c>
      <c r="D330" t="s">
        <v>361</v>
      </c>
      <c r="E330" s="69">
        <v>1720424187624</v>
      </c>
      <c r="F330" s="69">
        <f t="shared" si="20"/>
        <v>1720424187.6240001</v>
      </c>
      <c r="G330" s="70">
        <f t="shared" si="21"/>
        <v>45481.316986388891</v>
      </c>
      <c r="H330" s="69">
        <v>11046</v>
      </c>
      <c r="I330">
        <f t="shared" si="22"/>
        <v>0.18409999999999999</v>
      </c>
      <c r="J330">
        <v>0</v>
      </c>
      <c r="K330">
        <f t="shared" si="23"/>
        <v>0</v>
      </c>
      <c r="L330">
        <v>16</v>
      </c>
      <c r="M330" t="s">
        <v>448</v>
      </c>
      <c r="N330" t="s">
        <v>394</v>
      </c>
      <c r="O330">
        <v>0</v>
      </c>
      <c r="P330">
        <v>0</v>
      </c>
      <c r="Q330">
        <v>2.3581456008703498E+18</v>
      </c>
      <c r="R330" t="s">
        <v>449</v>
      </c>
    </row>
    <row r="331" spans="1:18" hidden="1" x14ac:dyDescent="0.3">
      <c r="A331" t="s">
        <v>365</v>
      </c>
      <c r="B331">
        <v>2858</v>
      </c>
      <c r="C331" t="s">
        <v>372</v>
      </c>
      <c r="D331" t="s">
        <v>361</v>
      </c>
      <c r="E331" s="69">
        <v>1720424198635</v>
      </c>
      <c r="F331" s="69">
        <f t="shared" si="20"/>
        <v>1720424198.635</v>
      </c>
      <c r="G331" s="70">
        <f t="shared" si="21"/>
        <v>45481.317113831014</v>
      </c>
      <c r="H331" s="69">
        <v>0</v>
      </c>
      <c r="I331">
        <f t="shared" si="22"/>
        <v>0</v>
      </c>
      <c r="J331">
        <v>0</v>
      </c>
      <c r="K331">
        <f t="shared" si="23"/>
        <v>0</v>
      </c>
      <c r="L331">
        <v>31</v>
      </c>
      <c r="M331" t="s">
        <v>448</v>
      </c>
      <c r="N331" t="s">
        <v>394</v>
      </c>
      <c r="O331">
        <v>0</v>
      </c>
      <c r="P331">
        <v>0</v>
      </c>
      <c r="Q331">
        <v>2.3581456008703498E+18</v>
      </c>
      <c r="R331" t="s">
        <v>449</v>
      </c>
    </row>
    <row r="332" spans="1:18" hidden="1" x14ac:dyDescent="0.3">
      <c r="A332" t="s">
        <v>359</v>
      </c>
      <c r="B332">
        <v>35859</v>
      </c>
      <c r="C332" t="s">
        <v>372</v>
      </c>
      <c r="D332" t="s">
        <v>361</v>
      </c>
      <c r="E332" s="69">
        <v>1720413738214</v>
      </c>
      <c r="F332" s="69">
        <f t="shared" si="20"/>
        <v>1720413738.214</v>
      </c>
      <c r="G332" s="70">
        <f t="shared" si="21"/>
        <v>45481.196044143522</v>
      </c>
      <c r="H332" s="69">
        <v>9859</v>
      </c>
      <c r="I332">
        <f t="shared" si="22"/>
        <v>0.16431666666666667</v>
      </c>
      <c r="J332">
        <v>110133</v>
      </c>
      <c r="K332">
        <f t="shared" si="23"/>
        <v>1.83555</v>
      </c>
      <c r="L332">
        <v>8</v>
      </c>
      <c r="M332" t="s">
        <v>450</v>
      </c>
      <c r="N332" t="s">
        <v>363</v>
      </c>
      <c r="O332">
        <v>739</v>
      </c>
      <c r="P332">
        <v>0</v>
      </c>
      <c r="Q332">
        <v>0</v>
      </c>
    </row>
    <row r="333" spans="1:18" hidden="1" x14ac:dyDescent="0.3">
      <c r="A333" t="s">
        <v>365</v>
      </c>
      <c r="B333">
        <v>19841</v>
      </c>
      <c r="C333" t="s">
        <v>372</v>
      </c>
      <c r="D333" t="s">
        <v>361</v>
      </c>
      <c r="E333" s="69">
        <v>1720413738214</v>
      </c>
      <c r="F333" s="69">
        <f t="shared" si="20"/>
        <v>1720413738.214</v>
      </c>
      <c r="G333" s="70">
        <f t="shared" si="21"/>
        <v>45481.196044143522</v>
      </c>
      <c r="H333" s="69">
        <v>53205</v>
      </c>
      <c r="I333">
        <f t="shared" si="22"/>
        <v>0.88674999999999993</v>
      </c>
      <c r="J333">
        <v>0</v>
      </c>
      <c r="K333">
        <f t="shared" si="23"/>
        <v>0</v>
      </c>
      <c r="L333">
        <v>1</v>
      </c>
      <c r="M333" t="s">
        <v>450</v>
      </c>
      <c r="N333" t="s">
        <v>378</v>
      </c>
      <c r="O333">
        <v>3465</v>
      </c>
      <c r="P333">
        <v>0</v>
      </c>
      <c r="Q333">
        <v>0</v>
      </c>
    </row>
    <row r="334" spans="1:18" hidden="1" x14ac:dyDescent="0.3">
      <c r="A334" t="s">
        <v>365</v>
      </c>
      <c r="B334">
        <v>35404</v>
      </c>
      <c r="C334" t="s">
        <v>372</v>
      </c>
      <c r="D334" t="s">
        <v>361</v>
      </c>
      <c r="E334" s="69">
        <v>1720413738214</v>
      </c>
      <c r="F334" s="69">
        <f t="shared" si="20"/>
        <v>1720413738.214</v>
      </c>
      <c r="G334" s="70">
        <f t="shared" si="21"/>
        <v>45481.196044143522</v>
      </c>
      <c r="H334" s="69">
        <v>56928</v>
      </c>
      <c r="I334">
        <f t="shared" si="22"/>
        <v>0.94879999999999998</v>
      </c>
      <c r="J334">
        <v>0</v>
      </c>
      <c r="K334">
        <f t="shared" si="23"/>
        <v>0</v>
      </c>
      <c r="L334">
        <v>1</v>
      </c>
      <c r="M334" t="s">
        <v>450</v>
      </c>
      <c r="N334" t="s">
        <v>378</v>
      </c>
      <c r="O334">
        <v>4668</v>
      </c>
      <c r="P334">
        <v>0</v>
      </c>
      <c r="Q334">
        <v>0</v>
      </c>
    </row>
    <row r="335" spans="1:18" hidden="1" x14ac:dyDescent="0.3">
      <c r="A335" t="s">
        <v>359</v>
      </c>
      <c r="B335">
        <v>36000</v>
      </c>
      <c r="C335" t="s">
        <v>372</v>
      </c>
      <c r="D335" t="s">
        <v>361</v>
      </c>
      <c r="E335" s="69">
        <v>1720410737212</v>
      </c>
      <c r="F335" s="69">
        <f t="shared" si="20"/>
        <v>1720410737.2119999</v>
      </c>
      <c r="G335" s="70">
        <f t="shared" si="21"/>
        <v>45481.161310324074</v>
      </c>
      <c r="H335" s="69">
        <v>71005</v>
      </c>
      <c r="I335">
        <f t="shared" si="22"/>
        <v>1.1834166666666666</v>
      </c>
      <c r="J335">
        <v>58222</v>
      </c>
      <c r="K335">
        <f t="shared" si="23"/>
        <v>0.97036666666666671</v>
      </c>
      <c r="L335">
        <v>8</v>
      </c>
      <c r="M335" t="s">
        <v>451</v>
      </c>
      <c r="N335" t="s">
        <v>363</v>
      </c>
      <c r="O335">
        <v>5515</v>
      </c>
      <c r="P335">
        <v>0</v>
      </c>
      <c r="Q335">
        <v>0</v>
      </c>
    </row>
    <row r="336" spans="1:18" hidden="1" x14ac:dyDescent="0.3">
      <c r="A336" t="s">
        <v>365</v>
      </c>
      <c r="B336">
        <v>4932</v>
      </c>
      <c r="C336" t="s">
        <v>372</v>
      </c>
      <c r="D336" t="s">
        <v>361</v>
      </c>
      <c r="E336" s="69">
        <v>1720410737212</v>
      </c>
      <c r="F336" s="69">
        <f t="shared" si="20"/>
        <v>1720410737.2119999</v>
      </c>
      <c r="G336" s="70">
        <f t="shared" si="21"/>
        <v>45481.161310324074</v>
      </c>
      <c r="H336" s="69">
        <v>46521</v>
      </c>
      <c r="I336">
        <f t="shared" si="22"/>
        <v>0.77534999999999998</v>
      </c>
      <c r="J336">
        <v>0</v>
      </c>
      <c r="K336">
        <f t="shared" si="23"/>
        <v>0</v>
      </c>
      <c r="L336">
        <v>1</v>
      </c>
      <c r="M336" t="s">
        <v>451</v>
      </c>
      <c r="N336" t="s">
        <v>378</v>
      </c>
      <c r="O336">
        <v>3612</v>
      </c>
      <c r="P336">
        <v>0</v>
      </c>
      <c r="Q336">
        <v>0</v>
      </c>
    </row>
    <row r="337" spans="1:17" hidden="1" x14ac:dyDescent="0.3">
      <c r="A337" t="s">
        <v>365</v>
      </c>
      <c r="B337">
        <v>35346</v>
      </c>
      <c r="C337" t="s">
        <v>372</v>
      </c>
      <c r="D337" t="s">
        <v>361</v>
      </c>
      <c r="E337" s="69">
        <v>1720410737212</v>
      </c>
      <c r="F337" s="69">
        <f t="shared" si="20"/>
        <v>1720410737.2119999</v>
      </c>
      <c r="G337" s="70">
        <f t="shared" si="21"/>
        <v>45481.161310324074</v>
      </c>
      <c r="H337" s="69">
        <v>11701</v>
      </c>
      <c r="I337">
        <f t="shared" si="22"/>
        <v>0.19501666666666667</v>
      </c>
      <c r="J337">
        <v>0</v>
      </c>
      <c r="K337">
        <f t="shared" si="23"/>
        <v>0</v>
      </c>
      <c r="L337">
        <v>8</v>
      </c>
      <c r="M337" t="s">
        <v>451</v>
      </c>
      <c r="N337" t="s">
        <v>378</v>
      </c>
      <c r="O337">
        <v>831</v>
      </c>
      <c r="P337">
        <v>0</v>
      </c>
      <c r="Q337">
        <v>0</v>
      </c>
    </row>
    <row r="338" spans="1:17" hidden="1" x14ac:dyDescent="0.3">
      <c r="A338" t="s">
        <v>359</v>
      </c>
      <c r="B338">
        <v>470</v>
      </c>
      <c r="C338" t="s">
        <v>372</v>
      </c>
      <c r="D338" t="s">
        <v>361</v>
      </c>
      <c r="E338" s="69">
        <v>1720407134209</v>
      </c>
      <c r="F338" s="69">
        <f t="shared" si="20"/>
        <v>1720407134.2090001</v>
      </c>
      <c r="G338" s="70">
        <f t="shared" si="21"/>
        <v>45481.119608900466</v>
      </c>
      <c r="H338" s="69">
        <v>11830</v>
      </c>
      <c r="I338">
        <f t="shared" si="22"/>
        <v>0.19716666666666666</v>
      </c>
      <c r="J338">
        <v>133253</v>
      </c>
      <c r="K338">
        <f t="shared" si="23"/>
        <v>2.2208833333333331</v>
      </c>
      <c r="L338">
        <v>8</v>
      </c>
      <c r="M338" t="s">
        <v>452</v>
      </c>
      <c r="N338" t="s">
        <v>363</v>
      </c>
      <c r="O338">
        <v>797</v>
      </c>
      <c r="P338">
        <v>0</v>
      </c>
      <c r="Q338">
        <v>0</v>
      </c>
    </row>
    <row r="339" spans="1:17" hidden="1" x14ac:dyDescent="0.3">
      <c r="A339" t="s">
        <v>365</v>
      </c>
      <c r="B339">
        <v>34531</v>
      </c>
      <c r="C339" t="s">
        <v>372</v>
      </c>
      <c r="D339" t="s">
        <v>361</v>
      </c>
      <c r="E339" s="69">
        <v>1720407134209</v>
      </c>
      <c r="F339" s="69">
        <f t="shared" si="20"/>
        <v>1720407134.2090001</v>
      </c>
      <c r="G339" s="70">
        <f t="shared" si="21"/>
        <v>45481.119608900466</v>
      </c>
      <c r="H339" s="69">
        <v>67639</v>
      </c>
      <c r="I339">
        <f t="shared" si="22"/>
        <v>1.1273166666666665</v>
      </c>
      <c r="J339">
        <v>0</v>
      </c>
      <c r="K339">
        <f t="shared" si="23"/>
        <v>0</v>
      </c>
      <c r="L339">
        <v>1</v>
      </c>
      <c r="M339" t="s">
        <v>452</v>
      </c>
      <c r="N339" t="s">
        <v>378</v>
      </c>
      <c r="O339">
        <v>5193</v>
      </c>
      <c r="P339">
        <v>0</v>
      </c>
      <c r="Q339">
        <v>0</v>
      </c>
    </row>
    <row r="340" spans="1:17" hidden="1" x14ac:dyDescent="0.3">
      <c r="A340" t="s">
        <v>365</v>
      </c>
      <c r="B340">
        <v>35000</v>
      </c>
      <c r="C340" t="s">
        <v>372</v>
      </c>
      <c r="D340" t="s">
        <v>361</v>
      </c>
      <c r="E340" s="69">
        <v>1720407134209</v>
      </c>
      <c r="F340" s="69">
        <f t="shared" si="20"/>
        <v>1720407134.2090001</v>
      </c>
      <c r="G340" s="70">
        <f t="shared" si="21"/>
        <v>45481.119608900466</v>
      </c>
      <c r="H340" s="69">
        <v>65614</v>
      </c>
      <c r="I340">
        <f t="shared" si="22"/>
        <v>1.0935666666666668</v>
      </c>
      <c r="J340">
        <v>0</v>
      </c>
      <c r="K340">
        <f t="shared" si="23"/>
        <v>0</v>
      </c>
      <c r="L340">
        <v>8</v>
      </c>
      <c r="M340" t="s">
        <v>452</v>
      </c>
      <c r="N340" t="s">
        <v>378</v>
      </c>
      <c r="O340">
        <v>5025</v>
      </c>
      <c r="P340">
        <v>0</v>
      </c>
      <c r="Q340">
        <v>0</v>
      </c>
    </row>
    <row r="341" spans="1:17" hidden="1" x14ac:dyDescent="0.3">
      <c r="A341" t="s">
        <v>359</v>
      </c>
      <c r="B341">
        <v>31686</v>
      </c>
      <c r="C341" t="s">
        <v>372</v>
      </c>
      <c r="D341" t="s">
        <v>361</v>
      </c>
      <c r="E341" s="69">
        <v>1720245152227</v>
      </c>
      <c r="F341" s="69">
        <f t="shared" si="20"/>
        <v>1720245152.227</v>
      </c>
      <c r="G341" s="70">
        <f t="shared" si="21"/>
        <v>45479.24481744213</v>
      </c>
      <c r="H341" s="69">
        <v>71381</v>
      </c>
      <c r="I341">
        <f t="shared" si="22"/>
        <v>1.1896833333333334</v>
      </c>
      <c r="J341">
        <v>53409</v>
      </c>
      <c r="K341">
        <f t="shared" si="23"/>
        <v>0.89015</v>
      </c>
      <c r="L341">
        <v>8</v>
      </c>
      <c r="M341" t="s">
        <v>453</v>
      </c>
      <c r="N341" t="s">
        <v>363</v>
      </c>
      <c r="O341">
        <v>5516</v>
      </c>
      <c r="P341">
        <v>0</v>
      </c>
      <c r="Q341">
        <v>0</v>
      </c>
    </row>
    <row r="342" spans="1:17" hidden="1" x14ac:dyDescent="0.3">
      <c r="A342" t="s">
        <v>365</v>
      </c>
      <c r="B342">
        <v>29825</v>
      </c>
      <c r="C342" t="s">
        <v>372</v>
      </c>
      <c r="D342" t="s">
        <v>361</v>
      </c>
      <c r="E342" s="69">
        <v>1720245152227</v>
      </c>
      <c r="F342" s="69">
        <f t="shared" si="20"/>
        <v>1720245152.227</v>
      </c>
      <c r="G342" s="70">
        <f t="shared" si="21"/>
        <v>45479.24481744213</v>
      </c>
      <c r="H342" s="69">
        <v>4647</v>
      </c>
      <c r="I342">
        <f t="shared" si="22"/>
        <v>7.7450000000000005E-2</v>
      </c>
      <c r="J342">
        <v>0</v>
      </c>
      <c r="K342">
        <f t="shared" si="23"/>
        <v>0</v>
      </c>
      <c r="L342">
        <v>5</v>
      </c>
      <c r="M342" t="s">
        <v>453</v>
      </c>
      <c r="N342" t="s">
        <v>378</v>
      </c>
      <c r="O342">
        <v>486</v>
      </c>
      <c r="P342">
        <v>0</v>
      </c>
      <c r="Q342">
        <v>0</v>
      </c>
    </row>
    <row r="343" spans="1:17" hidden="1" x14ac:dyDescent="0.3">
      <c r="A343" t="s">
        <v>365</v>
      </c>
      <c r="B343">
        <v>33512</v>
      </c>
      <c r="C343" t="s">
        <v>372</v>
      </c>
      <c r="D343" t="s">
        <v>361</v>
      </c>
      <c r="E343" s="69">
        <v>1720245152227</v>
      </c>
      <c r="F343" s="69">
        <f t="shared" si="20"/>
        <v>1720245152.227</v>
      </c>
      <c r="G343" s="70">
        <f t="shared" si="21"/>
        <v>45479.24481744213</v>
      </c>
      <c r="H343" s="69">
        <v>48762</v>
      </c>
      <c r="I343">
        <f t="shared" si="22"/>
        <v>0.81269999999999998</v>
      </c>
      <c r="J343">
        <v>0</v>
      </c>
      <c r="K343">
        <f t="shared" si="23"/>
        <v>0</v>
      </c>
      <c r="L343">
        <v>1</v>
      </c>
      <c r="M343" t="s">
        <v>453</v>
      </c>
      <c r="N343" t="s">
        <v>378</v>
      </c>
      <c r="O343">
        <v>4041</v>
      </c>
      <c r="P343">
        <v>0</v>
      </c>
      <c r="Q343">
        <v>0</v>
      </c>
    </row>
    <row r="344" spans="1:17" hidden="1" x14ac:dyDescent="0.3">
      <c r="A344" t="s">
        <v>359</v>
      </c>
      <c r="B344">
        <v>19696</v>
      </c>
      <c r="C344" t="s">
        <v>372</v>
      </c>
      <c r="D344" t="s">
        <v>361</v>
      </c>
      <c r="E344" s="69">
        <v>1720239442721</v>
      </c>
      <c r="F344" s="69">
        <f t="shared" si="20"/>
        <v>1720239442.721</v>
      </c>
      <c r="G344" s="70">
        <f t="shared" si="21"/>
        <v>45479.178735196758</v>
      </c>
      <c r="H344" s="69">
        <v>16163</v>
      </c>
      <c r="I344">
        <f t="shared" si="22"/>
        <v>0.26938333333333336</v>
      </c>
      <c r="J344">
        <v>174504</v>
      </c>
      <c r="K344">
        <f t="shared" si="23"/>
        <v>2.9083999999999999</v>
      </c>
      <c r="L344">
        <v>1</v>
      </c>
      <c r="M344" t="s">
        <v>454</v>
      </c>
      <c r="N344" t="s">
        <v>363</v>
      </c>
      <c r="O344">
        <v>995</v>
      </c>
      <c r="P344">
        <v>0</v>
      </c>
      <c r="Q344">
        <v>0</v>
      </c>
    </row>
    <row r="345" spans="1:17" hidden="1" x14ac:dyDescent="0.3">
      <c r="A345" t="s">
        <v>365</v>
      </c>
      <c r="B345">
        <v>28646</v>
      </c>
      <c r="C345" t="s">
        <v>372</v>
      </c>
      <c r="D345" t="s">
        <v>361</v>
      </c>
      <c r="E345" s="69">
        <v>1720239442721</v>
      </c>
      <c r="F345" s="69">
        <f t="shared" si="20"/>
        <v>1720239442.721</v>
      </c>
      <c r="G345" s="70">
        <f t="shared" si="21"/>
        <v>45479.178735196758</v>
      </c>
      <c r="H345" s="69">
        <v>136043</v>
      </c>
      <c r="I345">
        <f t="shared" si="22"/>
        <v>2.2673833333333335</v>
      </c>
      <c r="J345">
        <v>0</v>
      </c>
      <c r="K345">
        <f t="shared" si="23"/>
        <v>0</v>
      </c>
      <c r="L345">
        <v>1</v>
      </c>
      <c r="M345" t="s">
        <v>454</v>
      </c>
      <c r="N345" t="s">
        <v>378</v>
      </c>
      <c r="O345">
        <v>11474</v>
      </c>
      <c r="P345">
        <v>0</v>
      </c>
      <c r="Q345">
        <v>0</v>
      </c>
    </row>
    <row r="346" spans="1:17" hidden="1" x14ac:dyDescent="0.3">
      <c r="A346" t="s">
        <v>365</v>
      </c>
      <c r="B346">
        <v>35000</v>
      </c>
      <c r="C346" t="s">
        <v>372</v>
      </c>
      <c r="D346" t="s">
        <v>361</v>
      </c>
      <c r="E346" s="69">
        <v>1720239442721</v>
      </c>
      <c r="F346" s="69">
        <f t="shared" si="20"/>
        <v>1720239442.721</v>
      </c>
      <c r="G346" s="70">
        <f t="shared" si="21"/>
        <v>45479.178735196758</v>
      </c>
      <c r="H346" s="69">
        <v>38461</v>
      </c>
      <c r="I346">
        <f t="shared" si="22"/>
        <v>0.64101666666666668</v>
      </c>
      <c r="J346">
        <v>0</v>
      </c>
      <c r="K346">
        <f t="shared" si="23"/>
        <v>0</v>
      </c>
      <c r="L346">
        <v>8</v>
      </c>
      <c r="M346" t="s">
        <v>454</v>
      </c>
      <c r="N346" t="s">
        <v>378</v>
      </c>
      <c r="O346">
        <v>3092</v>
      </c>
      <c r="P346">
        <v>0</v>
      </c>
      <c r="Q346">
        <v>0</v>
      </c>
    </row>
    <row r="347" spans="1:17" hidden="1" x14ac:dyDescent="0.3">
      <c r="A347" t="s">
        <v>359</v>
      </c>
      <c r="B347">
        <v>10035</v>
      </c>
      <c r="C347" t="s">
        <v>372</v>
      </c>
      <c r="D347" t="s">
        <v>361</v>
      </c>
      <c r="E347" s="69">
        <v>1720238540220</v>
      </c>
      <c r="F347" s="69">
        <f t="shared" si="20"/>
        <v>1720238540.22</v>
      </c>
      <c r="G347" s="70">
        <f t="shared" si="21"/>
        <v>45479.168289583336</v>
      </c>
      <c r="H347" s="69">
        <v>54090</v>
      </c>
      <c r="I347">
        <f t="shared" si="22"/>
        <v>0.90150000000000008</v>
      </c>
      <c r="J347">
        <v>86816</v>
      </c>
      <c r="K347">
        <f t="shared" si="23"/>
        <v>1.4469333333333334</v>
      </c>
      <c r="L347">
        <v>8</v>
      </c>
      <c r="M347" t="s">
        <v>455</v>
      </c>
      <c r="N347" t="s">
        <v>363</v>
      </c>
      <c r="O347">
        <v>4528</v>
      </c>
      <c r="P347">
        <v>0</v>
      </c>
      <c r="Q347">
        <v>0</v>
      </c>
    </row>
    <row r="348" spans="1:17" hidden="1" x14ac:dyDescent="0.3">
      <c r="A348" t="s">
        <v>365</v>
      </c>
      <c r="B348">
        <v>26694</v>
      </c>
      <c r="C348" t="s">
        <v>372</v>
      </c>
      <c r="D348" t="s">
        <v>361</v>
      </c>
      <c r="E348" s="69">
        <v>1720238540220</v>
      </c>
      <c r="F348" s="69">
        <f t="shared" si="20"/>
        <v>1720238540.22</v>
      </c>
      <c r="G348" s="70">
        <f t="shared" si="21"/>
        <v>45479.168289583336</v>
      </c>
      <c r="H348" s="69">
        <v>18140</v>
      </c>
      <c r="I348">
        <f t="shared" si="22"/>
        <v>0.30233333333333334</v>
      </c>
      <c r="J348">
        <v>0</v>
      </c>
      <c r="K348">
        <f t="shared" si="23"/>
        <v>0</v>
      </c>
      <c r="L348">
        <v>8</v>
      </c>
      <c r="M348" t="s">
        <v>455</v>
      </c>
      <c r="N348" t="s">
        <v>378</v>
      </c>
      <c r="O348">
        <v>1389</v>
      </c>
      <c r="P348">
        <v>0</v>
      </c>
      <c r="Q348">
        <v>0</v>
      </c>
    </row>
    <row r="349" spans="1:17" hidden="1" x14ac:dyDescent="0.3">
      <c r="A349" t="s">
        <v>365</v>
      </c>
      <c r="B349">
        <v>53368</v>
      </c>
      <c r="C349" t="s">
        <v>372</v>
      </c>
      <c r="D349" t="s">
        <v>361</v>
      </c>
      <c r="E349" s="69">
        <v>1720238540220</v>
      </c>
      <c r="F349" s="69">
        <f t="shared" si="20"/>
        <v>1720238540.22</v>
      </c>
      <c r="G349" s="70">
        <f t="shared" si="21"/>
        <v>45479.168289583336</v>
      </c>
      <c r="H349" s="69">
        <v>68676</v>
      </c>
      <c r="I349">
        <f t="shared" si="22"/>
        <v>1.1446000000000001</v>
      </c>
      <c r="J349">
        <v>0</v>
      </c>
      <c r="K349">
        <f t="shared" si="23"/>
        <v>0</v>
      </c>
      <c r="L349">
        <v>1</v>
      </c>
      <c r="M349" t="s">
        <v>455</v>
      </c>
      <c r="N349" t="s">
        <v>378</v>
      </c>
      <c r="O349">
        <v>5185</v>
      </c>
      <c r="P349">
        <v>0</v>
      </c>
      <c r="Q349">
        <v>0</v>
      </c>
    </row>
    <row r="350" spans="1:17" hidden="1" x14ac:dyDescent="0.3">
      <c r="A350" t="s">
        <v>359</v>
      </c>
      <c r="B350">
        <v>6153</v>
      </c>
      <c r="C350" t="s">
        <v>372</v>
      </c>
      <c r="D350" t="s">
        <v>361</v>
      </c>
      <c r="E350" s="69">
        <v>1720233740216</v>
      </c>
      <c r="F350" s="69">
        <f t="shared" si="20"/>
        <v>1720233740.2160001</v>
      </c>
      <c r="G350" s="70">
        <f t="shared" si="21"/>
        <v>45479.112733981485</v>
      </c>
      <c r="H350" s="69">
        <v>27224</v>
      </c>
      <c r="I350">
        <f t="shared" si="22"/>
        <v>0.45373333333333332</v>
      </c>
      <c r="J350">
        <v>15218</v>
      </c>
      <c r="K350">
        <f t="shared" si="23"/>
        <v>0.25363333333333332</v>
      </c>
      <c r="L350">
        <v>8</v>
      </c>
      <c r="M350" t="s">
        <v>456</v>
      </c>
      <c r="N350" t="s">
        <v>363</v>
      </c>
      <c r="O350">
        <v>2288</v>
      </c>
      <c r="P350">
        <v>0</v>
      </c>
      <c r="Q350">
        <v>0</v>
      </c>
    </row>
    <row r="351" spans="1:17" hidden="1" x14ac:dyDescent="0.3">
      <c r="A351" t="s">
        <v>365</v>
      </c>
      <c r="B351">
        <v>5698</v>
      </c>
      <c r="C351" t="s">
        <v>372</v>
      </c>
      <c r="D351" t="s">
        <v>361</v>
      </c>
      <c r="E351" s="69">
        <v>1720233740216</v>
      </c>
      <c r="F351" s="69">
        <f t="shared" si="20"/>
        <v>1720233740.2160001</v>
      </c>
      <c r="G351" s="70">
        <f t="shared" si="21"/>
        <v>45479.112733981485</v>
      </c>
      <c r="H351" s="69">
        <v>8143</v>
      </c>
      <c r="I351">
        <f t="shared" si="22"/>
        <v>0.13571666666666668</v>
      </c>
      <c r="J351">
        <v>0</v>
      </c>
      <c r="K351">
        <f t="shared" si="23"/>
        <v>0</v>
      </c>
      <c r="L351">
        <v>1</v>
      </c>
      <c r="M351" t="s">
        <v>456</v>
      </c>
      <c r="N351" t="s">
        <v>378</v>
      </c>
      <c r="O351">
        <v>591</v>
      </c>
      <c r="P351">
        <v>0</v>
      </c>
      <c r="Q351">
        <v>0</v>
      </c>
    </row>
    <row r="352" spans="1:17" hidden="1" x14ac:dyDescent="0.3">
      <c r="A352" t="s">
        <v>365</v>
      </c>
      <c r="B352">
        <v>31686</v>
      </c>
      <c r="C352" t="s">
        <v>372</v>
      </c>
      <c r="D352" t="s">
        <v>361</v>
      </c>
      <c r="E352" s="69">
        <v>1720233740216</v>
      </c>
      <c r="F352" s="69">
        <f t="shared" si="20"/>
        <v>1720233740.2160001</v>
      </c>
      <c r="G352" s="70">
        <f t="shared" si="21"/>
        <v>45479.112733981485</v>
      </c>
      <c r="H352" s="69">
        <v>7075</v>
      </c>
      <c r="I352">
        <f t="shared" si="22"/>
        <v>0.11791666666666667</v>
      </c>
      <c r="J352">
        <v>0</v>
      </c>
      <c r="K352">
        <f t="shared" si="23"/>
        <v>0</v>
      </c>
      <c r="L352">
        <v>1</v>
      </c>
      <c r="M352" t="s">
        <v>456</v>
      </c>
      <c r="N352" t="s">
        <v>378</v>
      </c>
      <c r="O352">
        <v>800</v>
      </c>
      <c r="P352">
        <v>0</v>
      </c>
      <c r="Q352">
        <v>0</v>
      </c>
    </row>
    <row r="353" spans="1:18" hidden="1" x14ac:dyDescent="0.3">
      <c r="A353" t="s">
        <v>359</v>
      </c>
      <c r="B353">
        <v>59724</v>
      </c>
      <c r="C353" t="s">
        <v>360</v>
      </c>
      <c r="D353" t="s">
        <v>361</v>
      </c>
      <c r="E353" s="69">
        <v>1720167209328</v>
      </c>
      <c r="F353" s="69">
        <f t="shared" si="20"/>
        <v>1720167209.3280001</v>
      </c>
      <c r="G353" s="70">
        <f t="shared" si="21"/>
        <v>45478.342700555557</v>
      </c>
      <c r="H353" s="69">
        <v>472176</v>
      </c>
      <c r="I353">
        <f t="shared" si="22"/>
        <v>7.8696000000000002</v>
      </c>
      <c r="J353">
        <v>43040</v>
      </c>
      <c r="K353">
        <f t="shared" si="23"/>
        <v>0.71733333333333327</v>
      </c>
      <c r="L353">
        <v>181</v>
      </c>
      <c r="M353" t="s">
        <v>457</v>
      </c>
      <c r="N353" t="s">
        <v>363</v>
      </c>
      <c r="O353">
        <v>276</v>
      </c>
      <c r="P353">
        <v>0</v>
      </c>
      <c r="Q353">
        <v>-3.3411964530521298E+18</v>
      </c>
      <c r="R353" t="s">
        <v>458</v>
      </c>
    </row>
    <row r="354" spans="1:18" hidden="1" x14ac:dyDescent="0.3">
      <c r="A354" t="s">
        <v>365</v>
      </c>
      <c r="B354">
        <v>22645</v>
      </c>
      <c r="C354" t="s">
        <v>459</v>
      </c>
      <c r="D354" t="s">
        <v>361</v>
      </c>
      <c r="E354" s="69">
        <v>1720167247406</v>
      </c>
      <c r="F354" s="69">
        <f t="shared" si="20"/>
        <v>1720167247.4059999</v>
      </c>
      <c r="G354" s="70">
        <f t="shared" si="21"/>
        <v>45478.343141273144</v>
      </c>
      <c r="H354" s="69">
        <v>0</v>
      </c>
      <c r="I354">
        <f t="shared" si="22"/>
        <v>0</v>
      </c>
      <c r="J354">
        <v>0</v>
      </c>
      <c r="K354">
        <f t="shared" si="23"/>
        <v>0</v>
      </c>
      <c r="L354">
        <v>10</v>
      </c>
      <c r="M354" t="s">
        <v>457</v>
      </c>
      <c r="N354" t="s">
        <v>366</v>
      </c>
      <c r="O354">
        <v>0</v>
      </c>
      <c r="P354">
        <v>0</v>
      </c>
      <c r="Q354">
        <v>-6.1721384997183898E+18</v>
      </c>
      <c r="R354" t="s">
        <v>460</v>
      </c>
    </row>
    <row r="355" spans="1:18" hidden="1" x14ac:dyDescent="0.3">
      <c r="A355" t="s">
        <v>365</v>
      </c>
      <c r="B355">
        <v>36467</v>
      </c>
      <c r="C355" t="s">
        <v>360</v>
      </c>
      <c r="D355" t="s">
        <v>361</v>
      </c>
      <c r="E355" s="69">
        <v>1720167209328</v>
      </c>
      <c r="F355" s="69">
        <f t="shared" si="20"/>
        <v>1720167209.3280001</v>
      </c>
      <c r="G355" s="70">
        <f t="shared" si="21"/>
        <v>45478.342700555557</v>
      </c>
      <c r="H355" s="69">
        <v>43040</v>
      </c>
      <c r="I355">
        <f t="shared" si="22"/>
        <v>0.71733333333333327</v>
      </c>
      <c r="J355">
        <v>0</v>
      </c>
      <c r="K355">
        <f t="shared" si="23"/>
        <v>0</v>
      </c>
      <c r="L355">
        <v>0</v>
      </c>
      <c r="M355" t="s">
        <v>457</v>
      </c>
      <c r="N355" t="s">
        <v>394</v>
      </c>
      <c r="O355">
        <v>434</v>
      </c>
      <c r="P355">
        <v>0</v>
      </c>
      <c r="Q355">
        <v>-6.5446294605044398E+18</v>
      </c>
      <c r="R355" t="s">
        <v>442</v>
      </c>
    </row>
    <row r="356" spans="1:18" hidden="1" x14ac:dyDescent="0.3">
      <c r="A356" t="s">
        <v>359</v>
      </c>
      <c r="B356">
        <v>12163</v>
      </c>
      <c r="C356" t="s">
        <v>372</v>
      </c>
      <c r="D356" t="s">
        <v>361</v>
      </c>
      <c r="E356" s="69">
        <v>1720150742859</v>
      </c>
      <c r="F356" s="69">
        <f t="shared" si="20"/>
        <v>1720150742.859</v>
      </c>
      <c r="G356" s="70">
        <f t="shared" si="21"/>
        <v>45478.152116423611</v>
      </c>
      <c r="H356" s="69">
        <v>26604</v>
      </c>
      <c r="I356">
        <f t="shared" si="22"/>
        <v>0.44339999999999996</v>
      </c>
      <c r="J356">
        <v>116120</v>
      </c>
      <c r="K356">
        <f t="shared" si="23"/>
        <v>1.9353333333333333</v>
      </c>
      <c r="L356">
        <v>8</v>
      </c>
      <c r="M356" t="s">
        <v>461</v>
      </c>
      <c r="N356" t="s">
        <v>363</v>
      </c>
      <c r="O356">
        <v>1718</v>
      </c>
      <c r="P356">
        <v>0</v>
      </c>
      <c r="Q356">
        <v>0</v>
      </c>
    </row>
    <row r="357" spans="1:18" hidden="1" x14ac:dyDescent="0.3">
      <c r="A357" t="s">
        <v>365</v>
      </c>
      <c r="B357">
        <v>16143</v>
      </c>
      <c r="C357" t="s">
        <v>372</v>
      </c>
      <c r="D357" t="s">
        <v>361</v>
      </c>
      <c r="E357" s="69">
        <v>1720150742859</v>
      </c>
      <c r="F357" s="69">
        <f t="shared" si="20"/>
        <v>1720150742.859</v>
      </c>
      <c r="G357" s="70">
        <f t="shared" si="21"/>
        <v>45478.152116423611</v>
      </c>
      <c r="H357" s="69">
        <v>103184</v>
      </c>
      <c r="I357">
        <f t="shared" si="22"/>
        <v>1.7197333333333333</v>
      </c>
      <c r="J357">
        <v>0</v>
      </c>
      <c r="K357">
        <f t="shared" si="23"/>
        <v>0</v>
      </c>
      <c r="L357">
        <v>8</v>
      </c>
      <c r="M357" t="s">
        <v>461</v>
      </c>
      <c r="N357" t="s">
        <v>378</v>
      </c>
      <c r="O357">
        <v>6825</v>
      </c>
      <c r="P357">
        <v>0</v>
      </c>
      <c r="Q357">
        <v>0</v>
      </c>
    </row>
    <row r="358" spans="1:18" hidden="1" x14ac:dyDescent="0.3">
      <c r="A358" t="s">
        <v>365</v>
      </c>
      <c r="B358">
        <v>19802</v>
      </c>
      <c r="C358" t="s">
        <v>372</v>
      </c>
      <c r="D358" t="s">
        <v>361</v>
      </c>
      <c r="E358" s="69">
        <v>1720150742859</v>
      </c>
      <c r="F358" s="69">
        <f t="shared" si="20"/>
        <v>1720150742.859</v>
      </c>
      <c r="G358" s="70">
        <f t="shared" si="21"/>
        <v>45478.152116423611</v>
      </c>
      <c r="H358" s="69">
        <v>12936</v>
      </c>
      <c r="I358">
        <f t="shared" si="22"/>
        <v>0.21559999999999999</v>
      </c>
      <c r="J358">
        <v>0</v>
      </c>
      <c r="K358">
        <f t="shared" si="23"/>
        <v>0</v>
      </c>
      <c r="L358">
        <v>1</v>
      </c>
      <c r="M358" t="s">
        <v>461</v>
      </c>
      <c r="N358" t="s">
        <v>378</v>
      </c>
      <c r="O358">
        <v>721</v>
      </c>
      <c r="P358">
        <v>0</v>
      </c>
      <c r="Q358">
        <v>0</v>
      </c>
    </row>
    <row r="359" spans="1:18" hidden="1" x14ac:dyDescent="0.3">
      <c r="A359" t="s">
        <v>359</v>
      </c>
      <c r="B359">
        <v>3864</v>
      </c>
      <c r="C359" t="s">
        <v>372</v>
      </c>
      <c r="D359" t="s">
        <v>361</v>
      </c>
      <c r="E359" s="69">
        <v>1720084092812</v>
      </c>
      <c r="F359" s="69">
        <f t="shared" si="20"/>
        <v>1720084092.812</v>
      </c>
      <c r="G359" s="70">
        <f t="shared" si="21"/>
        <v>45477.380703842595</v>
      </c>
      <c r="H359" s="69">
        <v>14481</v>
      </c>
      <c r="I359">
        <f t="shared" si="22"/>
        <v>0.24135000000000001</v>
      </c>
      <c r="J359">
        <v>20816</v>
      </c>
      <c r="K359">
        <f t="shared" si="23"/>
        <v>0.34693333333333332</v>
      </c>
      <c r="L359">
        <v>8</v>
      </c>
      <c r="M359" t="s">
        <v>462</v>
      </c>
      <c r="N359" t="s">
        <v>363</v>
      </c>
      <c r="O359">
        <v>1131</v>
      </c>
      <c r="P359">
        <v>0</v>
      </c>
      <c r="Q359">
        <v>0</v>
      </c>
    </row>
    <row r="360" spans="1:18" hidden="1" x14ac:dyDescent="0.3">
      <c r="A360" t="s">
        <v>365</v>
      </c>
      <c r="B360">
        <v>21585</v>
      </c>
      <c r="C360" t="s">
        <v>372</v>
      </c>
      <c r="D360" t="s">
        <v>361</v>
      </c>
      <c r="E360" s="69">
        <v>1720084092812</v>
      </c>
      <c r="F360" s="69">
        <f t="shared" si="20"/>
        <v>1720084092.812</v>
      </c>
      <c r="G360" s="70">
        <f t="shared" si="21"/>
        <v>45477.380703842595</v>
      </c>
      <c r="H360" s="69">
        <v>1297</v>
      </c>
      <c r="I360">
        <f t="shared" si="22"/>
        <v>2.1616666666666666E-2</v>
      </c>
      <c r="J360">
        <v>0</v>
      </c>
      <c r="K360">
        <f t="shared" si="23"/>
        <v>0</v>
      </c>
      <c r="L360">
        <v>1</v>
      </c>
      <c r="M360" t="s">
        <v>462</v>
      </c>
      <c r="N360" t="s">
        <v>378</v>
      </c>
      <c r="O360">
        <v>103</v>
      </c>
      <c r="P360">
        <v>0</v>
      </c>
      <c r="Q360">
        <v>0</v>
      </c>
    </row>
    <row r="361" spans="1:18" hidden="1" x14ac:dyDescent="0.3">
      <c r="A361" t="s">
        <v>365</v>
      </c>
      <c r="B361">
        <v>27719</v>
      </c>
      <c r="C361" t="s">
        <v>372</v>
      </c>
      <c r="D361" t="s">
        <v>361</v>
      </c>
      <c r="E361" s="69">
        <v>1720084092812</v>
      </c>
      <c r="F361" s="69">
        <f t="shared" si="20"/>
        <v>1720084092.812</v>
      </c>
      <c r="G361" s="70">
        <f t="shared" si="21"/>
        <v>45477.380703842595</v>
      </c>
      <c r="H361" s="69">
        <v>19519</v>
      </c>
      <c r="I361">
        <f t="shared" si="22"/>
        <v>0.32531666666666664</v>
      </c>
      <c r="J361">
        <v>0</v>
      </c>
      <c r="K361">
        <f t="shared" si="23"/>
        <v>0</v>
      </c>
      <c r="L361">
        <v>1</v>
      </c>
      <c r="M361" t="s">
        <v>462</v>
      </c>
      <c r="N361" t="s">
        <v>378</v>
      </c>
      <c r="O361">
        <v>1134</v>
      </c>
      <c r="P361">
        <v>0</v>
      </c>
      <c r="Q361">
        <v>0</v>
      </c>
    </row>
    <row r="362" spans="1:18" hidden="1" x14ac:dyDescent="0.3">
      <c r="A362" t="s">
        <v>359</v>
      </c>
      <c r="B362">
        <v>484</v>
      </c>
      <c r="C362" t="s">
        <v>360</v>
      </c>
      <c r="D362" t="s">
        <v>361</v>
      </c>
      <c r="E362" s="69">
        <v>1720079476111</v>
      </c>
      <c r="F362" s="69">
        <f t="shared" si="20"/>
        <v>1720079476.1110001</v>
      </c>
      <c r="G362" s="70">
        <f t="shared" si="21"/>
        <v>45477.327269803238</v>
      </c>
      <c r="H362" s="69">
        <v>235124</v>
      </c>
      <c r="I362">
        <f t="shared" si="22"/>
        <v>3.9187333333333334</v>
      </c>
      <c r="J362">
        <v>226697</v>
      </c>
      <c r="K362">
        <f t="shared" si="23"/>
        <v>3.7782833333333334</v>
      </c>
      <c r="L362">
        <v>0</v>
      </c>
      <c r="M362" t="s">
        <v>463</v>
      </c>
      <c r="N362" t="s">
        <v>363</v>
      </c>
      <c r="O362">
        <v>207</v>
      </c>
      <c r="P362">
        <v>0</v>
      </c>
      <c r="Q362">
        <v>-6.5446294605044398E+18</v>
      </c>
      <c r="R362" t="s">
        <v>442</v>
      </c>
    </row>
    <row r="363" spans="1:18" hidden="1" x14ac:dyDescent="0.3">
      <c r="A363" t="s">
        <v>365</v>
      </c>
      <c r="B363">
        <v>60913</v>
      </c>
      <c r="C363" t="s">
        <v>372</v>
      </c>
      <c r="D363" t="s">
        <v>361</v>
      </c>
      <c r="E363" s="69">
        <v>1720079476111</v>
      </c>
      <c r="F363" s="69">
        <f t="shared" si="20"/>
        <v>1720079476.1110001</v>
      </c>
      <c r="G363" s="70">
        <f t="shared" si="21"/>
        <v>45477.327269803238</v>
      </c>
      <c r="H363" s="69">
        <v>113895</v>
      </c>
      <c r="I363">
        <f t="shared" si="22"/>
        <v>1.89825</v>
      </c>
      <c r="J363">
        <v>0</v>
      </c>
      <c r="K363">
        <f t="shared" si="23"/>
        <v>0</v>
      </c>
      <c r="L363">
        <v>26</v>
      </c>
      <c r="M363" t="s">
        <v>463</v>
      </c>
      <c r="N363" t="s">
        <v>394</v>
      </c>
      <c r="O363">
        <v>614</v>
      </c>
      <c r="P363">
        <v>0</v>
      </c>
      <c r="Q363">
        <v>-4.3861405892961398E+18</v>
      </c>
      <c r="R363" t="s">
        <v>409</v>
      </c>
    </row>
    <row r="364" spans="1:18" hidden="1" x14ac:dyDescent="0.3">
      <c r="A364" t="s">
        <v>365</v>
      </c>
      <c r="B364">
        <v>61830</v>
      </c>
      <c r="C364" t="s">
        <v>372</v>
      </c>
      <c r="D364" t="s">
        <v>361</v>
      </c>
      <c r="E364" s="69">
        <v>1720079476111</v>
      </c>
      <c r="F364" s="69">
        <f t="shared" si="20"/>
        <v>1720079476.1110001</v>
      </c>
      <c r="G364" s="70">
        <f t="shared" si="21"/>
        <v>45477.327269803238</v>
      </c>
      <c r="H364" s="69">
        <v>112802</v>
      </c>
      <c r="I364">
        <f t="shared" si="22"/>
        <v>1.8800333333333334</v>
      </c>
      <c r="J364">
        <v>0</v>
      </c>
      <c r="K364">
        <f t="shared" si="23"/>
        <v>0</v>
      </c>
      <c r="L364">
        <v>26</v>
      </c>
      <c r="M364" t="s">
        <v>463</v>
      </c>
      <c r="N364" t="s">
        <v>394</v>
      </c>
      <c r="O364">
        <v>456</v>
      </c>
      <c r="P364">
        <v>0</v>
      </c>
      <c r="Q364">
        <v>-4.3861405892961398E+18</v>
      </c>
      <c r="R364" t="s">
        <v>409</v>
      </c>
    </row>
    <row r="365" spans="1:18" hidden="1" x14ac:dyDescent="0.3">
      <c r="A365" t="s">
        <v>359</v>
      </c>
      <c r="B365">
        <v>37092</v>
      </c>
      <c r="C365" t="s">
        <v>360</v>
      </c>
      <c r="D365" t="s">
        <v>361</v>
      </c>
      <c r="E365" s="69">
        <v>1720068028024</v>
      </c>
      <c r="F365" s="69">
        <f t="shared" si="20"/>
        <v>1720068028.0239999</v>
      </c>
      <c r="G365" s="70">
        <f t="shared" si="21"/>
        <v>45477.194768796297</v>
      </c>
      <c r="H365" s="69">
        <v>5872</v>
      </c>
      <c r="I365">
        <f t="shared" si="22"/>
        <v>9.7866666666666671E-2</v>
      </c>
      <c r="J365">
        <v>567620</v>
      </c>
      <c r="K365">
        <f t="shared" si="23"/>
        <v>9.4603333333333328</v>
      </c>
      <c r="L365">
        <v>294</v>
      </c>
      <c r="M365" t="s">
        <v>464</v>
      </c>
      <c r="N365" t="s">
        <v>363</v>
      </c>
      <c r="O365">
        <v>76</v>
      </c>
      <c r="P365">
        <v>0</v>
      </c>
      <c r="Q365">
        <v>2.1695396513004401E+18</v>
      </c>
      <c r="R365" t="s">
        <v>408</v>
      </c>
    </row>
    <row r="366" spans="1:18" hidden="1" x14ac:dyDescent="0.3">
      <c r="A366" t="s">
        <v>365</v>
      </c>
      <c r="B366">
        <v>6469</v>
      </c>
      <c r="C366" t="s">
        <v>360</v>
      </c>
      <c r="D366" t="s">
        <v>361</v>
      </c>
      <c r="E366" s="69">
        <v>1720068405641</v>
      </c>
      <c r="F366" s="69">
        <f t="shared" si="20"/>
        <v>1720068405.641</v>
      </c>
      <c r="G366" s="70">
        <f t="shared" si="21"/>
        <v>45477.199139363423</v>
      </c>
      <c r="H366" s="69">
        <v>76169</v>
      </c>
      <c r="I366">
        <f t="shared" si="22"/>
        <v>1.2694833333333333</v>
      </c>
      <c r="J366">
        <v>0</v>
      </c>
      <c r="K366">
        <f t="shared" si="23"/>
        <v>0</v>
      </c>
      <c r="L366">
        <v>0</v>
      </c>
      <c r="M366" t="s">
        <v>464</v>
      </c>
      <c r="N366" t="s">
        <v>394</v>
      </c>
      <c r="O366">
        <v>73</v>
      </c>
      <c r="P366">
        <v>0</v>
      </c>
      <c r="Q366">
        <v>6.4148435857043599E+18</v>
      </c>
      <c r="R366" t="s">
        <v>440</v>
      </c>
    </row>
    <row r="367" spans="1:18" hidden="1" x14ac:dyDescent="0.3">
      <c r="A367" t="s">
        <v>365</v>
      </c>
      <c r="B367">
        <v>59599</v>
      </c>
      <c r="C367" t="s">
        <v>360</v>
      </c>
      <c r="D367" t="s">
        <v>361</v>
      </c>
      <c r="E367" s="69">
        <v>1720068028024</v>
      </c>
      <c r="F367" s="69">
        <f t="shared" si="20"/>
        <v>1720068028.0239999</v>
      </c>
      <c r="G367" s="70">
        <f t="shared" si="21"/>
        <v>45477.194768796297</v>
      </c>
      <c r="H367" s="69">
        <v>491451</v>
      </c>
      <c r="I367">
        <f t="shared" si="22"/>
        <v>8.1908500000000011</v>
      </c>
      <c r="J367">
        <v>0</v>
      </c>
      <c r="K367">
        <f t="shared" si="23"/>
        <v>0</v>
      </c>
      <c r="L367">
        <v>0</v>
      </c>
      <c r="M367" t="s">
        <v>464</v>
      </c>
      <c r="N367" t="s">
        <v>394</v>
      </c>
      <c r="O367">
        <v>562</v>
      </c>
      <c r="P367">
        <v>0</v>
      </c>
      <c r="Q367">
        <v>6.4148435857043599E+18</v>
      </c>
      <c r="R367" t="s">
        <v>440</v>
      </c>
    </row>
    <row r="368" spans="1:18" hidden="1" x14ac:dyDescent="0.3">
      <c r="A368" t="s">
        <v>359</v>
      </c>
      <c r="B368">
        <v>7155</v>
      </c>
      <c r="C368" t="s">
        <v>372</v>
      </c>
      <c r="D368" t="s">
        <v>361</v>
      </c>
      <c r="E368" s="69">
        <v>1720062175255</v>
      </c>
      <c r="F368" s="69">
        <f t="shared" si="20"/>
        <v>1720062175.2550001</v>
      </c>
      <c r="G368" s="70">
        <f t="shared" si="21"/>
        <v>45477.127028414354</v>
      </c>
      <c r="H368" s="69">
        <v>29264</v>
      </c>
      <c r="I368">
        <f t="shared" si="22"/>
        <v>0.4877333333333333</v>
      </c>
      <c r="J368">
        <v>33890</v>
      </c>
      <c r="K368">
        <f t="shared" si="23"/>
        <v>0.5648333333333333</v>
      </c>
      <c r="L368">
        <v>8</v>
      </c>
      <c r="M368" t="s">
        <v>465</v>
      </c>
      <c r="N368" t="s">
        <v>363</v>
      </c>
      <c r="O368">
        <v>2288</v>
      </c>
      <c r="P368">
        <v>0</v>
      </c>
      <c r="Q368">
        <v>0</v>
      </c>
    </row>
    <row r="369" spans="1:17" hidden="1" x14ac:dyDescent="0.3">
      <c r="A369" t="s">
        <v>365</v>
      </c>
      <c r="B369">
        <v>2526</v>
      </c>
      <c r="C369" t="s">
        <v>372</v>
      </c>
      <c r="D369" t="s">
        <v>361</v>
      </c>
      <c r="E369" s="69">
        <v>1720062175255</v>
      </c>
      <c r="F369" s="69">
        <f t="shared" si="20"/>
        <v>1720062175.2550001</v>
      </c>
      <c r="G369" s="70">
        <f t="shared" si="21"/>
        <v>45477.127028414354</v>
      </c>
      <c r="H369" s="69">
        <v>29385</v>
      </c>
      <c r="I369">
        <f t="shared" si="22"/>
        <v>0.48975000000000002</v>
      </c>
      <c r="J369">
        <v>0</v>
      </c>
      <c r="K369">
        <f t="shared" si="23"/>
        <v>0</v>
      </c>
      <c r="L369">
        <v>1</v>
      </c>
      <c r="M369" t="s">
        <v>465</v>
      </c>
      <c r="N369" t="s">
        <v>378</v>
      </c>
      <c r="O369">
        <v>3489</v>
      </c>
      <c r="P369">
        <v>0</v>
      </c>
      <c r="Q369">
        <v>0</v>
      </c>
    </row>
    <row r="370" spans="1:17" hidden="1" x14ac:dyDescent="0.3">
      <c r="A370" t="s">
        <v>365</v>
      </c>
      <c r="B370">
        <v>29613</v>
      </c>
      <c r="C370" t="s">
        <v>372</v>
      </c>
      <c r="D370" t="s">
        <v>361</v>
      </c>
      <c r="E370" s="69">
        <v>1720062175255</v>
      </c>
      <c r="F370" s="69">
        <f t="shared" si="20"/>
        <v>1720062175.2550001</v>
      </c>
      <c r="G370" s="70">
        <f t="shared" si="21"/>
        <v>45477.127028414354</v>
      </c>
      <c r="H370" s="69">
        <v>4505</v>
      </c>
      <c r="I370">
        <f t="shared" si="22"/>
        <v>7.5083333333333335E-2</v>
      </c>
      <c r="J370">
        <v>0</v>
      </c>
      <c r="K370">
        <f t="shared" si="23"/>
        <v>0</v>
      </c>
      <c r="L370">
        <v>6</v>
      </c>
      <c r="M370" t="s">
        <v>465</v>
      </c>
      <c r="N370" t="s">
        <v>378</v>
      </c>
      <c r="O370">
        <v>589</v>
      </c>
      <c r="P370">
        <v>0</v>
      </c>
      <c r="Q370">
        <v>0</v>
      </c>
    </row>
    <row r="371" spans="1:17" hidden="1" x14ac:dyDescent="0.3">
      <c r="A371" t="s">
        <v>359</v>
      </c>
      <c r="B371">
        <v>22762</v>
      </c>
      <c r="C371" t="s">
        <v>372</v>
      </c>
      <c r="D371" t="s">
        <v>361</v>
      </c>
      <c r="E371" s="69">
        <v>1720043866741</v>
      </c>
      <c r="F371" s="69">
        <f t="shared" si="20"/>
        <v>1720043866.7409999</v>
      </c>
      <c r="G371" s="70">
        <f t="shared" si="21"/>
        <v>45476.915124317129</v>
      </c>
      <c r="H371" s="69">
        <v>1959</v>
      </c>
      <c r="I371">
        <f t="shared" si="22"/>
        <v>3.2649999999999998E-2</v>
      </c>
      <c r="J371">
        <v>109874</v>
      </c>
      <c r="K371">
        <f t="shared" si="23"/>
        <v>1.8312333333333333</v>
      </c>
      <c r="L371">
        <v>8</v>
      </c>
      <c r="M371" t="s">
        <v>466</v>
      </c>
      <c r="N371" t="s">
        <v>363</v>
      </c>
      <c r="O371">
        <v>216</v>
      </c>
      <c r="P371">
        <v>0</v>
      </c>
      <c r="Q371">
        <v>0</v>
      </c>
    </row>
    <row r="372" spans="1:17" hidden="1" x14ac:dyDescent="0.3">
      <c r="A372" t="s">
        <v>365</v>
      </c>
      <c r="B372">
        <v>2000</v>
      </c>
      <c r="C372" t="s">
        <v>372</v>
      </c>
      <c r="D372" t="s">
        <v>361</v>
      </c>
      <c r="E372" s="69">
        <v>1720043866741</v>
      </c>
      <c r="F372" s="69">
        <f t="shared" si="20"/>
        <v>1720043866.7409999</v>
      </c>
      <c r="G372" s="70">
        <f t="shared" si="21"/>
        <v>45476.915124317129</v>
      </c>
      <c r="H372" s="69">
        <v>93386</v>
      </c>
      <c r="I372">
        <f t="shared" si="22"/>
        <v>1.5564333333333333</v>
      </c>
      <c r="J372">
        <v>0</v>
      </c>
      <c r="K372">
        <f t="shared" si="23"/>
        <v>0</v>
      </c>
      <c r="L372">
        <v>8</v>
      </c>
      <c r="M372" t="s">
        <v>466</v>
      </c>
      <c r="N372" t="s">
        <v>378</v>
      </c>
      <c r="O372">
        <v>8096</v>
      </c>
      <c r="P372">
        <v>0</v>
      </c>
      <c r="Q372">
        <v>0</v>
      </c>
    </row>
    <row r="373" spans="1:17" hidden="1" x14ac:dyDescent="0.3">
      <c r="A373" t="s">
        <v>365</v>
      </c>
      <c r="B373">
        <v>2526</v>
      </c>
      <c r="C373" t="s">
        <v>372</v>
      </c>
      <c r="D373" t="s">
        <v>361</v>
      </c>
      <c r="E373" s="69">
        <v>1720043866741</v>
      </c>
      <c r="F373" s="69">
        <f t="shared" si="20"/>
        <v>1720043866.7409999</v>
      </c>
      <c r="G373" s="70">
        <f t="shared" si="21"/>
        <v>45476.915124317129</v>
      </c>
      <c r="H373" s="69">
        <v>16488</v>
      </c>
      <c r="I373">
        <f t="shared" si="22"/>
        <v>0.27479999999999999</v>
      </c>
      <c r="J373">
        <v>0</v>
      </c>
      <c r="K373">
        <f t="shared" si="23"/>
        <v>0</v>
      </c>
      <c r="L373">
        <v>1</v>
      </c>
      <c r="M373" t="s">
        <v>466</v>
      </c>
      <c r="N373" t="s">
        <v>378</v>
      </c>
      <c r="O373">
        <v>2421</v>
      </c>
      <c r="P373">
        <v>0</v>
      </c>
      <c r="Q373">
        <v>0</v>
      </c>
    </row>
    <row r="374" spans="1:17" hidden="1" x14ac:dyDescent="0.3">
      <c r="A374" t="s">
        <v>359</v>
      </c>
      <c r="B374">
        <v>29043</v>
      </c>
      <c r="C374" t="s">
        <v>372</v>
      </c>
      <c r="D374" t="s">
        <v>361</v>
      </c>
      <c r="E374" s="69">
        <v>1720040859739</v>
      </c>
      <c r="F374" s="69">
        <f t="shared" si="20"/>
        <v>1720040859.7390001</v>
      </c>
      <c r="G374" s="70">
        <f t="shared" si="21"/>
        <v>45476.880321053242</v>
      </c>
      <c r="H374" s="69">
        <v>6350</v>
      </c>
      <c r="I374">
        <f t="shared" si="22"/>
        <v>0.10583333333333332</v>
      </c>
      <c r="J374">
        <v>27055</v>
      </c>
      <c r="K374">
        <f t="shared" si="23"/>
        <v>0.45091666666666669</v>
      </c>
      <c r="L374">
        <v>8</v>
      </c>
      <c r="M374" t="s">
        <v>467</v>
      </c>
      <c r="N374" t="s">
        <v>363</v>
      </c>
      <c r="O374">
        <v>521</v>
      </c>
      <c r="P374">
        <v>0</v>
      </c>
      <c r="Q374">
        <v>0</v>
      </c>
    </row>
    <row r="375" spans="1:17" hidden="1" x14ac:dyDescent="0.3">
      <c r="A375" t="s">
        <v>365</v>
      </c>
      <c r="B375">
        <v>700</v>
      </c>
      <c r="C375" t="s">
        <v>372</v>
      </c>
      <c r="D375" t="s">
        <v>361</v>
      </c>
      <c r="E375" s="69">
        <v>1720040859739</v>
      </c>
      <c r="F375" s="69">
        <f t="shared" si="20"/>
        <v>1720040859.7390001</v>
      </c>
      <c r="G375" s="70">
        <f t="shared" si="21"/>
        <v>45476.880321053242</v>
      </c>
      <c r="H375" s="69">
        <v>19392</v>
      </c>
      <c r="I375">
        <f t="shared" si="22"/>
        <v>0.32319999999999999</v>
      </c>
      <c r="J375">
        <v>0</v>
      </c>
      <c r="K375">
        <f t="shared" si="23"/>
        <v>0</v>
      </c>
      <c r="L375">
        <v>7</v>
      </c>
      <c r="M375" t="s">
        <v>467</v>
      </c>
      <c r="N375" t="s">
        <v>378</v>
      </c>
      <c r="O375">
        <v>1786</v>
      </c>
      <c r="P375">
        <v>0</v>
      </c>
      <c r="Q375">
        <v>0</v>
      </c>
    </row>
    <row r="376" spans="1:17" hidden="1" x14ac:dyDescent="0.3">
      <c r="A376" t="s">
        <v>365</v>
      </c>
      <c r="B376">
        <v>55301</v>
      </c>
      <c r="C376" t="s">
        <v>372</v>
      </c>
      <c r="D376" t="s">
        <v>361</v>
      </c>
      <c r="E376" s="69">
        <v>1720040859739</v>
      </c>
      <c r="F376" s="69">
        <f t="shared" si="20"/>
        <v>1720040859.7390001</v>
      </c>
      <c r="G376" s="70">
        <f t="shared" si="21"/>
        <v>45476.880321053242</v>
      </c>
      <c r="H376" s="69">
        <v>7663</v>
      </c>
      <c r="I376">
        <f t="shared" si="22"/>
        <v>0.12771666666666667</v>
      </c>
      <c r="J376">
        <v>0</v>
      </c>
      <c r="K376">
        <f t="shared" si="23"/>
        <v>0</v>
      </c>
      <c r="L376">
        <v>1</v>
      </c>
      <c r="M376" t="s">
        <v>467</v>
      </c>
      <c r="N376" t="s">
        <v>378</v>
      </c>
      <c r="O376">
        <v>613</v>
      </c>
      <c r="P376">
        <v>0</v>
      </c>
      <c r="Q376">
        <v>0</v>
      </c>
    </row>
    <row r="377" spans="1:17" x14ac:dyDescent="0.3">
      <c r="A377" t="s">
        <v>359</v>
      </c>
      <c r="B377">
        <v>35271</v>
      </c>
      <c r="C377" t="s">
        <v>372</v>
      </c>
      <c r="D377" t="s">
        <v>361</v>
      </c>
      <c r="E377" s="69">
        <v>1719945392629</v>
      </c>
      <c r="F377" s="69">
        <f t="shared" si="20"/>
        <v>1719945392.6289999</v>
      </c>
      <c r="G377" s="70">
        <f t="shared" si="21"/>
        <v>45475.775377650461</v>
      </c>
      <c r="H377" s="69">
        <v>5540</v>
      </c>
      <c r="I377">
        <f t="shared" si="22"/>
        <v>9.2333333333333337E-2</v>
      </c>
      <c r="J377">
        <v>128131</v>
      </c>
      <c r="K377">
        <f t="shared" si="23"/>
        <v>2.1355166666666667</v>
      </c>
      <c r="L377">
        <v>8</v>
      </c>
      <c r="M377" t="s">
        <v>468</v>
      </c>
      <c r="N377" t="s">
        <v>363</v>
      </c>
      <c r="O377">
        <v>578</v>
      </c>
      <c r="P377">
        <v>0</v>
      </c>
      <c r="Q377">
        <v>0</v>
      </c>
    </row>
    <row r="378" spans="1:17" hidden="1" x14ac:dyDescent="0.3">
      <c r="A378" t="s">
        <v>365</v>
      </c>
      <c r="B378">
        <v>5143</v>
      </c>
      <c r="C378" t="s">
        <v>372</v>
      </c>
      <c r="D378" t="s">
        <v>361</v>
      </c>
      <c r="E378" s="69">
        <v>1719945392629</v>
      </c>
      <c r="F378" s="69">
        <f t="shared" si="20"/>
        <v>1719945392.6289999</v>
      </c>
      <c r="G378" s="70">
        <f t="shared" si="21"/>
        <v>45475.775377650461</v>
      </c>
      <c r="H378" s="69">
        <v>118225</v>
      </c>
      <c r="I378">
        <f t="shared" si="22"/>
        <v>1.9704166666666665</v>
      </c>
      <c r="J378">
        <v>0</v>
      </c>
      <c r="K378">
        <f t="shared" si="23"/>
        <v>0</v>
      </c>
      <c r="L378">
        <v>3</v>
      </c>
      <c r="M378" t="s">
        <v>468</v>
      </c>
      <c r="N378" t="s">
        <v>378</v>
      </c>
      <c r="O378">
        <v>9498</v>
      </c>
      <c r="P378">
        <v>0</v>
      </c>
      <c r="Q378">
        <v>0</v>
      </c>
    </row>
    <row r="379" spans="1:17" hidden="1" x14ac:dyDescent="0.3">
      <c r="A379" t="s">
        <v>365</v>
      </c>
      <c r="B379">
        <v>36716</v>
      </c>
      <c r="C379" t="s">
        <v>372</v>
      </c>
      <c r="D379" t="s">
        <v>361</v>
      </c>
      <c r="E379" s="69">
        <v>1719945392629</v>
      </c>
      <c r="F379" s="69">
        <f t="shared" si="20"/>
        <v>1719945392.6289999</v>
      </c>
      <c r="G379" s="70">
        <f t="shared" si="21"/>
        <v>45475.775377650461</v>
      </c>
      <c r="H379" s="69">
        <v>9906</v>
      </c>
      <c r="I379">
        <f t="shared" si="22"/>
        <v>0.1651</v>
      </c>
      <c r="J379">
        <v>0</v>
      </c>
      <c r="K379">
        <f t="shared" si="23"/>
        <v>0</v>
      </c>
      <c r="L379">
        <v>1</v>
      </c>
      <c r="M379" t="s">
        <v>468</v>
      </c>
      <c r="N379" t="s">
        <v>378</v>
      </c>
      <c r="O379">
        <v>726</v>
      </c>
      <c r="P379">
        <v>0</v>
      </c>
      <c r="Q379">
        <v>0</v>
      </c>
    </row>
    <row r="380" spans="1:17" x14ac:dyDescent="0.3">
      <c r="A380" t="s">
        <v>359</v>
      </c>
      <c r="B380">
        <v>61950</v>
      </c>
      <c r="C380" t="s">
        <v>360</v>
      </c>
      <c r="D380" t="s">
        <v>361</v>
      </c>
      <c r="E380" s="69">
        <v>1719927379616</v>
      </c>
      <c r="F380" s="69">
        <f t="shared" si="20"/>
        <v>1719927379.6159999</v>
      </c>
      <c r="G380" s="70">
        <f t="shared" si="21"/>
        <v>45475.566893703704</v>
      </c>
      <c r="H380" s="69">
        <v>110532</v>
      </c>
      <c r="I380">
        <f t="shared" si="22"/>
        <v>1.8421999999999998</v>
      </c>
      <c r="J380">
        <v>8342</v>
      </c>
      <c r="K380">
        <f t="shared" si="23"/>
        <v>0.13903333333333334</v>
      </c>
      <c r="L380">
        <v>0</v>
      </c>
      <c r="M380" t="s">
        <v>469</v>
      </c>
      <c r="N380" t="s">
        <v>363</v>
      </c>
      <c r="O380">
        <v>155</v>
      </c>
      <c r="P380">
        <v>0</v>
      </c>
      <c r="Q380">
        <v>0</v>
      </c>
    </row>
    <row r="381" spans="1:17" hidden="1" x14ac:dyDescent="0.3">
      <c r="A381" t="s">
        <v>365</v>
      </c>
      <c r="B381">
        <v>25021</v>
      </c>
      <c r="C381" t="s">
        <v>360</v>
      </c>
      <c r="D381" t="s">
        <v>361</v>
      </c>
      <c r="E381" s="69">
        <v>1719927379616</v>
      </c>
      <c r="F381" s="69">
        <f t="shared" si="20"/>
        <v>1719927379.6159999</v>
      </c>
      <c r="G381" s="70">
        <f t="shared" si="21"/>
        <v>45475.566893703704</v>
      </c>
      <c r="H381" s="69">
        <v>283</v>
      </c>
      <c r="I381">
        <f t="shared" si="22"/>
        <v>4.7166666666666659E-3</v>
      </c>
      <c r="J381">
        <v>0</v>
      </c>
      <c r="K381">
        <f t="shared" si="23"/>
        <v>0</v>
      </c>
      <c r="L381">
        <v>0</v>
      </c>
      <c r="M381" t="s">
        <v>469</v>
      </c>
      <c r="N381" t="s">
        <v>378</v>
      </c>
      <c r="O381">
        <v>39</v>
      </c>
      <c r="P381">
        <v>0</v>
      </c>
      <c r="Q381">
        <v>0</v>
      </c>
    </row>
    <row r="382" spans="1:17" hidden="1" x14ac:dyDescent="0.3">
      <c r="A382" t="s">
        <v>365</v>
      </c>
      <c r="B382">
        <v>61953</v>
      </c>
      <c r="C382" t="s">
        <v>360</v>
      </c>
      <c r="D382" t="s">
        <v>361</v>
      </c>
      <c r="E382" s="69">
        <v>1719927379616</v>
      </c>
      <c r="F382" s="69">
        <f t="shared" si="20"/>
        <v>1719927379.6159999</v>
      </c>
      <c r="G382" s="70">
        <f t="shared" si="21"/>
        <v>45475.566893703704</v>
      </c>
      <c r="H382" s="69">
        <v>8059</v>
      </c>
      <c r="I382">
        <f t="shared" si="22"/>
        <v>0.13431666666666667</v>
      </c>
      <c r="J382">
        <v>0</v>
      </c>
      <c r="K382">
        <f t="shared" si="23"/>
        <v>0</v>
      </c>
      <c r="L382">
        <v>0</v>
      </c>
      <c r="M382" t="s">
        <v>469</v>
      </c>
      <c r="N382" t="s">
        <v>378</v>
      </c>
      <c r="O382">
        <v>128</v>
      </c>
      <c r="P382">
        <v>0</v>
      </c>
      <c r="Q382">
        <v>0</v>
      </c>
    </row>
    <row r="383" spans="1:17" x14ac:dyDescent="0.3">
      <c r="A383" t="s">
        <v>359</v>
      </c>
      <c r="B383">
        <v>693</v>
      </c>
      <c r="C383" t="s">
        <v>360</v>
      </c>
      <c r="D383" t="s">
        <v>361</v>
      </c>
      <c r="E383" s="69">
        <v>1719909329526</v>
      </c>
      <c r="F383" s="69">
        <f t="shared" si="20"/>
        <v>1719909329.526</v>
      </c>
      <c r="G383" s="70">
        <f t="shared" si="21"/>
        <v>45475.357980625005</v>
      </c>
      <c r="H383" s="69">
        <v>5530136</v>
      </c>
      <c r="I383">
        <f t="shared" si="22"/>
        <v>92.168933333333342</v>
      </c>
      <c r="J383">
        <v>10744889</v>
      </c>
      <c r="K383">
        <f t="shared" si="23"/>
        <v>179.08148333333332</v>
      </c>
      <c r="L383">
        <v>0</v>
      </c>
      <c r="M383" t="s">
        <v>470</v>
      </c>
      <c r="N383" t="s">
        <v>363</v>
      </c>
      <c r="O383">
        <v>50008</v>
      </c>
      <c r="P383">
        <v>0</v>
      </c>
      <c r="Q383">
        <v>0</v>
      </c>
    </row>
    <row r="384" spans="1:17" hidden="1" x14ac:dyDescent="0.3">
      <c r="A384" t="s">
        <v>365</v>
      </c>
      <c r="B384">
        <v>697</v>
      </c>
      <c r="C384" t="s">
        <v>360</v>
      </c>
      <c r="D384" t="s">
        <v>361</v>
      </c>
      <c r="E384" s="69">
        <v>1719909329526</v>
      </c>
      <c r="F384" s="69">
        <f t="shared" si="20"/>
        <v>1719909329.526</v>
      </c>
      <c r="G384" s="70">
        <f t="shared" si="21"/>
        <v>45475.357980625005</v>
      </c>
      <c r="H384" s="69">
        <v>6119644</v>
      </c>
      <c r="I384">
        <f t="shared" si="22"/>
        <v>101.99406666666667</v>
      </c>
      <c r="J384">
        <v>0</v>
      </c>
      <c r="K384">
        <f t="shared" si="23"/>
        <v>0</v>
      </c>
      <c r="L384">
        <v>0</v>
      </c>
      <c r="M384" t="s">
        <v>470</v>
      </c>
      <c r="N384" t="s">
        <v>378</v>
      </c>
      <c r="O384">
        <v>54081</v>
      </c>
      <c r="P384">
        <v>0</v>
      </c>
      <c r="Q384">
        <v>0</v>
      </c>
    </row>
    <row r="385" spans="1:18" hidden="1" x14ac:dyDescent="0.3">
      <c r="A385" t="s">
        <v>365</v>
      </c>
      <c r="B385">
        <v>28674</v>
      </c>
      <c r="C385" t="s">
        <v>360</v>
      </c>
      <c r="D385" t="s">
        <v>361</v>
      </c>
      <c r="E385" s="69">
        <v>1719909329526</v>
      </c>
      <c r="F385" s="69">
        <f t="shared" si="20"/>
        <v>1719909329.526</v>
      </c>
      <c r="G385" s="70">
        <f t="shared" si="21"/>
        <v>45475.357980625005</v>
      </c>
      <c r="H385" s="69">
        <v>4625245</v>
      </c>
      <c r="I385">
        <f t="shared" si="22"/>
        <v>77.08741666666667</v>
      </c>
      <c r="J385">
        <v>0</v>
      </c>
      <c r="K385">
        <f t="shared" si="23"/>
        <v>0</v>
      </c>
      <c r="L385">
        <v>0</v>
      </c>
      <c r="M385" t="s">
        <v>470</v>
      </c>
      <c r="N385" t="s">
        <v>378</v>
      </c>
      <c r="O385">
        <v>42654</v>
      </c>
      <c r="P385">
        <v>0</v>
      </c>
      <c r="Q385">
        <v>0</v>
      </c>
    </row>
    <row r="386" spans="1:18" x14ac:dyDescent="0.3">
      <c r="A386" t="s">
        <v>359</v>
      </c>
      <c r="B386">
        <v>697</v>
      </c>
      <c r="C386" t="s">
        <v>360</v>
      </c>
      <c r="D386" t="s">
        <v>361</v>
      </c>
      <c r="E386" s="69">
        <v>1719909255412</v>
      </c>
      <c r="F386" s="69">
        <f t="shared" si="20"/>
        <v>1719909255.4119999</v>
      </c>
      <c r="G386" s="70">
        <f t="shared" si="21"/>
        <v>45475.357122824076</v>
      </c>
      <c r="H386" s="69">
        <v>6080926</v>
      </c>
      <c r="I386">
        <f t="shared" si="22"/>
        <v>101.34876666666668</v>
      </c>
      <c r="J386">
        <v>10087837</v>
      </c>
      <c r="K386">
        <f t="shared" si="23"/>
        <v>168.13061666666667</v>
      </c>
      <c r="L386">
        <v>0</v>
      </c>
      <c r="M386" t="s">
        <v>471</v>
      </c>
      <c r="N386" t="s">
        <v>363</v>
      </c>
      <c r="O386">
        <v>53757</v>
      </c>
      <c r="P386">
        <v>0</v>
      </c>
      <c r="Q386">
        <v>0</v>
      </c>
    </row>
    <row r="387" spans="1:18" hidden="1" x14ac:dyDescent="0.3">
      <c r="A387" t="s">
        <v>365</v>
      </c>
      <c r="B387">
        <v>693</v>
      </c>
      <c r="C387" t="s">
        <v>360</v>
      </c>
      <c r="D387" t="s">
        <v>361</v>
      </c>
      <c r="E387" s="69">
        <v>1719909255412</v>
      </c>
      <c r="F387" s="69">
        <f t="shared" ref="F387:F450" si="24">$E387/1000</f>
        <v>1719909255.4119999</v>
      </c>
      <c r="G387" s="70">
        <f t="shared" ref="G387:G450" si="25">$F387/ 86400 + DATE(1970, 1, 1)</f>
        <v>45475.357122824076</v>
      </c>
      <c r="H387" s="69">
        <v>5497605</v>
      </c>
      <c r="I387">
        <f t="shared" ref="I387:I450" si="26">$H387/1000/60</f>
        <v>91.626749999999987</v>
      </c>
      <c r="J387">
        <v>0</v>
      </c>
      <c r="K387">
        <f t="shared" ref="K387:K450" si="27">J387/1000/60</f>
        <v>0</v>
      </c>
      <c r="L387">
        <v>0</v>
      </c>
      <c r="M387" t="s">
        <v>471</v>
      </c>
      <c r="N387" t="s">
        <v>378</v>
      </c>
      <c r="O387">
        <v>49734</v>
      </c>
      <c r="P387">
        <v>0</v>
      </c>
      <c r="Q387">
        <v>0</v>
      </c>
    </row>
    <row r="388" spans="1:18" hidden="1" x14ac:dyDescent="0.3">
      <c r="A388" t="s">
        <v>365</v>
      </c>
      <c r="B388">
        <v>28674</v>
      </c>
      <c r="C388" t="s">
        <v>360</v>
      </c>
      <c r="D388" t="s">
        <v>361</v>
      </c>
      <c r="E388" s="69">
        <v>1719909255412</v>
      </c>
      <c r="F388" s="69">
        <f t="shared" si="24"/>
        <v>1719909255.4119999</v>
      </c>
      <c r="G388" s="70">
        <f t="shared" si="25"/>
        <v>45475.357122824076</v>
      </c>
      <c r="H388" s="69">
        <v>4590232</v>
      </c>
      <c r="I388">
        <f t="shared" si="26"/>
        <v>76.503866666666667</v>
      </c>
      <c r="J388">
        <v>0</v>
      </c>
      <c r="K388">
        <f t="shared" si="27"/>
        <v>0</v>
      </c>
      <c r="L388">
        <v>0</v>
      </c>
      <c r="M388" t="s">
        <v>471</v>
      </c>
      <c r="N388" t="s">
        <v>378</v>
      </c>
      <c r="O388">
        <v>42344</v>
      </c>
      <c r="P388">
        <v>0</v>
      </c>
      <c r="Q388">
        <v>0</v>
      </c>
    </row>
    <row r="389" spans="1:18" x14ac:dyDescent="0.3">
      <c r="A389" t="s">
        <v>359</v>
      </c>
      <c r="B389">
        <v>697</v>
      </c>
      <c r="C389" t="s">
        <v>360</v>
      </c>
      <c r="D389" t="s">
        <v>361</v>
      </c>
      <c r="E389" s="69">
        <v>1719908954912</v>
      </c>
      <c r="F389" s="69">
        <f t="shared" si="24"/>
        <v>1719908954.9119999</v>
      </c>
      <c r="G389" s="70">
        <f t="shared" si="25"/>
        <v>45475.353644814815</v>
      </c>
      <c r="H389" s="69">
        <v>5934331</v>
      </c>
      <c r="I389">
        <f t="shared" si="26"/>
        <v>98.905516666666671</v>
      </c>
      <c r="J389">
        <v>9797947</v>
      </c>
      <c r="K389">
        <f t="shared" si="27"/>
        <v>163.29911666666666</v>
      </c>
      <c r="L389">
        <v>0</v>
      </c>
      <c r="M389" t="s">
        <v>472</v>
      </c>
      <c r="N389" t="s">
        <v>363</v>
      </c>
      <c r="O389">
        <v>52510</v>
      </c>
      <c r="P389">
        <v>0</v>
      </c>
      <c r="Q389">
        <v>0</v>
      </c>
    </row>
    <row r="390" spans="1:18" hidden="1" x14ac:dyDescent="0.3">
      <c r="A390" t="s">
        <v>365</v>
      </c>
      <c r="B390">
        <v>693</v>
      </c>
      <c r="C390" t="s">
        <v>360</v>
      </c>
      <c r="D390" t="s">
        <v>361</v>
      </c>
      <c r="E390" s="69">
        <v>1719908954912</v>
      </c>
      <c r="F390" s="69">
        <f t="shared" si="24"/>
        <v>1719908954.9119999</v>
      </c>
      <c r="G390" s="70">
        <f t="shared" si="25"/>
        <v>45475.353644814815</v>
      </c>
      <c r="H390" s="69">
        <v>5336312</v>
      </c>
      <c r="I390">
        <f t="shared" si="26"/>
        <v>88.938533333333325</v>
      </c>
      <c r="J390">
        <v>0</v>
      </c>
      <c r="K390">
        <f t="shared" si="27"/>
        <v>0</v>
      </c>
      <c r="L390">
        <v>0</v>
      </c>
      <c r="M390" t="s">
        <v>472</v>
      </c>
      <c r="N390" t="s">
        <v>378</v>
      </c>
      <c r="O390">
        <v>48500</v>
      </c>
      <c r="P390">
        <v>0</v>
      </c>
      <c r="Q390">
        <v>0</v>
      </c>
    </row>
    <row r="391" spans="1:18" hidden="1" x14ac:dyDescent="0.3">
      <c r="A391" t="s">
        <v>365</v>
      </c>
      <c r="B391">
        <v>28674</v>
      </c>
      <c r="C391" t="s">
        <v>360</v>
      </c>
      <c r="D391" t="s">
        <v>361</v>
      </c>
      <c r="E391" s="69">
        <v>1719908954912</v>
      </c>
      <c r="F391" s="69">
        <f t="shared" si="24"/>
        <v>1719908954.9119999</v>
      </c>
      <c r="G391" s="70">
        <f t="shared" si="25"/>
        <v>45475.353644814815</v>
      </c>
      <c r="H391" s="69">
        <v>4461635</v>
      </c>
      <c r="I391">
        <f t="shared" si="26"/>
        <v>74.360583333333338</v>
      </c>
      <c r="J391">
        <v>0</v>
      </c>
      <c r="K391">
        <f t="shared" si="27"/>
        <v>0</v>
      </c>
      <c r="L391">
        <v>0</v>
      </c>
      <c r="M391" t="s">
        <v>472</v>
      </c>
      <c r="N391" t="s">
        <v>378</v>
      </c>
      <c r="O391">
        <v>41189</v>
      </c>
      <c r="P391">
        <v>0</v>
      </c>
      <c r="Q391">
        <v>0</v>
      </c>
    </row>
    <row r="392" spans="1:18" x14ac:dyDescent="0.3">
      <c r="A392" t="s">
        <v>359</v>
      </c>
      <c r="B392">
        <v>28674</v>
      </c>
      <c r="C392" t="s">
        <v>360</v>
      </c>
      <c r="D392" t="s">
        <v>361</v>
      </c>
      <c r="E392" s="69">
        <v>1719908464102</v>
      </c>
      <c r="F392" s="69">
        <f t="shared" si="24"/>
        <v>1719908464.102</v>
      </c>
      <c r="G392" s="70">
        <f t="shared" si="25"/>
        <v>45475.347964143519</v>
      </c>
      <c r="H392" s="69">
        <v>4263410</v>
      </c>
      <c r="I392">
        <f t="shared" si="26"/>
        <v>71.05683333333333</v>
      </c>
      <c r="J392">
        <v>10828576</v>
      </c>
      <c r="K392">
        <f t="shared" si="27"/>
        <v>180.47626666666665</v>
      </c>
      <c r="L392">
        <v>0</v>
      </c>
      <c r="M392" t="s">
        <v>473</v>
      </c>
      <c r="N392" t="s">
        <v>363</v>
      </c>
      <c r="O392">
        <v>39557</v>
      </c>
      <c r="P392">
        <v>0</v>
      </c>
      <c r="Q392">
        <v>0</v>
      </c>
    </row>
    <row r="393" spans="1:18" hidden="1" x14ac:dyDescent="0.3">
      <c r="A393" t="s">
        <v>365</v>
      </c>
      <c r="B393">
        <v>693</v>
      </c>
      <c r="C393" t="s">
        <v>360</v>
      </c>
      <c r="D393" t="s">
        <v>361</v>
      </c>
      <c r="E393" s="69">
        <v>1719908464102</v>
      </c>
      <c r="F393" s="69">
        <f t="shared" si="24"/>
        <v>1719908464.102</v>
      </c>
      <c r="G393" s="70">
        <f t="shared" si="25"/>
        <v>45475.347964143519</v>
      </c>
      <c r="H393" s="69">
        <v>5115083</v>
      </c>
      <c r="I393">
        <f t="shared" si="26"/>
        <v>85.251383333333322</v>
      </c>
      <c r="J393">
        <v>0</v>
      </c>
      <c r="K393">
        <f t="shared" si="27"/>
        <v>0</v>
      </c>
      <c r="L393">
        <v>0</v>
      </c>
      <c r="M393" t="s">
        <v>473</v>
      </c>
      <c r="N393" t="s">
        <v>378</v>
      </c>
      <c r="O393">
        <v>46736</v>
      </c>
      <c r="P393">
        <v>0</v>
      </c>
      <c r="Q393">
        <v>0</v>
      </c>
    </row>
    <row r="394" spans="1:18" hidden="1" x14ac:dyDescent="0.3">
      <c r="A394" t="s">
        <v>365</v>
      </c>
      <c r="B394">
        <v>697</v>
      </c>
      <c r="C394" t="s">
        <v>360</v>
      </c>
      <c r="D394" t="s">
        <v>361</v>
      </c>
      <c r="E394" s="69">
        <v>1719908464102</v>
      </c>
      <c r="F394" s="69">
        <f t="shared" si="24"/>
        <v>1719908464.102</v>
      </c>
      <c r="G394" s="70">
        <f t="shared" si="25"/>
        <v>45475.347964143519</v>
      </c>
      <c r="H394" s="69">
        <v>5713493</v>
      </c>
      <c r="I394">
        <f t="shared" si="26"/>
        <v>95.224883333333338</v>
      </c>
      <c r="J394">
        <v>0</v>
      </c>
      <c r="K394">
        <f t="shared" si="27"/>
        <v>0</v>
      </c>
      <c r="L394">
        <v>0</v>
      </c>
      <c r="M394" t="s">
        <v>473</v>
      </c>
      <c r="N394" t="s">
        <v>378</v>
      </c>
      <c r="O394">
        <v>50712</v>
      </c>
      <c r="P394">
        <v>0</v>
      </c>
      <c r="Q394">
        <v>0</v>
      </c>
    </row>
    <row r="395" spans="1:18" x14ac:dyDescent="0.3">
      <c r="A395" t="s">
        <v>359</v>
      </c>
      <c r="B395">
        <v>697</v>
      </c>
      <c r="C395" t="s">
        <v>360</v>
      </c>
      <c r="D395" t="s">
        <v>361</v>
      </c>
      <c r="E395" s="69">
        <v>1719908356915</v>
      </c>
      <c r="F395" s="69">
        <f t="shared" si="24"/>
        <v>1719908356.915</v>
      </c>
      <c r="G395" s="70">
        <f t="shared" si="25"/>
        <v>45475.346723553244</v>
      </c>
      <c r="H395" s="69">
        <v>5650049</v>
      </c>
      <c r="I395">
        <f t="shared" si="26"/>
        <v>94.167483333333337</v>
      </c>
      <c r="J395">
        <v>9288307</v>
      </c>
      <c r="K395">
        <f t="shared" si="27"/>
        <v>154.80511666666669</v>
      </c>
      <c r="L395">
        <v>0</v>
      </c>
      <c r="M395" t="s">
        <v>474</v>
      </c>
      <c r="N395" t="s">
        <v>363</v>
      </c>
      <c r="O395">
        <v>50060</v>
      </c>
      <c r="P395">
        <v>0</v>
      </c>
      <c r="Q395">
        <v>0</v>
      </c>
    </row>
    <row r="396" spans="1:18" hidden="1" x14ac:dyDescent="0.3">
      <c r="A396" t="s">
        <v>365</v>
      </c>
      <c r="B396">
        <v>693</v>
      </c>
      <c r="C396" t="s">
        <v>360</v>
      </c>
      <c r="D396" t="s">
        <v>361</v>
      </c>
      <c r="E396" s="69">
        <v>1719908356915</v>
      </c>
      <c r="F396" s="69">
        <f t="shared" si="24"/>
        <v>1719908356.915</v>
      </c>
      <c r="G396" s="70">
        <f t="shared" si="25"/>
        <v>45475.346723553244</v>
      </c>
      <c r="H396" s="69">
        <v>5074571</v>
      </c>
      <c r="I396">
        <f t="shared" si="26"/>
        <v>84.576183333333333</v>
      </c>
      <c r="J396">
        <v>0</v>
      </c>
      <c r="K396">
        <f t="shared" si="27"/>
        <v>0</v>
      </c>
      <c r="L396">
        <v>0</v>
      </c>
      <c r="M396" t="s">
        <v>474</v>
      </c>
      <c r="N396" t="s">
        <v>378</v>
      </c>
      <c r="O396">
        <v>46181</v>
      </c>
      <c r="P396">
        <v>0</v>
      </c>
      <c r="Q396">
        <v>0</v>
      </c>
    </row>
    <row r="397" spans="1:18" hidden="1" x14ac:dyDescent="0.3">
      <c r="A397" t="s">
        <v>365</v>
      </c>
      <c r="B397">
        <v>28674</v>
      </c>
      <c r="C397" t="s">
        <v>360</v>
      </c>
      <c r="D397" t="s">
        <v>361</v>
      </c>
      <c r="E397" s="69">
        <v>1719908356915</v>
      </c>
      <c r="F397" s="69">
        <f t="shared" si="24"/>
        <v>1719908356.915</v>
      </c>
      <c r="G397" s="70">
        <f t="shared" si="25"/>
        <v>45475.346723553244</v>
      </c>
      <c r="H397" s="69">
        <v>4213736</v>
      </c>
      <c r="I397">
        <f t="shared" si="26"/>
        <v>70.22893333333333</v>
      </c>
      <c r="J397">
        <v>0</v>
      </c>
      <c r="K397">
        <f t="shared" si="27"/>
        <v>0</v>
      </c>
      <c r="L397">
        <v>0</v>
      </c>
      <c r="M397" t="s">
        <v>474</v>
      </c>
      <c r="N397" t="s">
        <v>378</v>
      </c>
      <c r="O397">
        <v>39029</v>
      </c>
      <c r="P397">
        <v>0</v>
      </c>
      <c r="Q397">
        <v>0</v>
      </c>
    </row>
    <row r="398" spans="1:18" x14ac:dyDescent="0.3">
      <c r="A398" t="s">
        <v>359</v>
      </c>
      <c r="B398">
        <v>28674</v>
      </c>
      <c r="C398" t="s">
        <v>360</v>
      </c>
      <c r="D398" t="s">
        <v>361</v>
      </c>
      <c r="E398" s="69">
        <v>1719908337856</v>
      </c>
      <c r="F398" s="69">
        <f t="shared" si="24"/>
        <v>1719908337.8559999</v>
      </c>
      <c r="G398" s="70">
        <f t="shared" si="25"/>
        <v>45475.346502962959</v>
      </c>
      <c r="H398" s="69">
        <v>4204752</v>
      </c>
      <c r="I398">
        <f t="shared" si="26"/>
        <v>70.0792</v>
      </c>
      <c r="J398">
        <v>10706813</v>
      </c>
      <c r="K398">
        <f t="shared" si="27"/>
        <v>178.44688333333335</v>
      </c>
      <c r="L398">
        <v>0</v>
      </c>
      <c r="M398" t="s">
        <v>475</v>
      </c>
      <c r="N398" t="s">
        <v>363</v>
      </c>
      <c r="O398">
        <v>38967</v>
      </c>
      <c r="P398">
        <v>0</v>
      </c>
      <c r="Q398">
        <v>-5.9778064096717097E+18</v>
      </c>
      <c r="R398" t="s">
        <v>476</v>
      </c>
    </row>
    <row r="399" spans="1:18" hidden="1" x14ac:dyDescent="0.3">
      <c r="A399" t="s">
        <v>365</v>
      </c>
      <c r="B399">
        <v>693</v>
      </c>
      <c r="C399" t="s">
        <v>360</v>
      </c>
      <c r="D399" t="s">
        <v>361</v>
      </c>
      <c r="E399" s="69">
        <v>1719908337856</v>
      </c>
      <c r="F399" s="69">
        <f t="shared" si="24"/>
        <v>1719908337.8559999</v>
      </c>
      <c r="G399" s="70">
        <f t="shared" si="25"/>
        <v>45475.346502962959</v>
      </c>
      <c r="H399" s="69">
        <v>5062335</v>
      </c>
      <c r="I399">
        <f t="shared" si="26"/>
        <v>84.372249999999994</v>
      </c>
      <c r="J399">
        <v>0</v>
      </c>
      <c r="K399">
        <f t="shared" si="27"/>
        <v>0</v>
      </c>
      <c r="L399">
        <v>0</v>
      </c>
      <c r="M399" t="s">
        <v>475</v>
      </c>
      <c r="N399" t="s">
        <v>378</v>
      </c>
      <c r="O399">
        <v>46108</v>
      </c>
      <c r="P399">
        <v>0</v>
      </c>
      <c r="Q399">
        <v>0</v>
      </c>
    </row>
    <row r="400" spans="1:18" hidden="1" x14ac:dyDescent="0.3">
      <c r="A400" t="s">
        <v>365</v>
      </c>
      <c r="B400">
        <v>697</v>
      </c>
      <c r="C400" t="s">
        <v>360</v>
      </c>
      <c r="D400" t="s">
        <v>361</v>
      </c>
      <c r="E400" s="69">
        <v>1719908337856</v>
      </c>
      <c r="F400" s="69">
        <f t="shared" si="24"/>
        <v>1719908337.8559999</v>
      </c>
      <c r="G400" s="70">
        <f t="shared" si="25"/>
        <v>45475.346502962959</v>
      </c>
      <c r="H400" s="69">
        <v>5644478</v>
      </c>
      <c r="I400">
        <f t="shared" si="26"/>
        <v>94.074633333333338</v>
      </c>
      <c r="J400">
        <v>0</v>
      </c>
      <c r="K400">
        <f t="shared" si="27"/>
        <v>0</v>
      </c>
      <c r="L400">
        <v>0</v>
      </c>
      <c r="M400" t="s">
        <v>475</v>
      </c>
      <c r="N400" t="s">
        <v>378</v>
      </c>
      <c r="O400">
        <v>50020</v>
      </c>
      <c r="P400">
        <v>0</v>
      </c>
      <c r="Q400">
        <v>0</v>
      </c>
    </row>
    <row r="401" spans="1:18" x14ac:dyDescent="0.3">
      <c r="A401" t="s">
        <v>359</v>
      </c>
      <c r="B401">
        <v>28674</v>
      </c>
      <c r="C401" t="s">
        <v>360</v>
      </c>
      <c r="D401" t="s">
        <v>361</v>
      </c>
      <c r="E401" s="69">
        <v>1719908334853</v>
      </c>
      <c r="F401" s="69">
        <f t="shared" si="24"/>
        <v>1719908334.8529999</v>
      </c>
      <c r="G401" s="70">
        <f t="shared" si="25"/>
        <v>45475.346468206015</v>
      </c>
      <c r="H401" s="69">
        <v>4204752</v>
      </c>
      <c r="I401">
        <f t="shared" si="26"/>
        <v>70.0792</v>
      </c>
      <c r="J401">
        <v>10701360</v>
      </c>
      <c r="K401">
        <f t="shared" si="27"/>
        <v>178.35600000000002</v>
      </c>
      <c r="L401">
        <v>0</v>
      </c>
      <c r="M401" t="s">
        <v>477</v>
      </c>
      <c r="N401" t="s">
        <v>363</v>
      </c>
      <c r="O401">
        <v>38967</v>
      </c>
      <c r="P401">
        <v>0</v>
      </c>
      <c r="Q401">
        <v>0</v>
      </c>
    </row>
    <row r="402" spans="1:18" hidden="1" x14ac:dyDescent="0.3">
      <c r="A402" t="s">
        <v>365</v>
      </c>
      <c r="B402">
        <v>693</v>
      </c>
      <c r="C402" t="s">
        <v>360</v>
      </c>
      <c r="D402" t="s">
        <v>361</v>
      </c>
      <c r="E402" s="69">
        <v>1719908334853</v>
      </c>
      <c r="F402" s="69">
        <f t="shared" si="24"/>
        <v>1719908334.8529999</v>
      </c>
      <c r="G402" s="70">
        <f t="shared" si="25"/>
        <v>45475.346468206015</v>
      </c>
      <c r="H402" s="69">
        <v>5062335</v>
      </c>
      <c r="I402">
        <f t="shared" si="26"/>
        <v>84.372249999999994</v>
      </c>
      <c r="J402">
        <v>0</v>
      </c>
      <c r="K402">
        <f t="shared" si="27"/>
        <v>0</v>
      </c>
      <c r="L402">
        <v>0</v>
      </c>
      <c r="M402" t="s">
        <v>477</v>
      </c>
      <c r="N402" t="s">
        <v>378</v>
      </c>
      <c r="O402">
        <v>46108</v>
      </c>
      <c r="P402">
        <v>0</v>
      </c>
      <c r="Q402">
        <v>0</v>
      </c>
    </row>
    <row r="403" spans="1:18" hidden="1" x14ac:dyDescent="0.3">
      <c r="A403" t="s">
        <v>365</v>
      </c>
      <c r="B403">
        <v>697</v>
      </c>
      <c r="C403" t="s">
        <v>360</v>
      </c>
      <c r="D403" t="s">
        <v>361</v>
      </c>
      <c r="E403" s="69">
        <v>1719908334853</v>
      </c>
      <c r="F403" s="69">
        <f t="shared" si="24"/>
        <v>1719908334.8529999</v>
      </c>
      <c r="G403" s="70">
        <f t="shared" si="25"/>
        <v>45475.346468206015</v>
      </c>
      <c r="H403" s="69">
        <v>5639025</v>
      </c>
      <c r="I403">
        <f t="shared" si="26"/>
        <v>93.983750000000001</v>
      </c>
      <c r="J403">
        <v>0</v>
      </c>
      <c r="K403">
        <f t="shared" si="27"/>
        <v>0</v>
      </c>
      <c r="L403">
        <v>0</v>
      </c>
      <c r="M403" t="s">
        <v>477</v>
      </c>
      <c r="N403" t="s">
        <v>378</v>
      </c>
      <c r="O403">
        <v>49911</v>
      </c>
      <c r="P403">
        <v>0</v>
      </c>
      <c r="Q403">
        <v>0</v>
      </c>
    </row>
    <row r="404" spans="1:18" x14ac:dyDescent="0.3">
      <c r="A404" t="s">
        <v>359</v>
      </c>
      <c r="B404">
        <v>697</v>
      </c>
      <c r="C404" t="s">
        <v>360</v>
      </c>
      <c r="D404" t="s">
        <v>361</v>
      </c>
      <c r="E404" s="69">
        <v>1719908305824</v>
      </c>
      <c r="F404" s="69">
        <f t="shared" si="24"/>
        <v>1719908305.8239999</v>
      </c>
      <c r="G404" s="70">
        <f t="shared" si="25"/>
        <v>45475.346132222221</v>
      </c>
      <c r="H404" s="69">
        <v>5626392</v>
      </c>
      <c r="I404">
        <f t="shared" si="26"/>
        <v>93.773200000000003</v>
      </c>
      <c r="J404">
        <v>9238404</v>
      </c>
      <c r="K404">
        <f t="shared" si="27"/>
        <v>153.9734</v>
      </c>
      <c r="L404">
        <v>0</v>
      </c>
      <c r="M404" t="s">
        <v>478</v>
      </c>
      <c r="N404" t="s">
        <v>363</v>
      </c>
      <c r="O404">
        <v>49834</v>
      </c>
      <c r="P404">
        <v>0</v>
      </c>
      <c r="Q404">
        <v>0</v>
      </c>
    </row>
    <row r="405" spans="1:18" hidden="1" x14ac:dyDescent="0.3">
      <c r="A405" t="s">
        <v>365</v>
      </c>
      <c r="B405">
        <v>693</v>
      </c>
      <c r="C405" t="s">
        <v>360</v>
      </c>
      <c r="D405" t="s">
        <v>361</v>
      </c>
      <c r="E405" s="69">
        <v>1719908305824</v>
      </c>
      <c r="F405" s="69">
        <f t="shared" si="24"/>
        <v>1719908305.8239999</v>
      </c>
      <c r="G405" s="70">
        <f t="shared" si="25"/>
        <v>45475.346132222221</v>
      </c>
      <c r="H405" s="69">
        <v>5048300</v>
      </c>
      <c r="I405">
        <f t="shared" si="26"/>
        <v>84.138333333333335</v>
      </c>
      <c r="J405">
        <v>0</v>
      </c>
      <c r="K405">
        <f t="shared" si="27"/>
        <v>0</v>
      </c>
      <c r="L405">
        <v>0</v>
      </c>
      <c r="M405" t="s">
        <v>478</v>
      </c>
      <c r="N405" t="s">
        <v>378</v>
      </c>
      <c r="O405">
        <v>45957</v>
      </c>
      <c r="P405">
        <v>0</v>
      </c>
      <c r="Q405">
        <v>0</v>
      </c>
    </row>
    <row r="406" spans="1:18" hidden="1" x14ac:dyDescent="0.3">
      <c r="A406" t="s">
        <v>365</v>
      </c>
      <c r="B406">
        <v>28674</v>
      </c>
      <c r="C406" t="s">
        <v>360</v>
      </c>
      <c r="D406" t="s">
        <v>361</v>
      </c>
      <c r="E406" s="69">
        <v>1719908305824</v>
      </c>
      <c r="F406" s="69">
        <f t="shared" si="24"/>
        <v>1719908305.8239999</v>
      </c>
      <c r="G406" s="70">
        <f t="shared" si="25"/>
        <v>45475.346132222221</v>
      </c>
      <c r="H406" s="69">
        <v>4190104</v>
      </c>
      <c r="I406">
        <f t="shared" si="26"/>
        <v>69.835066666666677</v>
      </c>
      <c r="J406">
        <v>0</v>
      </c>
      <c r="K406">
        <f t="shared" si="27"/>
        <v>0</v>
      </c>
      <c r="L406">
        <v>0</v>
      </c>
      <c r="M406" t="s">
        <v>478</v>
      </c>
      <c r="N406" t="s">
        <v>378</v>
      </c>
      <c r="O406">
        <v>38790</v>
      </c>
      <c r="P406">
        <v>0</v>
      </c>
      <c r="Q406">
        <v>0</v>
      </c>
    </row>
    <row r="407" spans="1:18" x14ac:dyDescent="0.3">
      <c r="A407" t="s">
        <v>359</v>
      </c>
      <c r="B407">
        <v>697</v>
      </c>
      <c r="C407" t="s">
        <v>360</v>
      </c>
      <c r="D407" t="s">
        <v>361</v>
      </c>
      <c r="E407" s="69">
        <v>1719908296815</v>
      </c>
      <c r="F407" s="69">
        <f t="shared" si="24"/>
        <v>1719908296.8150001</v>
      </c>
      <c r="G407" s="70">
        <f t="shared" si="25"/>
        <v>45475.346027951389</v>
      </c>
      <c r="H407" s="69">
        <v>5619917</v>
      </c>
      <c r="I407">
        <f t="shared" si="26"/>
        <v>93.665283333333335</v>
      </c>
      <c r="J407">
        <v>9227982</v>
      </c>
      <c r="K407">
        <f t="shared" si="27"/>
        <v>153.7997</v>
      </c>
      <c r="L407">
        <v>0</v>
      </c>
      <c r="M407" t="s">
        <v>479</v>
      </c>
      <c r="N407" t="s">
        <v>363</v>
      </c>
      <c r="O407">
        <v>49797</v>
      </c>
      <c r="P407">
        <v>0</v>
      </c>
      <c r="Q407">
        <v>0</v>
      </c>
    </row>
    <row r="408" spans="1:18" hidden="1" x14ac:dyDescent="0.3">
      <c r="A408" t="s">
        <v>365</v>
      </c>
      <c r="B408">
        <v>693</v>
      </c>
      <c r="C408" t="s">
        <v>360</v>
      </c>
      <c r="D408" t="s">
        <v>361</v>
      </c>
      <c r="E408" s="69">
        <v>1719908296815</v>
      </c>
      <c r="F408" s="69">
        <f t="shared" si="24"/>
        <v>1719908296.8150001</v>
      </c>
      <c r="G408" s="70">
        <f t="shared" si="25"/>
        <v>45475.346027951389</v>
      </c>
      <c r="H408" s="69">
        <v>5043936</v>
      </c>
      <c r="I408">
        <f t="shared" si="26"/>
        <v>84.065599999999989</v>
      </c>
      <c r="J408">
        <v>0</v>
      </c>
      <c r="K408">
        <f t="shared" si="27"/>
        <v>0</v>
      </c>
      <c r="L408">
        <v>0</v>
      </c>
      <c r="M408" t="s">
        <v>479</v>
      </c>
      <c r="N408" t="s">
        <v>378</v>
      </c>
      <c r="O408">
        <v>45918</v>
      </c>
      <c r="P408">
        <v>0</v>
      </c>
      <c r="Q408">
        <v>0</v>
      </c>
    </row>
    <row r="409" spans="1:18" hidden="1" x14ac:dyDescent="0.3">
      <c r="A409" t="s">
        <v>365</v>
      </c>
      <c r="B409">
        <v>28674</v>
      </c>
      <c r="C409" t="s">
        <v>360</v>
      </c>
      <c r="D409" t="s">
        <v>361</v>
      </c>
      <c r="E409" s="69">
        <v>1719908296815</v>
      </c>
      <c r="F409" s="69">
        <f t="shared" si="24"/>
        <v>1719908296.8150001</v>
      </c>
      <c r="G409" s="70">
        <f t="shared" si="25"/>
        <v>45475.346027951389</v>
      </c>
      <c r="H409" s="69">
        <v>4184046</v>
      </c>
      <c r="I409">
        <f t="shared" si="26"/>
        <v>69.734099999999998</v>
      </c>
      <c r="J409">
        <v>0</v>
      </c>
      <c r="K409">
        <f t="shared" si="27"/>
        <v>0</v>
      </c>
      <c r="L409">
        <v>0</v>
      </c>
      <c r="M409" t="s">
        <v>479</v>
      </c>
      <c r="N409" t="s">
        <v>378</v>
      </c>
      <c r="O409">
        <v>38755</v>
      </c>
      <c r="P409">
        <v>0</v>
      </c>
      <c r="Q409">
        <v>0</v>
      </c>
    </row>
    <row r="410" spans="1:18" x14ac:dyDescent="0.3">
      <c r="A410" t="s">
        <v>359</v>
      </c>
      <c r="B410">
        <v>45304</v>
      </c>
      <c r="C410" t="s">
        <v>360</v>
      </c>
      <c r="D410" t="s">
        <v>361</v>
      </c>
      <c r="E410" s="69">
        <v>1719908136535</v>
      </c>
      <c r="F410" s="69">
        <f t="shared" si="24"/>
        <v>1719908136.5350001</v>
      </c>
      <c r="G410" s="70">
        <f t="shared" si="25"/>
        <v>45475.344172858793</v>
      </c>
      <c r="H410" s="69">
        <v>138329</v>
      </c>
      <c r="I410">
        <f t="shared" si="26"/>
        <v>2.3054833333333336</v>
      </c>
      <c r="J410">
        <v>165857</v>
      </c>
      <c r="K410">
        <f t="shared" si="27"/>
        <v>2.7642833333333332</v>
      </c>
      <c r="L410">
        <v>297</v>
      </c>
      <c r="M410" t="s">
        <v>480</v>
      </c>
      <c r="N410" t="s">
        <v>394</v>
      </c>
      <c r="O410">
        <v>5</v>
      </c>
      <c r="P410">
        <v>0</v>
      </c>
      <c r="Q410">
        <v>2.1695396513004401E+18</v>
      </c>
      <c r="R410" t="s">
        <v>408</v>
      </c>
    </row>
    <row r="411" spans="1:18" hidden="1" x14ac:dyDescent="0.3">
      <c r="A411" t="s">
        <v>365</v>
      </c>
      <c r="B411">
        <v>47231</v>
      </c>
      <c r="C411" t="s">
        <v>372</v>
      </c>
      <c r="D411" t="s">
        <v>361</v>
      </c>
      <c r="E411" s="69">
        <v>1719908136535</v>
      </c>
      <c r="F411" s="69">
        <f t="shared" si="24"/>
        <v>1719908136.5350001</v>
      </c>
      <c r="G411" s="70">
        <f t="shared" si="25"/>
        <v>45475.344172858793</v>
      </c>
      <c r="H411" s="69">
        <v>154793</v>
      </c>
      <c r="I411">
        <f t="shared" si="26"/>
        <v>2.5798833333333335</v>
      </c>
      <c r="J411">
        <v>0</v>
      </c>
      <c r="K411">
        <f t="shared" si="27"/>
        <v>0</v>
      </c>
      <c r="L411">
        <v>26</v>
      </c>
      <c r="M411" t="s">
        <v>480</v>
      </c>
      <c r="N411" t="s">
        <v>394</v>
      </c>
      <c r="O411">
        <v>0</v>
      </c>
      <c r="P411">
        <v>0</v>
      </c>
      <c r="Q411">
        <v>-4.3861405892961398E+18</v>
      </c>
      <c r="R411" t="s">
        <v>409</v>
      </c>
    </row>
    <row r="412" spans="1:18" hidden="1" x14ac:dyDescent="0.3">
      <c r="A412" t="s">
        <v>365</v>
      </c>
      <c r="B412">
        <v>50483</v>
      </c>
      <c r="C412" t="s">
        <v>372</v>
      </c>
      <c r="D412" t="s">
        <v>361</v>
      </c>
      <c r="E412" s="69">
        <v>1719908285804</v>
      </c>
      <c r="F412" s="69">
        <f t="shared" si="24"/>
        <v>1719908285.8039999</v>
      </c>
      <c r="G412" s="70">
        <f t="shared" si="25"/>
        <v>45475.345900509259</v>
      </c>
      <c r="H412" s="69">
        <v>11064</v>
      </c>
      <c r="I412">
        <f t="shared" si="26"/>
        <v>0.18440000000000001</v>
      </c>
      <c r="J412">
        <v>0</v>
      </c>
      <c r="K412">
        <f t="shared" si="27"/>
        <v>0</v>
      </c>
      <c r="L412">
        <v>26</v>
      </c>
      <c r="M412" t="s">
        <v>480</v>
      </c>
      <c r="N412" t="s">
        <v>394</v>
      </c>
      <c r="O412">
        <v>0</v>
      </c>
      <c r="P412">
        <v>0</v>
      </c>
      <c r="Q412">
        <v>-4.3861405892961398E+18</v>
      </c>
      <c r="R412" t="s">
        <v>409</v>
      </c>
    </row>
    <row r="413" spans="1:18" x14ac:dyDescent="0.3">
      <c r="A413" t="s">
        <v>359</v>
      </c>
      <c r="B413">
        <v>693</v>
      </c>
      <c r="C413" t="s">
        <v>360</v>
      </c>
      <c r="D413" t="s">
        <v>361</v>
      </c>
      <c r="E413" s="69">
        <v>1719908293812</v>
      </c>
      <c r="F413" s="69">
        <f t="shared" si="24"/>
        <v>1719908293.812</v>
      </c>
      <c r="G413" s="70">
        <f t="shared" si="25"/>
        <v>45475.345993194445</v>
      </c>
      <c r="H413" s="69">
        <v>5043936</v>
      </c>
      <c r="I413">
        <f t="shared" si="26"/>
        <v>84.065599999999989</v>
      </c>
      <c r="J413">
        <v>9803963</v>
      </c>
      <c r="K413">
        <f t="shared" si="27"/>
        <v>163.39938333333333</v>
      </c>
      <c r="L413">
        <v>0</v>
      </c>
      <c r="M413" t="s">
        <v>481</v>
      </c>
      <c r="N413" t="s">
        <v>363</v>
      </c>
      <c r="O413">
        <v>45918</v>
      </c>
      <c r="P413">
        <v>0</v>
      </c>
      <c r="Q413">
        <v>0</v>
      </c>
    </row>
    <row r="414" spans="1:18" hidden="1" x14ac:dyDescent="0.3">
      <c r="A414" t="s">
        <v>365</v>
      </c>
      <c r="B414">
        <v>697</v>
      </c>
      <c r="C414" t="s">
        <v>360</v>
      </c>
      <c r="D414" t="s">
        <v>361</v>
      </c>
      <c r="E414" s="69">
        <v>1719908293812</v>
      </c>
      <c r="F414" s="69">
        <f t="shared" si="24"/>
        <v>1719908293.812</v>
      </c>
      <c r="G414" s="70">
        <f t="shared" si="25"/>
        <v>45475.345993194445</v>
      </c>
      <c r="H414" s="69">
        <v>5619917</v>
      </c>
      <c r="I414">
        <f t="shared" si="26"/>
        <v>93.665283333333335</v>
      </c>
      <c r="J414">
        <v>0</v>
      </c>
      <c r="K414">
        <f t="shared" si="27"/>
        <v>0</v>
      </c>
      <c r="L414">
        <v>0</v>
      </c>
      <c r="M414" t="s">
        <v>481</v>
      </c>
      <c r="N414" t="s">
        <v>378</v>
      </c>
      <c r="O414">
        <v>49797</v>
      </c>
      <c r="P414">
        <v>0</v>
      </c>
      <c r="Q414">
        <v>0</v>
      </c>
    </row>
    <row r="415" spans="1:18" hidden="1" x14ac:dyDescent="0.3">
      <c r="A415" t="s">
        <v>365</v>
      </c>
      <c r="B415">
        <v>28674</v>
      </c>
      <c r="C415" t="s">
        <v>360</v>
      </c>
      <c r="D415" t="s">
        <v>361</v>
      </c>
      <c r="E415" s="69">
        <v>1719908293812</v>
      </c>
      <c r="F415" s="69">
        <f t="shared" si="24"/>
        <v>1719908293.812</v>
      </c>
      <c r="G415" s="70">
        <f t="shared" si="25"/>
        <v>45475.345993194445</v>
      </c>
      <c r="H415" s="69">
        <v>4184046</v>
      </c>
      <c r="I415">
        <f t="shared" si="26"/>
        <v>69.734099999999998</v>
      </c>
      <c r="J415">
        <v>0</v>
      </c>
      <c r="K415">
        <f t="shared" si="27"/>
        <v>0</v>
      </c>
      <c r="L415">
        <v>0</v>
      </c>
      <c r="M415" t="s">
        <v>481</v>
      </c>
      <c r="N415" t="s">
        <v>378</v>
      </c>
      <c r="O415">
        <v>38755</v>
      </c>
      <c r="P415">
        <v>0</v>
      </c>
      <c r="Q415">
        <v>0</v>
      </c>
    </row>
    <row r="416" spans="1:18" x14ac:dyDescent="0.3">
      <c r="A416" t="s">
        <v>359</v>
      </c>
      <c r="B416">
        <v>693</v>
      </c>
      <c r="C416" t="s">
        <v>360</v>
      </c>
      <c r="D416" t="s">
        <v>361</v>
      </c>
      <c r="E416" s="69">
        <v>1719908291810</v>
      </c>
      <c r="F416" s="69">
        <f t="shared" si="24"/>
        <v>1719908291.8099999</v>
      </c>
      <c r="G416" s="70">
        <f t="shared" si="25"/>
        <v>45475.345970023147</v>
      </c>
      <c r="H416" s="69">
        <v>5043936</v>
      </c>
      <c r="I416">
        <f t="shared" si="26"/>
        <v>84.065599999999989</v>
      </c>
      <c r="J416">
        <v>9797824</v>
      </c>
      <c r="K416">
        <f t="shared" si="27"/>
        <v>163.29706666666667</v>
      </c>
      <c r="L416">
        <v>0</v>
      </c>
      <c r="M416" t="s">
        <v>482</v>
      </c>
      <c r="N416" t="s">
        <v>363</v>
      </c>
      <c r="O416">
        <v>45918</v>
      </c>
      <c r="P416">
        <v>0</v>
      </c>
      <c r="Q416">
        <v>0</v>
      </c>
    </row>
    <row r="417" spans="1:18" hidden="1" x14ac:dyDescent="0.3">
      <c r="A417" t="s">
        <v>365</v>
      </c>
      <c r="B417">
        <v>697</v>
      </c>
      <c r="C417" t="s">
        <v>360</v>
      </c>
      <c r="D417" t="s">
        <v>361</v>
      </c>
      <c r="E417" s="69">
        <v>1719908291810</v>
      </c>
      <c r="F417" s="69">
        <f t="shared" si="24"/>
        <v>1719908291.8099999</v>
      </c>
      <c r="G417" s="70">
        <f t="shared" si="25"/>
        <v>45475.345970023147</v>
      </c>
      <c r="H417" s="69">
        <v>5613778</v>
      </c>
      <c r="I417">
        <f t="shared" si="26"/>
        <v>93.562966666666668</v>
      </c>
      <c r="J417">
        <v>0</v>
      </c>
      <c r="K417">
        <f t="shared" si="27"/>
        <v>0</v>
      </c>
      <c r="L417">
        <v>0</v>
      </c>
      <c r="M417" t="s">
        <v>482</v>
      </c>
      <c r="N417" t="s">
        <v>378</v>
      </c>
      <c r="O417">
        <v>49758</v>
      </c>
      <c r="P417">
        <v>0</v>
      </c>
      <c r="Q417">
        <v>0</v>
      </c>
    </row>
    <row r="418" spans="1:18" hidden="1" x14ac:dyDescent="0.3">
      <c r="A418" t="s">
        <v>365</v>
      </c>
      <c r="B418">
        <v>28674</v>
      </c>
      <c r="C418" t="s">
        <v>360</v>
      </c>
      <c r="D418" t="s">
        <v>361</v>
      </c>
      <c r="E418" s="69">
        <v>1719908291810</v>
      </c>
      <c r="F418" s="69">
        <f t="shared" si="24"/>
        <v>1719908291.8099999</v>
      </c>
      <c r="G418" s="70">
        <f t="shared" si="25"/>
        <v>45475.345970023147</v>
      </c>
      <c r="H418" s="69">
        <v>4184046</v>
      </c>
      <c r="I418">
        <f t="shared" si="26"/>
        <v>69.734099999999998</v>
      </c>
      <c r="J418">
        <v>0</v>
      </c>
      <c r="K418">
        <f t="shared" si="27"/>
        <v>0</v>
      </c>
      <c r="L418">
        <v>0</v>
      </c>
      <c r="M418" t="s">
        <v>482</v>
      </c>
      <c r="N418" t="s">
        <v>378</v>
      </c>
      <c r="O418">
        <v>38755</v>
      </c>
      <c r="P418">
        <v>0</v>
      </c>
      <c r="Q418">
        <v>0</v>
      </c>
    </row>
    <row r="419" spans="1:18" x14ac:dyDescent="0.3">
      <c r="A419" t="s">
        <v>359</v>
      </c>
      <c r="B419">
        <v>697</v>
      </c>
      <c r="C419" t="s">
        <v>360</v>
      </c>
      <c r="D419" t="s">
        <v>361</v>
      </c>
      <c r="E419" s="69">
        <v>1719908288807</v>
      </c>
      <c r="F419" s="69">
        <f t="shared" si="24"/>
        <v>1719908288.8069999</v>
      </c>
      <c r="G419" s="70">
        <f t="shared" si="25"/>
        <v>45475.345935266203</v>
      </c>
      <c r="H419" s="69">
        <v>5613778</v>
      </c>
      <c r="I419">
        <f t="shared" si="26"/>
        <v>93.562966666666668</v>
      </c>
      <c r="J419">
        <v>9227982</v>
      </c>
      <c r="K419">
        <f t="shared" si="27"/>
        <v>153.7997</v>
      </c>
      <c r="L419">
        <v>0</v>
      </c>
      <c r="M419" t="s">
        <v>483</v>
      </c>
      <c r="N419" t="s">
        <v>363</v>
      </c>
      <c r="O419">
        <v>49758</v>
      </c>
      <c r="P419">
        <v>0</v>
      </c>
      <c r="Q419">
        <v>8.05042710589474E+18</v>
      </c>
      <c r="R419" t="s">
        <v>484</v>
      </c>
    </row>
    <row r="420" spans="1:18" hidden="1" x14ac:dyDescent="0.3">
      <c r="A420" t="s">
        <v>365</v>
      </c>
      <c r="B420">
        <v>693</v>
      </c>
      <c r="C420" t="s">
        <v>360</v>
      </c>
      <c r="D420" t="s">
        <v>361</v>
      </c>
      <c r="E420" s="69">
        <v>1719908288807</v>
      </c>
      <c r="F420" s="69">
        <f t="shared" si="24"/>
        <v>1719908288.8069999</v>
      </c>
      <c r="G420" s="70">
        <f t="shared" si="25"/>
        <v>45475.345935266203</v>
      </c>
      <c r="H420" s="69">
        <v>5043936</v>
      </c>
      <c r="I420">
        <f t="shared" si="26"/>
        <v>84.065599999999989</v>
      </c>
      <c r="J420">
        <v>0</v>
      </c>
      <c r="K420">
        <f t="shared" si="27"/>
        <v>0</v>
      </c>
      <c r="L420">
        <v>0</v>
      </c>
      <c r="M420" t="s">
        <v>483</v>
      </c>
      <c r="N420" t="s">
        <v>378</v>
      </c>
      <c r="O420">
        <v>45918</v>
      </c>
      <c r="P420">
        <v>0</v>
      </c>
      <c r="Q420">
        <v>0</v>
      </c>
    </row>
    <row r="421" spans="1:18" hidden="1" x14ac:dyDescent="0.3">
      <c r="A421" t="s">
        <v>365</v>
      </c>
      <c r="B421">
        <v>28674</v>
      </c>
      <c r="C421" t="s">
        <v>360</v>
      </c>
      <c r="D421" t="s">
        <v>361</v>
      </c>
      <c r="E421" s="69">
        <v>1719908288807</v>
      </c>
      <c r="F421" s="69">
        <f t="shared" si="24"/>
        <v>1719908288.8069999</v>
      </c>
      <c r="G421" s="70">
        <f t="shared" si="25"/>
        <v>45475.345935266203</v>
      </c>
      <c r="H421" s="69">
        <v>4184046</v>
      </c>
      <c r="I421">
        <f t="shared" si="26"/>
        <v>69.734099999999998</v>
      </c>
      <c r="J421">
        <v>0</v>
      </c>
      <c r="K421">
        <f t="shared" si="27"/>
        <v>0</v>
      </c>
      <c r="L421">
        <v>0</v>
      </c>
      <c r="M421" t="s">
        <v>483</v>
      </c>
      <c r="N421" t="s">
        <v>378</v>
      </c>
      <c r="O421">
        <v>38755</v>
      </c>
      <c r="P421">
        <v>0</v>
      </c>
      <c r="Q421">
        <v>0</v>
      </c>
    </row>
    <row r="422" spans="1:18" x14ac:dyDescent="0.3">
      <c r="A422" t="s">
        <v>359</v>
      </c>
      <c r="B422">
        <v>697</v>
      </c>
      <c r="C422" t="s">
        <v>360</v>
      </c>
      <c r="D422" t="s">
        <v>361</v>
      </c>
      <c r="E422" s="69">
        <v>1719908278757</v>
      </c>
      <c r="F422" s="69">
        <f t="shared" si="24"/>
        <v>1719908278.757</v>
      </c>
      <c r="G422" s="70">
        <f t="shared" si="25"/>
        <v>45475.345818946764</v>
      </c>
      <c r="H422" s="69">
        <v>5606244</v>
      </c>
      <c r="I422">
        <f t="shared" si="26"/>
        <v>93.437399999999997</v>
      </c>
      <c r="J422">
        <v>9216867</v>
      </c>
      <c r="K422">
        <f t="shared" si="27"/>
        <v>153.61445000000001</v>
      </c>
      <c r="L422">
        <v>0</v>
      </c>
      <c r="M422" t="s">
        <v>485</v>
      </c>
      <c r="N422" t="s">
        <v>363</v>
      </c>
      <c r="O422">
        <v>49707</v>
      </c>
      <c r="P422">
        <v>0</v>
      </c>
      <c r="Q422">
        <v>0</v>
      </c>
    </row>
    <row r="423" spans="1:18" hidden="1" x14ac:dyDescent="0.3">
      <c r="A423" t="s">
        <v>365</v>
      </c>
      <c r="B423">
        <v>693</v>
      </c>
      <c r="C423" t="s">
        <v>360</v>
      </c>
      <c r="D423" t="s">
        <v>361</v>
      </c>
      <c r="E423" s="69">
        <v>1719908278757</v>
      </c>
      <c r="F423" s="69">
        <f t="shared" si="24"/>
        <v>1719908278.757</v>
      </c>
      <c r="G423" s="70">
        <f t="shared" si="25"/>
        <v>45475.345818946764</v>
      </c>
      <c r="H423" s="69">
        <v>5039509</v>
      </c>
      <c r="I423">
        <f t="shared" si="26"/>
        <v>83.991816666666665</v>
      </c>
      <c r="J423">
        <v>0</v>
      </c>
      <c r="K423">
        <f t="shared" si="27"/>
        <v>0</v>
      </c>
      <c r="L423">
        <v>0</v>
      </c>
      <c r="M423" t="s">
        <v>485</v>
      </c>
      <c r="N423" t="s">
        <v>378</v>
      </c>
      <c r="O423">
        <v>45875</v>
      </c>
      <c r="P423">
        <v>0</v>
      </c>
      <c r="Q423">
        <v>0</v>
      </c>
    </row>
    <row r="424" spans="1:18" hidden="1" x14ac:dyDescent="0.3">
      <c r="A424" t="s">
        <v>365</v>
      </c>
      <c r="B424">
        <v>28674</v>
      </c>
      <c r="C424" t="s">
        <v>360</v>
      </c>
      <c r="D424" t="s">
        <v>361</v>
      </c>
      <c r="E424" s="69">
        <v>1719908278757</v>
      </c>
      <c r="F424" s="69">
        <f t="shared" si="24"/>
        <v>1719908278.757</v>
      </c>
      <c r="G424" s="70">
        <f t="shared" si="25"/>
        <v>45475.345818946764</v>
      </c>
      <c r="H424" s="69">
        <v>4177358</v>
      </c>
      <c r="I424">
        <f t="shared" si="26"/>
        <v>69.62263333333334</v>
      </c>
      <c r="J424">
        <v>0</v>
      </c>
      <c r="K424">
        <f t="shared" si="27"/>
        <v>0</v>
      </c>
      <c r="L424">
        <v>0</v>
      </c>
      <c r="M424" t="s">
        <v>485</v>
      </c>
      <c r="N424" t="s">
        <v>378</v>
      </c>
      <c r="O424">
        <v>38707</v>
      </c>
      <c r="P424">
        <v>0</v>
      </c>
      <c r="Q424">
        <v>0</v>
      </c>
    </row>
    <row r="425" spans="1:18" x14ac:dyDescent="0.3">
      <c r="A425" t="s">
        <v>359</v>
      </c>
      <c r="B425">
        <v>693</v>
      </c>
      <c r="C425" t="s">
        <v>360</v>
      </c>
      <c r="D425" t="s">
        <v>361</v>
      </c>
      <c r="E425" s="69">
        <v>1719908259738</v>
      </c>
      <c r="F425" s="69">
        <f t="shared" si="24"/>
        <v>1719908259.7379999</v>
      </c>
      <c r="G425" s="70">
        <f t="shared" si="25"/>
        <v>45475.345598819447</v>
      </c>
      <c r="H425" s="69">
        <v>5030988</v>
      </c>
      <c r="I425">
        <f t="shared" si="26"/>
        <v>83.849800000000002</v>
      </c>
      <c r="J425">
        <v>9764515</v>
      </c>
      <c r="K425">
        <f t="shared" si="27"/>
        <v>162.74191666666667</v>
      </c>
      <c r="L425">
        <v>0</v>
      </c>
      <c r="M425" t="s">
        <v>486</v>
      </c>
      <c r="N425" t="s">
        <v>363</v>
      </c>
      <c r="O425">
        <v>45796</v>
      </c>
      <c r="P425">
        <v>0</v>
      </c>
      <c r="Q425">
        <v>0</v>
      </c>
    </row>
    <row r="426" spans="1:18" hidden="1" x14ac:dyDescent="0.3">
      <c r="A426" t="s">
        <v>365</v>
      </c>
      <c r="B426">
        <v>697</v>
      </c>
      <c r="C426" t="s">
        <v>360</v>
      </c>
      <c r="D426" t="s">
        <v>361</v>
      </c>
      <c r="E426" s="69">
        <v>1719908259738</v>
      </c>
      <c r="F426" s="69">
        <f t="shared" si="24"/>
        <v>1719908259.7379999</v>
      </c>
      <c r="G426" s="70">
        <f t="shared" si="25"/>
        <v>45475.345598819447</v>
      </c>
      <c r="H426" s="69">
        <v>5598650</v>
      </c>
      <c r="I426">
        <f t="shared" si="26"/>
        <v>93.310833333333321</v>
      </c>
      <c r="J426">
        <v>0</v>
      </c>
      <c r="K426">
        <f t="shared" si="27"/>
        <v>0</v>
      </c>
      <c r="L426">
        <v>0</v>
      </c>
      <c r="M426" t="s">
        <v>486</v>
      </c>
      <c r="N426" t="s">
        <v>378</v>
      </c>
      <c r="O426">
        <v>49681</v>
      </c>
      <c r="P426">
        <v>0</v>
      </c>
      <c r="Q426">
        <v>0</v>
      </c>
    </row>
    <row r="427" spans="1:18" hidden="1" x14ac:dyDescent="0.3">
      <c r="A427" t="s">
        <v>365</v>
      </c>
      <c r="B427">
        <v>28674</v>
      </c>
      <c r="C427" t="s">
        <v>360</v>
      </c>
      <c r="D427" t="s">
        <v>361</v>
      </c>
      <c r="E427" s="69">
        <v>1719908259738</v>
      </c>
      <c r="F427" s="69">
        <f t="shared" si="24"/>
        <v>1719908259.7379999</v>
      </c>
      <c r="G427" s="70">
        <f t="shared" si="25"/>
        <v>45475.345598819447</v>
      </c>
      <c r="H427" s="69">
        <v>4165865</v>
      </c>
      <c r="I427">
        <f t="shared" si="26"/>
        <v>69.431083333333333</v>
      </c>
      <c r="J427">
        <v>0</v>
      </c>
      <c r="K427">
        <f t="shared" si="27"/>
        <v>0</v>
      </c>
      <c r="L427">
        <v>0</v>
      </c>
      <c r="M427" t="s">
        <v>486</v>
      </c>
      <c r="N427" t="s">
        <v>378</v>
      </c>
      <c r="O427">
        <v>38640</v>
      </c>
      <c r="P427">
        <v>0</v>
      </c>
      <c r="Q427">
        <v>0</v>
      </c>
    </row>
    <row r="428" spans="1:18" x14ac:dyDescent="0.3">
      <c r="A428" t="s">
        <v>359</v>
      </c>
      <c r="B428">
        <v>697</v>
      </c>
      <c r="C428" t="s">
        <v>360</v>
      </c>
      <c r="D428" t="s">
        <v>361</v>
      </c>
      <c r="E428" s="69">
        <v>1719908163602</v>
      </c>
      <c r="F428" s="69">
        <f t="shared" si="24"/>
        <v>1719908163.602</v>
      </c>
      <c r="G428" s="70">
        <f t="shared" si="25"/>
        <v>45475.344486134258</v>
      </c>
      <c r="H428" s="69">
        <v>5539649</v>
      </c>
      <c r="I428">
        <f t="shared" si="26"/>
        <v>92.327483333333333</v>
      </c>
      <c r="J428">
        <v>9109589</v>
      </c>
      <c r="K428">
        <f t="shared" si="27"/>
        <v>151.82648333333333</v>
      </c>
      <c r="L428">
        <v>0</v>
      </c>
      <c r="M428" t="s">
        <v>487</v>
      </c>
      <c r="N428" t="s">
        <v>363</v>
      </c>
      <c r="O428">
        <v>49306</v>
      </c>
      <c r="P428">
        <v>0</v>
      </c>
      <c r="Q428">
        <v>0</v>
      </c>
    </row>
    <row r="429" spans="1:18" hidden="1" x14ac:dyDescent="0.3">
      <c r="A429" t="s">
        <v>365</v>
      </c>
      <c r="B429">
        <v>693</v>
      </c>
      <c r="C429" t="s">
        <v>360</v>
      </c>
      <c r="D429" t="s">
        <v>361</v>
      </c>
      <c r="E429" s="69">
        <v>1719908163602</v>
      </c>
      <c r="F429" s="69">
        <f t="shared" si="24"/>
        <v>1719908163.602</v>
      </c>
      <c r="G429" s="70">
        <f t="shared" si="25"/>
        <v>45475.344486134258</v>
      </c>
      <c r="H429" s="69">
        <v>4985800</v>
      </c>
      <c r="I429">
        <f t="shared" si="26"/>
        <v>83.096666666666664</v>
      </c>
      <c r="J429">
        <v>0</v>
      </c>
      <c r="K429">
        <f t="shared" si="27"/>
        <v>0</v>
      </c>
      <c r="L429">
        <v>0</v>
      </c>
      <c r="M429" t="s">
        <v>487</v>
      </c>
      <c r="N429" t="s">
        <v>378</v>
      </c>
      <c r="O429">
        <v>45454</v>
      </c>
      <c r="P429">
        <v>0</v>
      </c>
      <c r="Q429">
        <v>0</v>
      </c>
    </row>
    <row r="430" spans="1:18" hidden="1" x14ac:dyDescent="0.3">
      <c r="A430" t="s">
        <v>365</v>
      </c>
      <c r="B430">
        <v>28674</v>
      </c>
      <c r="C430" t="s">
        <v>360</v>
      </c>
      <c r="D430" t="s">
        <v>361</v>
      </c>
      <c r="E430" s="69">
        <v>1719908163602</v>
      </c>
      <c r="F430" s="69">
        <f t="shared" si="24"/>
        <v>1719908163.602</v>
      </c>
      <c r="G430" s="70">
        <f t="shared" si="25"/>
        <v>45475.344486134258</v>
      </c>
      <c r="H430" s="69">
        <v>4123789</v>
      </c>
      <c r="I430">
        <f t="shared" si="26"/>
        <v>68.729816666666665</v>
      </c>
      <c r="J430">
        <v>0</v>
      </c>
      <c r="K430">
        <f t="shared" si="27"/>
        <v>0</v>
      </c>
      <c r="L430">
        <v>0</v>
      </c>
      <c r="M430" t="s">
        <v>487</v>
      </c>
      <c r="N430" t="s">
        <v>378</v>
      </c>
      <c r="O430">
        <v>38330</v>
      </c>
      <c r="P430">
        <v>0</v>
      </c>
      <c r="Q430">
        <v>0</v>
      </c>
    </row>
    <row r="431" spans="1:18" x14ac:dyDescent="0.3">
      <c r="A431" t="s">
        <v>359</v>
      </c>
      <c r="B431">
        <v>28674</v>
      </c>
      <c r="C431" t="s">
        <v>360</v>
      </c>
      <c r="D431" t="s">
        <v>361</v>
      </c>
      <c r="E431" s="69">
        <v>1719907863102</v>
      </c>
      <c r="F431" s="69">
        <f t="shared" si="24"/>
        <v>1719907863.102</v>
      </c>
      <c r="G431" s="70">
        <f t="shared" si="25"/>
        <v>45475.341008125004</v>
      </c>
      <c r="H431" s="69">
        <v>3997318</v>
      </c>
      <c r="I431">
        <f t="shared" si="26"/>
        <v>66.621966666666665</v>
      </c>
      <c r="J431">
        <v>10220486</v>
      </c>
      <c r="K431">
        <f t="shared" si="27"/>
        <v>170.34143333333336</v>
      </c>
      <c r="L431">
        <v>0</v>
      </c>
      <c r="M431" t="s">
        <v>488</v>
      </c>
      <c r="N431" t="s">
        <v>363</v>
      </c>
      <c r="O431">
        <v>37170</v>
      </c>
      <c r="P431">
        <v>0</v>
      </c>
      <c r="Q431">
        <v>8.05042710589474E+18</v>
      </c>
      <c r="R431" t="s">
        <v>484</v>
      </c>
    </row>
    <row r="432" spans="1:18" hidden="1" x14ac:dyDescent="0.3">
      <c r="A432" t="s">
        <v>365</v>
      </c>
      <c r="B432">
        <v>693</v>
      </c>
      <c r="C432" t="s">
        <v>360</v>
      </c>
      <c r="D432" t="s">
        <v>361</v>
      </c>
      <c r="E432" s="69">
        <v>1719907863102</v>
      </c>
      <c r="F432" s="69">
        <f t="shared" si="24"/>
        <v>1719907863.102</v>
      </c>
      <c r="G432" s="70">
        <f t="shared" si="25"/>
        <v>45475.341008125004</v>
      </c>
      <c r="H432" s="69">
        <v>4844379</v>
      </c>
      <c r="I432">
        <f t="shared" si="26"/>
        <v>80.739649999999997</v>
      </c>
      <c r="J432">
        <v>0</v>
      </c>
      <c r="K432">
        <f t="shared" si="27"/>
        <v>0</v>
      </c>
      <c r="L432">
        <v>0</v>
      </c>
      <c r="M432" t="s">
        <v>488</v>
      </c>
      <c r="N432" t="s">
        <v>378</v>
      </c>
      <c r="O432">
        <v>44153</v>
      </c>
      <c r="P432">
        <v>0</v>
      </c>
      <c r="Q432">
        <v>0</v>
      </c>
    </row>
    <row r="433" spans="1:17" hidden="1" x14ac:dyDescent="0.3">
      <c r="A433" t="s">
        <v>365</v>
      </c>
      <c r="B433">
        <v>697</v>
      </c>
      <c r="C433" t="s">
        <v>360</v>
      </c>
      <c r="D433" t="s">
        <v>361</v>
      </c>
      <c r="E433" s="69">
        <v>1719907863102</v>
      </c>
      <c r="F433" s="69">
        <f t="shared" si="24"/>
        <v>1719907863.102</v>
      </c>
      <c r="G433" s="70">
        <f t="shared" si="25"/>
        <v>45475.341008125004</v>
      </c>
      <c r="H433" s="69">
        <v>5376107</v>
      </c>
      <c r="I433">
        <f t="shared" si="26"/>
        <v>89.60178333333333</v>
      </c>
      <c r="J433">
        <v>0</v>
      </c>
      <c r="K433">
        <f t="shared" si="27"/>
        <v>0</v>
      </c>
      <c r="L433">
        <v>0</v>
      </c>
      <c r="M433" t="s">
        <v>488</v>
      </c>
      <c r="N433" t="s">
        <v>378</v>
      </c>
      <c r="O433">
        <v>47913</v>
      </c>
      <c r="P433">
        <v>0</v>
      </c>
      <c r="Q433">
        <v>0</v>
      </c>
    </row>
    <row r="434" spans="1:17" x14ac:dyDescent="0.3">
      <c r="A434" t="s">
        <v>359</v>
      </c>
      <c r="B434">
        <v>28674</v>
      </c>
      <c r="C434" t="s">
        <v>360</v>
      </c>
      <c r="D434" t="s">
        <v>361</v>
      </c>
      <c r="E434" s="69">
        <v>1719907561601</v>
      </c>
      <c r="F434" s="69">
        <f t="shared" si="24"/>
        <v>1719907561.6010001</v>
      </c>
      <c r="G434" s="70">
        <f t="shared" si="25"/>
        <v>45475.337518530097</v>
      </c>
      <c r="H434" s="69">
        <v>3909030</v>
      </c>
      <c r="I434">
        <f t="shared" si="26"/>
        <v>65.150500000000008</v>
      </c>
      <c r="J434">
        <v>10009578</v>
      </c>
      <c r="K434">
        <f t="shared" si="27"/>
        <v>166.8263</v>
      </c>
      <c r="L434">
        <v>0</v>
      </c>
      <c r="M434" t="s">
        <v>489</v>
      </c>
      <c r="N434" t="s">
        <v>363</v>
      </c>
      <c r="O434">
        <v>36341</v>
      </c>
      <c r="P434">
        <v>0</v>
      </c>
      <c r="Q434">
        <v>0</v>
      </c>
    </row>
    <row r="435" spans="1:17" hidden="1" x14ac:dyDescent="0.3">
      <c r="A435" t="s">
        <v>365</v>
      </c>
      <c r="B435">
        <v>693</v>
      </c>
      <c r="C435" t="s">
        <v>360</v>
      </c>
      <c r="D435" t="s">
        <v>361</v>
      </c>
      <c r="E435" s="69">
        <v>1719907561601</v>
      </c>
      <c r="F435" s="69">
        <f t="shared" si="24"/>
        <v>1719907561.6010001</v>
      </c>
      <c r="G435" s="70">
        <f t="shared" si="25"/>
        <v>45475.337518530097</v>
      </c>
      <c r="H435" s="69">
        <v>4741644</v>
      </c>
      <c r="I435">
        <f t="shared" si="26"/>
        <v>79.0274</v>
      </c>
      <c r="J435">
        <v>0</v>
      </c>
      <c r="K435">
        <f t="shared" si="27"/>
        <v>0</v>
      </c>
      <c r="L435">
        <v>0</v>
      </c>
      <c r="M435" t="s">
        <v>489</v>
      </c>
      <c r="N435" t="s">
        <v>378</v>
      </c>
      <c r="O435">
        <v>43276</v>
      </c>
      <c r="P435">
        <v>0</v>
      </c>
      <c r="Q435">
        <v>0</v>
      </c>
    </row>
    <row r="436" spans="1:17" hidden="1" x14ac:dyDescent="0.3">
      <c r="A436" t="s">
        <v>365</v>
      </c>
      <c r="B436">
        <v>697</v>
      </c>
      <c r="C436" t="s">
        <v>360</v>
      </c>
      <c r="D436" t="s">
        <v>361</v>
      </c>
      <c r="E436" s="69">
        <v>1719907561601</v>
      </c>
      <c r="F436" s="69">
        <f t="shared" si="24"/>
        <v>1719907561.6010001</v>
      </c>
      <c r="G436" s="70">
        <f t="shared" si="25"/>
        <v>45475.337518530097</v>
      </c>
      <c r="H436" s="69">
        <v>5267934</v>
      </c>
      <c r="I436">
        <f t="shared" si="26"/>
        <v>87.798900000000003</v>
      </c>
      <c r="J436">
        <v>0</v>
      </c>
      <c r="K436">
        <f t="shared" si="27"/>
        <v>0</v>
      </c>
      <c r="L436">
        <v>0</v>
      </c>
      <c r="M436" t="s">
        <v>489</v>
      </c>
      <c r="N436" t="s">
        <v>378</v>
      </c>
      <c r="O436">
        <v>46941</v>
      </c>
      <c r="P436">
        <v>0</v>
      </c>
      <c r="Q436">
        <v>0</v>
      </c>
    </row>
    <row r="437" spans="1:17" x14ac:dyDescent="0.3">
      <c r="A437" t="s">
        <v>359</v>
      </c>
      <c r="B437">
        <v>697</v>
      </c>
      <c r="C437" t="s">
        <v>360</v>
      </c>
      <c r="D437" t="s">
        <v>361</v>
      </c>
      <c r="E437" s="69">
        <v>1719906966601</v>
      </c>
      <c r="F437" s="69">
        <f t="shared" si="24"/>
        <v>1719906966.6010001</v>
      </c>
      <c r="G437" s="70">
        <f t="shared" si="25"/>
        <v>45475.330631956022</v>
      </c>
      <c r="H437" s="69">
        <v>5045162</v>
      </c>
      <c r="I437">
        <f t="shared" si="26"/>
        <v>84.086033333333333</v>
      </c>
      <c r="J437">
        <v>8238899</v>
      </c>
      <c r="K437">
        <f t="shared" si="27"/>
        <v>137.31498333333332</v>
      </c>
      <c r="L437">
        <v>0</v>
      </c>
      <c r="M437" t="s">
        <v>490</v>
      </c>
      <c r="N437" t="s">
        <v>363</v>
      </c>
      <c r="O437">
        <v>45203</v>
      </c>
      <c r="P437">
        <v>0</v>
      </c>
      <c r="Q437">
        <v>0</v>
      </c>
    </row>
    <row r="438" spans="1:17" hidden="1" x14ac:dyDescent="0.3">
      <c r="A438" t="s">
        <v>365</v>
      </c>
      <c r="B438">
        <v>693</v>
      </c>
      <c r="C438" t="s">
        <v>360</v>
      </c>
      <c r="D438" t="s">
        <v>361</v>
      </c>
      <c r="E438" s="69">
        <v>1719906966601</v>
      </c>
      <c r="F438" s="69">
        <f t="shared" si="24"/>
        <v>1719906966.6010001</v>
      </c>
      <c r="G438" s="70">
        <f t="shared" si="25"/>
        <v>45475.330631956022</v>
      </c>
      <c r="H438" s="69">
        <v>4514184</v>
      </c>
      <c r="I438">
        <f t="shared" si="26"/>
        <v>75.236400000000003</v>
      </c>
      <c r="J438">
        <v>0</v>
      </c>
      <c r="K438">
        <f t="shared" si="27"/>
        <v>0</v>
      </c>
      <c r="L438">
        <v>0</v>
      </c>
      <c r="M438" t="s">
        <v>490</v>
      </c>
      <c r="N438" t="s">
        <v>378</v>
      </c>
      <c r="O438">
        <v>41534</v>
      </c>
      <c r="P438">
        <v>0</v>
      </c>
      <c r="Q438">
        <v>0</v>
      </c>
    </row>
    <row r="439" spans="1:17" hidden="1" x14ac:dyDescent="0.3">
      <c r="A439" t="s">
        <v>365</v>
      </c>
      <c r="B439">
        <v>28674</v>
      </c>
      <c r="C439" t="s">
        <v>360</v>
      </c>
      <c r="D439" t="s">
        <v>361</v>
      </c>
      <c r="E439" s="69">
        <v>1719906966601</v>
      </c>
      <c r="F439" s="69">
        <f t="shared" si="24"/>
        <v>1719906966.6010001</v>
      </c>
      <c r="G439" s="70">
        <f t="shared" si="25"/>
        <v>45475.330631956022</v>
      </c>
      <c r="H439" s="69">
        <v>3724715</v>
      </c>
      <c r="I439">
        <f t="shared" si="26"/>
        <v>62.078583333333334</v>
      </c>
      <c r="J439">
        <v>0</v>
      </c>
      <c r="K439">
        <f t="shared" si="27"/>
        <v>0</v>
      </c>
      <c r="L439">
        <v>0</v>
      </c>
      <c r="M439" t="s">
        <v>490</v>
      </c>
      <c r="N439" t="s">
        <v>378</v>
      </c>
      <c r="O439">
        <v>34795</v>
      </c>
      <c r="P439">
        <v>0</v>
      </c>
      <c r="Q439">
        <v>0</v>
      </c>
    </row>
    <row r="440" spans="1:17" x14ac:dyDescent="0.3">
      <c r="A440" t="s">
        <v>359</v>
      </c>
      <c r="B440">
        <v>697</v>
      </c>
      <c r="C440" t="s">
        <v>360</v>
      </c>
      <c r="D440" t="s">
        <v>361</v>
      </c>
      <c r="E440" s="69">
        <v>1719906665100</v>
      </c>
      <c r="F440" s="69">
        <f t="shared" si="24"/>
        <v>1719906665.0999999</v>
      </c>
      <c r="G440" s="70">
        <f t="shared" si="25"/>
        <v>45475.327142361115</v>
      </c>
      <c r="H440" s="69">
        <v>4928569</v>
      </c>
      <c r="I440">
        <f t="shared" si="26"/>
        <v>82.142816666666675</v>
      </c>
      <c r="J440">
        <v>8028261</v>
      </c>
      <c r="K440">
        <f t="shared" si="27"/>
        <v>133.80435</v>
      </c>
      <c r="L440">
        <v>0</v>
      </c>
      <c r="M440" t="s">
        <v>491</v>
      </c>
      <c r="N440" t="s">
        <v>363</v>
      </c>
      <c r="O440">
        <v>44153</v>
      </c>
      <c r="P440">
        <v>0</v>
      </c>
      <c r="Q440">
        <v>0</v>
      </c>
    </row>
    <row r="441" spans="1:17" hidden="1" x14ac:dyDescent="0.3">
      <c r="A441" t="s">
        <v>365</v>
      </c>
      <c r="B441">
        <v>693</v>
      </c>
      <c r="C441" t="s">
        <v>360</v>
      </c>
      <c r="D441" t="s">
        <v>361</v>
      </c>
      <c r="E441" s="69">
        <v>1719906665100</v>
      </c>
      <c r="F441" s="69">
        <f t="shared" si="24"/>
        <v>1719906665.0999999</v>
      </c>
      <c r="G441" s="70">
        <f t="shared" si="25"/>
        <v>45475.327142361115</v>
      </c>
      <c r="H441" s="69">
        <v>4404231</v>
      </c>
      <c r="I441">
        <f t="shared" si="26"/>
        <v>73.403849999999991</v>
      </c>
      <c r="J441">
        <v>0</v>
      </c>
      <c r="K441">
        <f t="shared" si="27"/>
        <v>0</v>
      </c>
      <c r="L441">
        <v>0</v>
      </c>
      <c r="M441" t="s">
        <v>491</v>
      </c>
      <c r="N441" t="s">
        <v>378</v>
      </c>
      <c r="O441">
        <v>40559</v>
      </c>
      <c r="P441">
        <v>0</v>
      </c>
      <c r="Q441">
        <v>0</v>
      </c>
    </row>
    <row r="442" spans="1:17" hidden="1" x14ac:dyDescent="0.3">
      <c r="A442" t="s">
        <v>365</v>
      </c>
      <c r="B442">
        <v>28674</v>
      </c>
      <c r="C442" t="s">
        <v>360</v>
      </c>
      <c r="D442" t="s">
        <v>361</v>
      </c>
      <c r="E442" s="69">
        <v>1719906665100</v>
      </c>
      <c r="F442" s="69">
        <f t="shared" si="24"/>
        <v>1719906665.0999999</v>
      </c>
      <c r="G442" s="70">
        <f t="shared" si="25"/>
        <v>45475.327142361115</v>
      </c>
      <c r="H442" s="69">
        <v>3624030</v>
      </c>
      <c r="I442">
        <f t="shared" si="26"/>
        <v>60.400500000000001</v>
      </c>
      <c r="J442">
        <v>0</v>
      </c>
      <c r="K442">
        <f t="shared" si="27"/>
        <v>0</v>
      </c>
      <c r="L442">
        <v>0</v>
      </c>
      <c r="M442" t="s">
        <v>491</v>
      </c>
      <c r="N442" t="s">
        <v>378</v>
      </c>
      <c r="O442">
        <v>33887</v>
      </c>
      <c r="P442">
        <v>0</v>
      </c>
      <c r="Q442">
        <v>0</v>
      </c>
    </row>
    <row r="443" spans="1:17" x14ac:dyDescent="0.3">
      <c r="A443" t="s">
        <v>359</v>
      </c>
      <c r="B443">
        <v>693</v>
      </c>
      <c r="C443" t="s">
        <v>360</v>
      </c>
      <c r="D443" t="s">
        <v>361</v>
      </c>
      <c r="E443" s="69">
        <v>1719906364600</v>
      </c>
      <c r="F443" s="69">
        <f t="shared" si="24"/>
        <v>1719906364.5999999</v>
      </c>
      <c r="G443" s="70">
        <f t="shared" si="25"/>
        <v>45475.323664351847</v>
      </c>
      <c r="H443" s="69">
        <v>4296465</v>
      </c>
      <c r="I443">
        <f t="shared" si="26"/>
        <v>71.607749999999996</v>
      </c>
      <c r="J443">
        <v>8332091</v>
      </c>
      <c r="K443">
        <f t="shared" si="27"/>
        <v>138.86818333333335</v>
      </c>
      <c r="L443">
        <v>0</v>
      </c>
      <c r="M443" t="s">
        <v>492</v>
      </c>
      <c r="N443" t="s">
        <v>363</v>
      </c>
      <c r="O443">
        <v>39293</v>
      </c>
      <c r="P443">
        <v>0</v>
      </c>
      <c r="Q443">
        <v>0</v>
      </c>
    </row>
    <row r="444" spans="1:17" hidden="1" x14ac:dyDescent="0.3">
      <c r="A444" t="s">
        <v>365</v>
      </c>
      <c r="B444">
        <v>697</v>
      </c>
      <c r="C444" t="s">
        <v>360</v>
      </c>
      <c r="D444" t="s">
        <v>361</v>
      </c>
      <c r="E444" s="69">
        <v>1719906364600</v>
      </c>
      <c r="F444" s="69">
        <f t="shared" si="24"/>
        <v>1719906364.5999999</v>
      </c>
      <c r="G444" s="70">
        <f t="shared" si="25"/>
        <v>45475.323664351847</v>
      </c>
      <c r="H444" s="69">
        <v>4803158</v>
      </c>
      <c r="I444">
        <f t="shared" si="26"/>
        <v>80.052633333333333</v>
      </c>
      <c r="J444">
        <v>0</v>
      </c>
      <c r="K444">
        <f t="shared" si="27"/>
        <v>0</v>
      </c>
      <c r="L444">
        <v>0</v>
      </c>
      <c r="M444" t="s">
        <v>492</v>
      </c>
      <c r="N444" t="s">
        <v>378</v>
      </c>
      <c r="O444">
        <v>42822</v>
      </c>
      <c r="P444">
        <v>0</v>
      </c>
      <c r="Q444">
        <v>0</v>
      </c>
    </row>
    <row r="445" spans="1:17" hidden="1" x14ac:dyDescent="0.3">
      <c r="A445" t="s">
        <v>365</v>
      </c>
      <c r="B445">
        <v>28674</v>
      </c>
      <c r="C445" t="s">
        <v>360</v>
      </c>
      <c r="D445" t="s">
        <v>361</v>
      </c>
      <c r="E445" s="69">
        <v>1719906364600</v>
      </c>
      <c r="F445" s="69">
        <f t="shared" si="24"/>
        <v>1719906364.5999999</v>
      </c>
      <c r="G445" s="70">
        <f t="shared" si="25"/>
        <v>45475.323664351847</v>
      </c>
      <c r="H445" s="69">
        <v>3528933</v>
      </c>
      <c r="I445">
        <f t="shared" si="26"/>
        <v>58.815550000000002</v>
      </c>
      <c r="J445">
        <v>0</v>
      </c>
      <c r="K445">
        <f t="shared" si="27"/>
        <v>0</v>
      </c>
      <c r="L445">
        <v>0</v>
      </c>
      <c r="M445" t="s">
        <v>492</v>
      </c>
      <c r="N445" t="s">
        <v>378</v>
      </c>
      <c r="O445">
        <v>32804</v>
      </c>
      <c r="P445">
        <v>0</v>
      </c>
      <c r="Q445">
        <v>0</v>
      </c>
    </row>
    <row r="446" spans="1:17" x14ac:dyDescent="0.3">
      <c r="A446" t="s">
        <v>359</v>
      </c>
      <c r="B446">
        <v>28674</v>
      </c>
      <c r="C446" t="s">
        <v>360</v>
      </c>
      <c r="D446" t="s">
        <v>361</v>
      </c>
      <c r="E446" s="69">
        <v>1719905463100</v>
      </c>
      <c r="F446" s="69">
        <f t="shared" si="24"/>
        <v>1719905463.0999999</v>
      </c>
      <c r="G446" s="70">
        <f t="shared" si="25"/>
        <v>45475.313230324071</v>
      </c>
      <c r="H446" s="69">
        <v>3200214</v>
      </c>
      <c r="I446">
        <f t="shared" si="26"/>
        <v>53.3369</v>
      </c>
      <c r="J446">
        <v>8373317</v>
      </c>
      <c r="K446">
        <f t="shared" si="27"/>
        <v>139.55528333333331</v>
      </c>
      <c r="L446">
        <v>0</v>
      </c>
      <c r="M446" t="s">
        <v>493</v>
      </c>
      <c r="N446" t="s">
        <v>363</v>
      </c>
      <c r="O446">
        <v>30096</v>
      </c>
      <c r="P446">
        <v>0</v>
      </c>
      <c r="Q446">
        <v>0</v>
      </c>
    </row>
    <row r="447" spans="1:17" hidden="1" x14ac:dyDescent="0.3">
      <c r="A447" t="s">
        <v>365</v>
      </c>
      <c r="B447">
        <v>693</v>
      </c>
      <c r="C447" t="s">
        <v>360</v>
      </c>
      <c r="D447" t="s">
        <v>361</v>
      </c>
      <c r="E447" s="69">
        <v>1719905463100</v>
      </c>
      <c r="F447" s="69">
        <f t="shared" si="24"/>
        <v>1719905463.0999999</v>
      </c>
      <c r="G447" s="70">
        <f t="shared" si="25"/>
        <v>45475.313230324071</v>
      </c>
      <c r="H447" s="69">
        <v>3955713</v>
      </c>
      <c r="I447">
        <f t="shared" si="26"/>
        <v>65.928550000000001</v>
      </c>
      <c r="J447">
        <v>0</v>
      </c>
      <c r="K447">
        <f t="shared" si="27"/>
        <v>0</v>
      </c>
      <c r="L447">
        <v>0</v>
      </c>
      <c r="M447" t="s">
        <v>493</v>
      </c>
      <c r="N447" t="s">
        <v>378</v>
      </c>
      <c r="O447">
        <v>36427</v>
      </c>
      <c r="P447">
        <v>0</v>
      </c>
      <c r="Q447">
        <v>0</v>
      </c>
    </row>
    <row r="448" spans="1:17" hidden="1" x14ac:dyDescent="0.3">
      <c r="A448" t="s">
        <v>365</v>
      </c>
      <c r="B448">
        <v>697</v>
      </c>
      <c r="C448" t="s">
        <v>360</v>
      </c>
      <c r="D448" t="s">
        <v>361</v>
      </c>
      <c r="E448" s="69">
        <v>1719905463100</v>
      </c>
      <c r="F448" s="69">
        <f t="shared" si="24"/>
        <v>1719905463.0999999</v>
      </c>
      <c r="G448" s="70">
        <f t="shared" si="25"/>
        <v>45475.313230324071</v>
      </c>
      <c r="H448" s="69">
        <v>4417604</v>
      </c>
      <c r="I448">
        <f t="shared" si="26"/>
        <v>73.626733333333334</v>
      </c>
      <c r="J448">
        <v>0</v>
      </c>
      <c r="K448">
        <f t="shared" si="27"/>
        <v>0</v>
      </c>
      <c r="L448">
        <v>0</v>
      </c>
      <c r="M448" t="s">
        <v>493</v>
      </c>
      <c r="N448" t="s">
        <v>378</v>
      </c>
      <c r="O448">
        <v>39817</v>
      </c>
      <c r="P448">
        <v>0</v>
      </c>
      <c r="Q448">
        <v>0</v>
      </c>
    </row>
    <row r="449" spans="1:17" x14ac:dyDescent="0.3">
      <c r="A449" t="s">
        <v>359</v>
      </c>
      <c r="B449">
        <v>28674</v>
      </c>
      <c r="C449" t="s">
        <v>360</v>
      </c>
      <c r="D449" t="s">
        <v>361</v>
      </c>
      <c r="E449" s="69">
        <v>1719905161559</v>
      </c>
      <c r="F449" s="69">
        <f t="shared" si="24"/>
        <v>1719905161.559</v>
      </c>
      <c r="G449" s="70">
        <f t="shared" si="25"/>
        <v>45475.309740266202</v>
      </c>
      <c r="H449" s="69">
        <v>3080076</v>
      </c>
      <c r="I449">
        <f t="shared" si="26"/>
        <v>51.334600000000002</v>
      </c>
      <c r="J449">
        <v>8094342</v>
      </c>
      <c r="K449">
        <f t="shared" si="27"/>
        <v>134.9057</v>
      </c>
      <c r="L449">
        <v>0</v>
      </c>
      <c r="M449" t="s">
        <v>494</v>
      </c>
      <c r="N449" t="s">
        <v>363</v>
      </c>
      <c r="O449">
        <v>29028</v>
      </c>
      <c r="P449">
        <v>0</v>
      </c>
      <c r="Q449">
        <v>0</v>
      </c>
    </row>
    <row r="450" spans="1:17" hidden="1" x14ac:dyDescent="0.3">
      <c r="A450" t="s">
        <v>365</v>
      </c>
      <c r="B450">
        <v>693</v>
      </c>
      <c r="C450" t="s">
        <v>360</v>
      </c>
      <c r="D450" t="s">
        <v>361</v>
      </c>
      <c r="E450" s="69">
        <v>1719905161559</v>
      </c>
      <c r="F450" s="69">
        <f t="shared" si="24"/>
        <v>1719905161.559</v>
      </c>
      <c r="G450" s="70">
        <f t="shared" si="25"/>
        <v>45475.309740266202</v>
      </c>
      <c r="H450" s="69">
        <v>3819561</v>
      </c>
      <c r="I450">
        <f t="shared" si="26"/>
        <v>63.659350000000003</v>
      </c>
      <c r="J450">
        <v>0</v>
      </c>
      <c r="K450">
        <f t="shared" si="27"/>
        <v>0</v>
      </c>
      <c r="L450">
        <v>0</v>
      </c>
      <c r="M450" t="s">
        <v>494</v>
      </c>
      <c r="N450" t="s">
        <v>378</v>
      </c>
      <c r="O450">
        <v>35245</v>
      </c>
      <c r="P450">
        <v>0</v>
      </c>
      <c r="Q450">
        <v>0</v>
      </c>
    </row>
    <row r="451" spans="1:17" hidden="1" x14ac:dyDescent="0.3">
      <c r="A451" t="s">
        <v>365</v>
      </c>
      <c r="B451">
        <v>697</v>
      </c>
      <c r="C451" t="s">
        <v>360</v>
      </c>
      <c r="D451" t="s">
        <v>361</v>
      </c>
      <c r="E451" s="69">
        <v>1719905161559</v>
      </c>
      <c r="F451" s="69">
        <f t="shared" ref="F451:F514" si="28">$E451/1000</f>
        <v>1719905161.559</v>
      </c>
      <c r="G451" s="70">
        <f t="shared" ref="G451:G514" si="29">$F451/ 86400 + DATE(1970, 1, 1)</f>
        <v>45475.309740266202</v>
      </c>
      <c r="H451" s="69">
        <v>4274781</v>
      </c>
      <c r="I451">
        <f t="shared" ref="I451:I514" si="30">$H451/1000/60</f>
        <v>71.246349999999993</v>
      </c>
      <c r="J451">
        <v>0</v>
      </c>
      <c r="K451">
        <f t="shared" ref="K451:K514" si="31">J451/1000/60</f>
        <v>0</v>
      </c>
      <c r="L451">
        <v>0</v>
      </c>
      <c r="M451" t="s">
        <v>494</v>
      </c>
      <c r="N451" t="s">
        <v>378</v>
      </c>
      <c r="O451">
        <v>38515</v>
      </c>
      <c r="P451">
        <v>0</v>
      </c>
      <c r="Q451">
        <v>0</v>
      </c>
    </row>
    <row r="452" spans="1:17" x14ac:dyDescent="0.3">
      <c r="A452" t="s">
        <v>359</v>
      </c>
      <c r="B452">
        <v>28674</v>
      </c>
      <c r="C452" t="s">
        <v>360</v>
      </c>
      <c r="D452" t="s">
        <v>361</v>
      </c>
      <c r="E452" s="69">
        <v>1719904559558</v>
      </c>
      <c r="F452" s="69">
        <f t="shared" si="28"/>
        <v>1719904559.5580001</v>
      </c>
      <c r="G452" s="70">
        <f t="shared" si="29"/>
        <v>45475.302772662035</v>
      </c>
      <c r="H452" s="69">
        <v>2803828</v>
      </c>
      <c r="I452">
        <f t="shared" si="30"/>
        <v>46.730466666666665</v>
      </c>
      <c r="J452">
        <v>7428711</v>
      </c>
      <c r="K452">
        <f t="shared" si="31"/>
        <v>123.81185000000001</v>
      </c>
      <c r="L452">
        <v>0</v>
      </c>
      <c r="M452" t="s">
        <v>495</v>
      </c>
      <c r="N452" t="s">
        <v>363</v>
      </c>
      <c r="O452">
        <v>26781</v>
      </c>
      <c r="P452">
        <v>0</v>
      </c>
      <c r="Q452">
        <v>0</v>
      </c>
    </row>
    <row r="453" spans="1:17" hidden="1" x14ac:dyDescent="0.3">
      <c r="A453" t="s">
        <v>365</v>
      </c>
      <c r="B453">
        <v>693</v>
      </c>
      <c r="C453" t="s">
        <v>360</v>
      </c>
      <c r="D453" t="s">
        <v>361</v>
      </c>
      <c r="E453" s="69">
        <v>1719904559558</v>
      </c>
      <c r="F453" s="69">
        <f t="shared" si="28"/>
        <v>1719904559.5580001</v>
      </c>
      <c r="G453" s="70">
        <f t="shared" si="29"/>
        <v>45475.302772662035</v>
      </c>
      <c r="H453" s="69">
        <v>3509976</v>
      </c>
      <c r="I453">
        <f t="shared" si="30"/>
        <v>58.499600000000001</v>
      </c>
      <c r="J453">
        <v>0</v>
      </c>
      <c r="K453">
        <f t="shared" si="31"/>
        <v>0</v>
      </c>
      <c r="L453">
        <v>0</v>
      </c>
      <c r="M453" t="s">
        <v>495</v>
      </c>
      <c r="N453" t="s">
        <v>378</v>
      </c>
      <c r="O453">
        <v>32790</v>
      </c>
      <c r="P453">
        <v>0</v>
      </c>
      <c r="Q453">
        <v>0</v>
      </c>
    </row>
    <row r="454" spans="1:17" hidden="1" x14ac:dyDescent="0.3">
      <c r="A454" t="s">
        <v>365</v>
      </c>
      <c r="B454">
        <v>697</v>
      </c>
      <c r="C454" t="s">
        <v>360</v>
      </c>
      <c r="D454" t="s">
        <v>361</v>
      </c>
      <c r="E454" s="69">
        <v>1719904559558</v>
      </c>
      <c r="F454" s="69">
        <f t="shared" si="28"/>
        <v>1719904559.5580001</v>
      </c>
      <c r="G454" s="70">
        <f t="shared" si="29"/>
        <v>45475.302772662035</v>
      </c>
      <c r="H454" s="69">
        <v>3918735</v>
      </c>
      <c r="I454">
        <f t="shared" si="30"/>
        <v>65.312250000000006</v>
      </c>
      <c r="J454">
        <v>0</v>
      </c>
      <c r="K454">
        <f t="shared" si="31"/>
        <v>0</v>
      </c>
      <c r="L454">
        <v>0</v>
      </c>
      <c r="M454" t="s">
        <v>495</v>
      </c>
      <c r="N454" t="s">
        <v>378</v>
      </c>
      <c r="O454">
        <v>35871</v>
      </c>
      <c r="P454">
        <v>0</v>
      </c>
      <c r="Q454">
        <v>0</v>
      </c>
    </row>
    <row r="455" spans="1:17" x14ac:dyDescent="0.3">
      <c r="A455" t="s">
        <v>359</v>
      </c>
      <c r="B455">
        <v>697</v>
      </c>
      <c r="C455" t="s">
        <v>360</v>
      </c>
      <c r="D455" t="s">
        <v>361</v>
      </c>
      <c r="E455" s="69">
        <v>1719904259058</v>
      </c>
      <c r="F455" s="69">
        <f t="shared" si="28"/>
        <v>1719904259.0580001</v>
      </c>
      <c r="G455" s="70">
        <f t="shared" si="29"/>
        <v>45475.299294652781</v>
      </c>
      <c r="H455" s="69">
        <v>3738722</v>
      </c>
      <c r="I455">
        <f t="shared" si="30"/>
        <v>62.312033333333339</v>
      </c>
      <c r="J455">
        <v>6020950</v>
      </c>
      <c r="K455">
        <f t="shared" si="31"/>
        <v>100.34916666666666</v>
      </c>
      <c r="L455">
        <v>0</v>
      </c>
      <c r="M455" t="s">
        <v>496</v>
      </c>
      <c r="N455" t="s">
        <v>363</v>
      </c>
      <c r="O455">
        <v>34555</v>
      </c>
      <c r="P455">
        <v>0</v>
      </c>
      <c r="Q455">
        <v>0</v>
      </c>
    </row>
    <row r="456" spans="1:17" hidden="1" x14ac:dyDescent="0.3">
      <c r="A456" t="s">
        <v>365</v>
      </c>
      <c r="B456">
        <v>693</v>
      </c>
      <c r="C456" t="s">
        <v>360</v>
      </c>
      <c r="D456" t="s">
        <v>361</v>
      </c>
      <c r="E456" s="69">
        <v>1719904259058</v>
      </c>
      <c r="F456" s="69">
        <f t="shared" si="28"/>
        <v>1719904259.0580001</v>
      </c>
      <c r="G456" s="70">
        <f t="shared" si="29"/>
        <v>45475.299294652781</v>
      </c>
      <c r="H456" s="69">
        <v>3367708</v>
      </c>
      <c r="I456">
        <f t="shared" si="30"/>
        <v>56.128466666666668</v>
      </c>
      <c r="J456">
        <v>0</v>
      </c>
      <c r="K456">
        <f t="shared" si="31"/>
        <v>0</v>
      </c>
      <c r="L456">
        <v>0</v>
      </c>
      <c r="M456" t="s">
        <v>496</v>
      </c>
      <c r="N456" t="s">
        <v>378</v>
      </c>
      <c r="O456">
        <v>31611</v>
      </c>
      <c r="P456">
        <v>0</v>
      </c>
      <c r="Q456">
        <v>0</v>
      </c>
    </row>
    <row r="457" spans="1:17" hidden="1" x14ac:dyDescent="0.3">
      <c r="A457" t="s">
        <v>365</v>
      </c>
      <c r="B457">
        <v>28674</v>
      </c>
      <c r="C457" t="s">
        <v>360</v>
      </c>
      <c r="D457" t="s">
        <v>361</v>
      </c>
      <c r="E457" s="69">
        <v>1719904259058</v>
      </c>
      <c r="F457" s="69">
        <f t="shared" si="28"/>
        <v>1719904259.0580001</v>
      </c>
      <c r="G457" s="70">
        <f t="shared" si="29"/>
        <v>45475.299294652781</v>
      </c>
      <c r="H457" s="69">
        <v>2653242</v>
      </c>
      <c r="I457">
        <f t="shared" si="30"/>
        <v>44.220700000000001</v>
      </c>
      <c r="J457">
        <v>0</v>
      </c>
      <c r="K457">
        <f t="shared" si="31"/>
        <v>0</v>
      </c>
      <c r="L457">
        <v>0</v>
      </c>
      <c r="M457" t="s">
        <v>496</v>
      </c>
      <c r="N457" t="s">
        <v>378</v>
      </c>
      <c r="O457">
        <v>25539</v>
      </c>
      <c r="P457">
        <v>0</v>
      </c>
      <c r="Q457">
        <v>0</v>
      </c>
    </row>
    <row r="458" spans="1:17" x14ac:dyDescent="0.3">
      <c r="A458" t="s">
        <v>359</v>
      </c>
      <c r="B458">
        <v>28674</v>
      </c>
      <c r="C458" t="s">
        <v>360</v>
      </c>
      <c r="D458" t="s">
        <v>361</v>
      </c>
      <c r="E458" s="69">
        <v>1719903958558</v>
      </c>
      <c r="F458" s="69">
        <f t="shared" si="28"/>
        <v>1719903958.5580001</v>
      </c>
      <c r="G458" s="70">
        <f t="shared" si="29"/>
        <v>45475.29581664352</v>
      </c>
      <c r="H458" s="69">
        <v>2525245</v>
      </c>
      <c r="I458">
        <f t="shared" si="30"/>
        <v>42.087416666666662</v>
      </c>
      <c r="J458">
        <v>6790625</v>
      </c>
      <c r="K458">
        <f t="shared" si="31"/>
        <v>113.17708333333333</v>
      </c>
      <c r="L458">
        <v>0</v>
      </c>
      <c r="M458" t="s">
        <v>497</v>
      </c>
      <c r="N458" t="s">
        <v>363</v>
      </c>
      <c r="O458">
        <v>24444</v>
      </c>
      <c r="P458">
        <v>0</v>
      </c>
      <c r="Q458">
        <v>0</v>
      </c>
    </row>
    <row r="459" spans="1:17" hidden="1" x14ac:dyDescent="0.3">
      <c r="A459" t="s">
        <v>365</v>
      </c>
      <c r="B459">
        <v>693</v>
      </c>
      <c r="C459" t="s">
        <v>360</v>
      </c>
      <c r="D459" t="s">
        <v>361</v>
      </c>
      <c r="E459" s="69">
        <v>1719903958558</v>
      </c>
      <c r="F459" s="69">
        <f t="shared" si="28"/>
        <v>1719903958.5580001</v>
      </c>
      <c r="G459" s="70">
        <f t="shared" si="29"/>
        <v>45475.29581664352</v>
      </c>
      <c r="H459" s="69">
        <v>3214676</v>
      </c>
      <c r="I459">
        <f t="shared" si="30"/>
        <v>53.577933333333334</v>
      </c>
      <c r="J459">
        <v>0</v>
      </c>
      <c r="K459">
        <f t="shared" si="31"/>
        <v>0</v>
      </c>
      <c r="L459">
        <v>0</v>
      </c>
      <c r="M459" t="s">
        <v>497</v>
      </c>
      <c r="N459" t="s">
        <v>378</v>
      </c>
      <c r="O459">
        <v>30444</v>
      </c>
      <c r="P459">
        <v>0</v>
      </c>
      <c r="Q459">
        <v>0</v>
      </c>
    </row>
    <row r="460" spans="1:17" hidden="1" x14ac:dyDescent="0.3">
      <c r="A460" t="s">
        <v>365</v>
      </c>
      <c r="B460">
        <v>697</v>
      </c>
      <c r="C460" t="s">
        <v>360</v>
      </c>
      <c r="D460" t="s">
        <v>361</v>
      </c>
      <c r="E460" s="69">
        <v>1719903958558</v>
      </c>
      <c r="F460" s="69">
        <f t="shared" si="28"/>
        <v>1719903958.5580001</v>
      </c>
      <c r="G460" s="70">
        <f t="shared" si="29"/>
        <v>45475.29581664352</v>
      </c>
      <c r="H460" s="69">
        <v>3575949</v>
      </c>
      <c r="I460">
        <f t="shared" si="30"/>
        <v>59.599150000000002</v>
      </c>
      <c r="J460">
        <v>0</v>
      </c>
      <c r="K460">
        <f t="shared" si="31"/>
        <v>0</v>
      </c>
      <c r="L460">
        <v>0</v>
      </c>
      <c r="M460" t="s">
        <v>497</v>
      </c>
      <c r="N460" t="s">
        <v>378</v>
      </c>
      <c r="O460">
        <v>33325</v>
      </c>
      <c r="P460">
        <v>0</v>
      </c>
      <c r="Q460">
        <v>0</v>
      </c>
    </row>
    <row r="461" spans="1:17" x14ac:dyDescent="0.3">
      <c r="A461" t="s">
        <v>359</v>
      </c>
      <c r="B461">
        <v>697</v>
      </c>
      <c r="C461" t="s">
        <v>360</v>
      </c>
      <c r="D461" t="s">
        <v>361</v>
      </c>
      <c r="E461" s="69">
        <v>1719903063058</v>
      </c>
      <c r="F461" s="69">
        <f t="shared" si="28"/>
        <v>1719903063.0580001</v>
      </c>
      <c r="G461" s="70">
        <f t="shared" si="29"/>
        <v>45475.285452060183</v>
      </c>
      <c r="H461" s="69">
        <v>3229499</v>
      </c>
      <c r="I461">
        <f t="shared" si="30"/>
        <v>53.824983333333329</v>
      </c>
      <c r="J461">
        <v>5101309</v>
      </c>
      <c r="K461">
        <f t="shared" si="31"/>
        <v>85.021816666666666</v>
      </c>
      <c r="L461">
        <v>0</v>
      </c>
      <c r="M461" t="s">
        <v>498</v>
      </c>
      <c r="N461" t="s">
        <v>363</v>
      </c>
      <c r="O461">
        <v>30484</v>
      </c>
      <c r="P461">
        <v>0</v>
      </c>
      <c r="Q461">
        <v>0</v>
      </c>
    </row>
    <row r="462" spans="1:17" hidden="1" x14ac:dyDescent="0.3">
      <c r="A462" t="s">
        <v>365</v>
      </c>
      <c r="B462">
        <v>693</v>
      </c>
      <c r="C462" t="s">
        <v>360</v>
      </c>
      <c r="D462" t="s">
        <v>361</v>
      </c>
      <c r="E462" s="69">
        <v>1719903063058</v>
      </c>
      <c r="F462" s="69">
        <f t="shared" si="28"/>
        <v>1719903063.0580001</v>
      </c>
      <c r="G462" s="70">
        <f t="shared" si="29"/>
        <v>45475.285452060183</v>
      </c>
      <c r="H462" s="69">
        <v>2874038</v>
      </c>
      <c r="I462">
        <f t="shared" si="30"/>
        <v>47.900633333333332</v>
      </c>
      <c r="J462">
        <v>0</v>
      </c>
      <c r="K462">
        <f t="shared" si="31"/>
        <v>0</v>
      </c>
      <c r="L462">
        <v>0</v>
      </c>
      <c r="M462" t="s">
        <v>498</v>
      </c>
      <c r="N462" t="s">
        <v>378</v>
      </c>
      <c r="O462">
        <v>27778</v>
      </c>
      <c r="P462">
        <v>0</v>
      </c>
      <c r="Q462">
        <v>0</v>
      </c>
    </row>
    <row r="463" spans="1:17" hidden="1" x14ac:dyDescent="0.3">
      <c r="A463" t="s">
        <v>365</v>
      </c>
      <c r="B463">
        <v>28674</v>
      </c>
      <c r="C463" t="s">
        <v>360</v>
      </c>
      <c r="D463" t="s">
        <v>361</v>
      </c>
      <c r="E463" s="69">
        <v>1719903063058</v>
      </c>
      <c r="F463" s="69">
        <f t="shared" si="28"/>
        <v>1719903063.0580001</v>
      </c>
      <c r="G463" s="70">
        <f t="shared" si="29"/>
        <v>45475.285452060183</v>
      </c>
      <c r="H463" s="69">
        <v>2227271</v>
      </c>
      <c r="I463">
        <f t="shared" si="30"/>
        <v>37.121183333333335</v>
      </c>
      <c r="J463">
        <v>0</v>
      </c>
      <c r="K463">
        <f t="shared" si="31"/>
        <v>0</v>
      </c>
      <c r="L463">
        <v>0</v>
      </c>
      <c r="M463" t="s">
        <v>498</v>
      </c>
      <c r="N463" t="s">
        <v>378</v>
      </c>
      <c r="O463">
        <v>21883</v>
      </c>
      <c r="P463">
        <v>0</v>
      </c>
      <c r="Q463">
        <v>0</v>
      </c>
    </row>
    <row r="464" spans="1:17" x14ac:dyDescent="0.3">
      <c r="A464" t="s">
        <v>359</v>
      </c>
      <c r="B464">
        <v>28674</v>
      </c>
      <c r="C464" t="s">
        <v>360</v>
      </c>
      <c r="D464" t="s">
        <v>361</v>
      </c>
      <c r="E464" s="69">
        <v>1719902160557</v>
      </c>
      <c r="F464" s="69">
        <f t="shared" si="28"/>
        <v>1719902160.5569999</v>
      </c>
      <c r="G464" s="70">
        <f t="shared" si="29"/>
        <v>45475.275006446755</v>
      </c>
      <c r="H464" s="69">
        <v>1877873</v>
      </c>
      <c r="I464">
        <f t="shared" si="30"/>
        <v>31.297883333333335</v>
      </c>
      <c r="J464">
        <v>5355376</v>
      </c>
      <c r="K464">
        <f t="shared" si="31"/>
        <v>89.256266666666676</v>
      </c>
      <c r="L464">
        <v>0</v>
      </c>
      <c r="M464" t="s">
        <v>499</v>
      </c>
      <c r="N464" t="s">
        <v>363</v>
      </c>
      <c r="O464">
        <v>18924</v>
      </c>
      <c r="P464">
        <v>0</v>
      </c>
      <c r="Q464">
        <v>0</v>
      </c>
    </row>
    <row r="465" spans="1:17" hidden="1" x14ac:dyDescent="0.3">
      <c r="A465" t="s">
        <v>365</v>
      </c>
      <c r="B465">
        <v>693</v>
      </c>
      <c r="C465" t="s">
        <v>360</v>
      </c>
      <c r="D465" t="s">
        <v>361</v>
      </c>
      <c r="E465" s="69">
        <v>1719902160557</v>
      </c>
      <c r="F465" s="69">
        <f t="shared" si="28"/>
        <v>1719902160.5569999</v>
      </c>
      <c r="G465" s="70">
        <f t="shared" si="29"/>
        <v>45475.275006446755</v>
      </c>
      <c r="H465" s="69">
        <v>2519171</v>
      </c>
      <c r="I465">
        <f t="shared" si="30"/>
        <v>41.986183333333329</v>
      </c>
      <c r="J465">
        <v>0</v>
      </c>
      <c r="K465">
        <f t="shared" si="31"/>
        <v>0</v>
      </c>
      <c r="L465">
        <v>0</v>
      </c>
      <c r="M465" t="s">
        <v>499</v>
      </c>
      <c r="N465" t="s">
        <v>378</v>
      </c>
      <c r="O465">
        <v>24743</v>
      </c>
      <c r="P465">
        <v>0</v>
      </c>
      <c r="Q465">
        <v>0</v>
      </c>
    </row>
    <row r="466" spans="1:17" hidden="1" x14ac:dyDescent="0.3">
      <c r="A466" t="s">
        <v>365</v>
      </c>
      <c r="B466">
        <v>697</v>
      </c>
      <c r="C466" t="s">
        <v>360</v>
      </c>
      <c r="D466" t="s">
        <v>361</v>
      </c>
      <c r="E466" s="69">
        <v>1719902160557</v>
      </c>
      <c r="F466" s="69">
        <f t="shared" si="28"/>
        <v>1719902160.5569999</v>
      </c>
      <c r="G466" s="70">
        <f t="shared" si="29"/>
        <v>45475.275006446755</v>
      </c>
      <c r="H466" s="69">
        <v>2836205</v>
      </c>
      <c r="I466">
        <f t="shared" si="30"/>
        <v>47.270083333333332</v>
      </c>
      <c r="J466">
        <v>0</v>
      </c>
      <c r="K466">
        <f t="shared" si="31"/>
        <v>0</v>
      </c>
      <c r="L466">
        <v>0</v>
      </c>
      <c r="M466" t="s">
        <v>499</v>
      </c>
      <c r="N466" t="s">
        <v>378</v>
      </c>
      <c r="O466">
        <v>27197</v>
      </c>
      <c r="P466">
        <v>0</v>
      </c>
      <c r="Q466">
        <v>0</v>
      </c>
    </row>
    <row r="467" spans="1:17" x14ac:dyDescent="0.3">
      <c r="A467" t="s">
        <v>359</v>
      </c>
      <c r="B467">
        <v>28674</v>
      </c>
      <c r="C467" t="s">
        <v>360</v>
      </c>
      <c r="D467" t="s">
        <v>361</v>
      </c>
      <c r="E467" s="69">
        <v>1719901860057</v>
      </c>
      <c r="F467" s="69">
        <f t="shared" si="28"/>
        <v>1719901860.0569999</v>
      </c>
      <c r="G467" s="70">
        <f t="shared" si="29"/>
        <v>45475.271528437501</v>
      </c>
      <c r="H467" s="69">
        <v>1783865</v>
      </c>
      <c r="I467">
        <f t="shared" si="30"/>
        <v>29.731083333333334</v>
      </c>
      <c r="J467">
        <v>5153909</v>
      </c>
      <c r="K467">
        <f t="shared" si="31"/>
        <v>85.898483333333331</v>
      </c>
      <c r="L467">
        <v>0</v>
      </c>
      <c r="M467" t="s">
        <v>500</v>
      </c>
      <c r="N467" t="s">
        <v>363</v>
      </c>
      <c r="O467">
        <v>18041</v>
      </c>
      <c r="P467">
        <v>0</v>
      </c>
      <c r="Q467">
        <v>0</v>
      </c>
    </row>
    <row r="468" spans="1:17" hidden="1" x14ac:dyDescent="0.3">
      <c r="A468" t="s">
        <v>365</v>
      </c>
      <c r="B468">
        <v>693</v>
      </c>
      <c r="C468" t="s">
        <v>360</v>
      </c>
      <c r="D468" t="s">
        <v>361</v>
      </c>
      <c r="E468" s="69">
        <v>1719901860057</v>
      </c>
      <c r="F468" s="69">
        <f t="shared" si="28"/>
        <v>1719901860.0569999</v>
      </c>
      <c r="G468" s="70">
        <f t="shared" si="29"/>
        <v>45475.271528437501</v>
      </c>
      <c r="H468" s="69">
        <v>2423458</v>
      </c>
      <c r="I468">
        <f t="shared" si="30"/>
        <v>40.390966666666671</v>
      </c>
      <c r="J468">
        <v>0</v>
      </c>
      <c r="K468">
        <f t="shared" si="31"/>
        <v>0</v>
      </c>
      <c r="L468">
        <v>0</v>
      </c>
      <c r="M468" t="s">
        <v>500</v>
      </c>
      <c r="N468" t="s">
        <v>378</v>
      </c>
      <c r="O468">
        <v>23811</v>
      </c>
      <c r="P468">
        <v>0</v>
      </c>
      <c r="Q468">
        <v>0</v>
      </c>
    </row>
    <row r="469" spans="1:17" hidden="1" x14ac:dyDescent="0.3">
      <c r="A469" t="s">
        <v>365</v>
      </c>
      <c r="B469">
        <v>697</v>
      </c>
      <c r="C469" t="s">
        <v>360</v>
      </c>
      <c r="D469" t="s">
        <v>361</v>
      </c>
      <c r="E469" s="69">
        <v>1719901860057</v>
      </c>
      <c r="F469" s="69">
        <f t="shared" si="28"/>
        <v>1719901860.0569999</v>
      </c>
      <c r="G469" s="70">
        <f t="shared" si="29"/>
        <v>45475.271528437501</v>
      </c>
      <c r="H469" s="69">
        <v>2730451</v>
      </c>
      <c r="I469">
        <f t="shared" si="30"/>
        <v>45.507516666666668</v>
      </c>
      <c r="J469">
        <v>0</v>
      </c>
      <c r="K469">
        <f t="shared" si="31"/>
        <v>0</v>
      </c>
      <c r="L469">
        <v>0</v>
      </c>
      <c r="M469" t="s">
        <v>500</v>
      </c>
      <c r="N469" t="s">
        <v>378</v>
      </c>
      <c r="O469">
        <v>26180</v>
      </c>
      <c r="P469">
        <v>0</v>
      </c>
      <c r="Q469">
        <v>0</v>
      </c>
    </row>
    <row r="470" spans="1:17" x14ac:dyDescent="0.3">
      <c r="A470" t="s">
        <v>359</v>
      </c>
      <c r="B470">
        <v>693</v>
      </c>
      <c r="C470" t="s">
        <v>360</v>
      </c>
      <c r="D470" t="s">
        <v>361</v>
      </c>
      <c r="E470" s="69">
        <v>1719901559557</v>
      </c>
      <c r="F470" s="69">
        <f t="shared" si="28"/>
        <v>1719901559.5569999</v>
      </c>
      <c r="G470" s="70">
        <f t="shared" si="29"/>
        <v>45475.26805042824</v>
      </c>
      <c r="H470" s="69">
        <v>2316392</v>
      </c>
      <c r="I470">
        <f t="shared" si="30"/>
        <v>38.606533333333331</v>
      </c>
      <c r="J470">
        <v>4297618</v>
      </c>
      <c r="K470">
        <f t="shared" si="31"/>
        <v>71.626966666666675</v>
      </c>
      <c r="L470">
        <v>0</v>
      </c>
      <c r="M470" t="s">
        <v>501</v>
      </c>
      <c r="N470" t="s">
        <v>363</v>
      </c>
      <c r="O470">
        <v>22851</v>
      </c>
      <c r="P470">
        <v>0</v>
      </c>
      <c r="Q470">
        <v>0</v>
      </c>
    </row>
    <row r="471" spans="1:17" hidden="1" x14ac:dyDescent="0.3">
      <c r="A471" t="s">
        <v>365</v>
      </c>
      <c r="B471">
        <v>697</v>
      </c>
      <c r="C471" t="s">
        <v>360</v>
      </c>
      <c r="D471" t="s">
        <v>361</v>
      </c>
      <c r="E471" s="69">
        <v>1719901559557</v>
      </c>
      <c r="F471" s="69">
        <f t="shared" si="28"/>
        <v>1719901559.5569999</v>
      </c>
      <c r="G471" s="70">
        <f t="shared" si="29"/>
        <v>45475.26805042824</v>
      </c>
      <c r="H471" s="69">
        <v>2603927</v>
      </c>
      <c r="I471">
        <f t="shared" si="30"/>
        <v>43.398783333333334</v>
      </c>
      <c r="J471">
        <v>0</v>
      </c>
      <c r="K471">
        <f t="shared" si="31"/>
        <v>0</v>
      </c>
      <c r="L471">
        <v>0</v>
      </c>
      <c r="M471" t="s">
        <v>501</v>
      </c>
      <c r="N471" t="s">
        <v>378</v>
      </c>
      <c r="O471">
        <v>25146</v>
      </c>
      <c r="P471">
        <v>0</v>
      </c>
      <c r="Q471">
        <v>0</v>
      </c>
    </row>
    <row r="472" spans="1:17" hidden="1" x14ac:dyDescent="0.3">
      <c r="A472" t="s">
        <v>365</v>
      </c>
      <c r="B472">
        <v>28674</v>
      </c>
      <c r="C472" t="s">
        <v>360</v>
      </c>
      <c r="D472" t="s">
        <v>361</v>
      </c>
      <c r="E472" s="69">
        <v>1719901559557</v>
      </c>
      <c r="F472" s="69">
        <f t="shared" si="28"/>
        <v>1719901559.5569999</v>
      </c>
      <c r="G472" s="70">
        <f t="shared" si="29"/>
        <v>45475.26805042824</v>
      </c>
      <c r="H472" s="69">
        <v>1693691</v>
      </c>
      <c r="I472">
        <f t="shared" si="30"/>
        <v>28.228183333333334</v>
      </c>
      <c r="J472">
        <v>0</v>
      </c>
      <c r="K472">
        <f t="shared" si="31"/>
        <v>0</v>
      </c>
      <c r="L472">
        <v>0</v>
      </c>
      <c r="M472" t="s">
        <v>501</v>
      </c>
      <c r="N472" t="s">
        <v>378</v>
      </c>
      <c r="O472">
        <v>17196</v>
      </c>
      <c r="P472">
        <v>0</v>
      </c>
      <c r="Q472">
        <v>0</v>
      </c>
    </row>
    <row r="473" spans="1:17" x14ac:dyDescent="0.3">
      <c r="A473" t="s">
        <v>359</v>
      </c>
      <c r="B473">
        <v>28674</v>
      </c>
      <c r="C473" t="s">
        <v>360</v>
      </c>
      <c r="D473" t="s">
        <v>361</v>
      </c>
      <c r="E473" s="69">
        <v>1719901258056</v>
      </c>
      <c r="F473" s="69">
        <f t="shared" si="28"/>
        <v>1719901258.056</v>
      </c>
      <c r="G473" s="70">
        <f t="shared" si="29"/>
        <v>45475.264560833333</v>
      </c>
      <c r="H473" s="69">
        <v>1586848</v>
      </c>
      <c r="I473">
        <f t="shared" si="30"/>
        <v>26.447466666666667</v>
      </c>
      <c r="J473">
        <v>4681261</v>
      </c>
      <c r="K473">
        <f t="shared" si="31"/>
        <v>78.021016666666668</v>
      </c>
      <c r="L473">
        <v>0</v>
      </c>
      <c r="M473" t="s">
        <v>502</v>
      </c>
      <c r="N473" t="s">
        <v>363</v>
      </c>
      <c r="O473">
        <v>16250</v>
      </c>
      <c r="P473">
        <v>0</v>
      </c>
      <c r="Q473">
        <v>0</v>
      </c>
    </row>
    <row r="474" spans="1:17" hidden="1" x14ac:dyDescent="0.3">
      <c r="A474" t="s">
        <v>365</v>
      </c>
      <c r="B474">
        <v>693</v>
      </c>
      <c r="C474" t="s">
        <v>360</v>
      </c>
      <c r="D474" t="s">
        <v>361</v>
      </c>
      <c r="E474" s="69">
        <v>1719901258056</v>
      </c>
      <c r="F474" s="69">
        <f t="shared" si="28"/>
        <v>1719901258.056</v>
      </c>
      <c r="G474" s="70">
        <f t="shared" si="29"/>
        <v>45475.264560833333</v>
      </c>
      <c r="H474" s="69">
        <v>2201568</v>
      </c>
      <c r="I474">
        <f t="shared" si="30"/>
        <v>36.692800000000005</v>
      </c>
      <c r="J474">
        <v>0</v>
      </c>
      <c r="K474">
        <f t="shared" si="31"/>
        <v>0</v>
      </c>
      <c r="L474">
        <v>0</v>
      </c>
      <c r="M474" t="s">
        <v>502</v>
      </c>
      <c r="N474" t="s">
        <v>378</v>
      </c>
      <c r="O474">
        <v>21955</v>
      </c>
      <c r="P474">
        <v>0</v>
      </c>
      <c r="Q474">
        <v>0</v>
      </c>
    </row>
    <row r="475" spans="1:17" hidden="1" x14ac:dyDescent="0.3">
      <c r="A475" t="s">
        <v>365</v>
      </c>
      <c r="B475">
        <v>697</v>
      </c>
      <c r="C475" t="s">
        <v>360</v>
      </c>
      <c r="D475" t="s">
        <v>361</v>
      </c>
      <c r="E475" s="69">
        <v>1719901258056</v>
      </c>
      <c r="F475" s="69">
        <f t="shared" si="28"/>
        <v>1719901258.056</v>
      </c>
      <c r="G475" s="70">
        <f t="shared" si="29"/>
        <v>45475.264560833333</v>
      </c>
      <c r="H475" s="69">
        <v>2479693</v>
      </c>
      <c r="I475">
        <f t="shared" si="30"/>
        <v>41.32821666666667</v>
      </c>
      <c r="J475">
        <v>0</v>
      </c>
      <c r="K475">
        <f t="shared" si="31"/>
        <v>0</v>
      </c>
      <c r="L475">
        <v>0</v>
      </c>
      <c r="M475" t="s">
        <v>502</v>
      </c>
      <c r="N475" t="s">
        <v>378</v>
      </c>
      <c r="O475">
        <v>24169</v>
      </c>
      <c r="P475">
        <v>0</v>
      </c>
      <c r="Q475">
        <v>0</v>
      </c>
    </row>
    <row r="476" spans="1:17" x14ac:dyDescent="0.3">
      <c r="A476" t="s">
        <v>359</v>
      </c>
      <c r="B476">
        <v>693</v>
      </c>
      <c r="C476" t="s">
        <v>360</v>
      </c>
      <c r="D476" t="s">
        <v>361</v>
      </c>
      <c r="E476" s="69">
        <v>1719900887446</v>
      </c>
      <c r="F476" s="69">
        <f t="shared" si="28"/>
        <v>1719900887.4460001</v>
      </c>
      <c r="G476" s="70">
        <f t="shared" si="29"/>
        <v>45475.26027136574</v>
      </c>
      <c r="H476" s="69">
        <v>2051157</v>
      </c>
      <c r="I476">
        <f t="shared" si="30"/>
        <v>34.185950000000005</v>
      </c>
      <c r="J476">
        <v>3792366</v>
      </c>
      <c r="K476">
        <f t="shared" si="31"/>
        <v>63.206099999999999</v>
      </c>
      <c r="L476">
        <v>0</v>
      </c>
      <c r="M476" t="s">
        <v>503</v>
      </c>
      <c r="N476" t="s">
        <v>363</v>
      </c>
      <c r="O476">
        <v>20494</v>
      </c>
      <c r="P476">
        <v>0</v>
      </c>
      <c r="Q476">
        <v>0</v>
      </c>
    </row>
    <row r="477" spans="1:17" hidden="1" x14ac:dyDescent="0.3">
      <c r="A477" t="s">
        <v>365</v>
      </c>
      <c r="B477">
        <v>697</v>
      </c>
      <c r="C477" t="s">
        <v>360</v>
      </c>
      <c r="D477" t="s">
        <v>361</v>
      </c>
      <c r="E477" s="69">
        <v>1719900887446</v>
      </c>
      <c r="F477" s="69">
        <f t="shared" si="28"/>
        <v>1719900887.4460001</v>
      </c>
      <c r="G477" s="70">
        <f t="shared" si="29"/>
        <v>45475.26027136574</v>
      </c>
      <c r="H477" s="69">
        <v>2330033</v>
      </c>
      <c r="I477">
        <f t="shared" si="30"/>
        <v>38.833883333333333</v>
      </c>
      <c r="J477">
        <v>0</v>
      </c>
      <c r="K477">
        <f t="shared" si="31"/>
        <v>0</v>
      </c>
      <c r="L477">
        <v>0</v>
      </c>
      <c r="M477" t="s">
        <v>503</v>
      </c>
      <c r="N477" t="s">
        <v>378</v>
      </c>
      <c r="O477">
        <v>22663</v>
      </c>
      <c r="P477">
        <v>0</v>
      </c>
      <c r="Q477">
        <v>0</v>
      </c>
    </row>
    <row r="478" spans="1:17" hidden="1" x14ac:dyDescent="0.3">
      <c r="A478" t="s">
        <v>365</v>
      </c>
      <c r="B478">
        <v>28674</v>
      </c>
      <c r="C478" t="s">
        <v>360</v>
      </c>
      <c r="D478" t="s">
        <v>361</v>
      </c>
      <c r="E478" s="69">
        <v>1719900887446</v>
      </c>
      <c r="F478" s="69">
        <f t="shared" si="28"/>
        <v>1719900887.4460001</v>
      </c>
      <c r="G478" s="70">
        <f t="shared" si="29"/>
        <v>45475.26027136574</v>
      </c>
      <c r="H478" s="69">
        <v>1462333</v>
      </c>
      <c r="I478">
        <f t="shared" si="30"/>
        <v>24.372216666666667</v>
      </c>
      <c r="J478">
        <v>0</v>
      </c>
      <c r="K478">
        <f t="shared" si="31"/>
        <v>0</v>
      </c>
      <c r="L478">
        <v>0</v>
      </c>
      <c r="M478" t="s">
        <v>503</v>
      </c>
      <c r="N478" t="s">
        <v>378</v>
      </c>
      <c r="O478">
        <v>14945</v>
      </c>
      <c r="P478">
        <v>0</v>
      </c>
      <c r="Q478">
        <v>0</v>
      </c>
    </row>
    <row r="479" spans="1:17" x14ac:dyDescent="0.3">
      <c r="A479" t="s">
        <v>359</v>
      </c>
      <c r="B479">
        <v>693</v>
      </c>
      <c r="C479" t="s">
        <v>360</v>
      </c>
      <c r="D479" t="s">
        <v>361</v>
      </c>
      <c r="E479" s="69">
        <v>1719900885444</v>
      </c>
      <c r="F479" s="69">
        <f t="shared" si="28"/>
        <v>1719900885.444</v>
      </c>
      <c r="G479" s="70">
        <f t="shared" si="29"/>
        <v>45475.260248194449</v>
      </c>
      <c r="H479" s="69">
        <v>2051157</v>
      </c>
      <c r="I479">
        <f t="shared" si="30"/>
        <v>34.185950000000005</v>
      </c>
      <c r="J479">
        <v>3787536</v>
      </c>
      <c r="K479">
        <f t="shared" si="31"/>
        <v>63.125599999999999</v>
      </c>
      <c r="L479">
        <v>0</v>
      </c>
      <c r="M479" t="s">
        <v>504</v>
      </c>
      <c r="N479" t="s">
        <v>363</v>
      </c>
      <c r="O479">
        <v>20494</v>
      </c>
      <c r="P479">
        <v>0</v>
      </c>
      <c r="Q479">
        <v>0</v>
      </c>
    </row>
    <row r="480" spans="1:17" hidden="1" x14ac:dyDescent="0.3">
      <c r="A480" t="s">
        <v>365</v>
      </c>
      <c r="B480">
        <v>697</v>
      </c>
      <c r="C480" t="s">
        <v>360</v>
      </c>
      <c r="D480" t="s">
        <v>361</v>
      </c>
      <c r="E480" s="69">
        <v>1719900885444</v>
      </c>
      <c r="F480" s="69">
        <f t="shared" si="28"/>
        <v>1719900885.444</v>
      </c>
      <c r="G480" s="70">
        <f t="shared" si="29"/>
        <v>45475.260248194449</v>
      </c>
      <c r="H480" s="69">
        <v>2330033</v>
      </c>
      <c r="I480">
        <f t="shared" si="30"/>
        <v>38.833883333333333</v>
      </c>
      <c r="J480">
        <v>0</v>
      </c>
      <c r="K480">
        <f t="shared" si="31"/>
        <v>0</v>
      </c>
      <c r="L480">
        <v>0</v>
      </c>
      <c r="M480" t="s">
        <v>504</v>
      </c>
      <c r="N480" t="s">
        <v>378</v>
      </c>
      <c r="O480">
        <v>22663</v>
      </c>
      <c r="P480">
        <v>0</v>
      </c>
      <c r="Q480">
        <v>0</v>
      </c>
    </row>
    <row r="481" spans="1:18" hidden="1" x14ac:dyDescent="0.3">
      <c r="A481" t="s">
        <v>365</v>
      </c>
      <c r="B481">
        <v>28674</v>
      </c>
      <c r="C481" t="s">
        <v>360</v>
      </c>
      <c r="D481" t="s">
        <v>361</v>
      </c>
      <c r="E481" s="69">
        <v>1719900885444</v>
      </c>
      <c r="F481" s="69">
        <f t="shared" si="28"/>
        <v>1719900885.444</v>
      </c>
      <c r="G481" s="70">
        <f t="shared" si="29"/>
        <v>45475.260248194449</v>
      </c>
      <c r="H481" s="69">
        <v>1457503</v>
      </c>
      <c r="I481">
        <f t="shared" si="30"/>
        <v>24.291716666666666</v>
      </c>
      <c r="J481">
        <v>0</v>
      </c>
      <c r="K481">
        <f t="shared" si="31"/>
        <v>0</v>
      </c>
      <c r="L481">
        <v>0</v>
      </c>
      <c r="M481" t="s">
        <v>504</v>
      </c>
      <c r="N481" t="s">
        <v>378</v>
      </c>
      <c r="O481">
        <v>14902</v>
      </c>
      <c r="P481">
        <v>0</v>
      </c>
      <c r="Q481">
        <v>0</v>
      </c>
    </row>
    <row r="482" spans="1:18" x14ac:dyDescent="0.3">
      <c r="A482" t="s">
        <v>359</v>
      </c>
      <c r="B482">
        <v>28674</v>
      </c>
      <c r="C482" t="s">
        <v>360</v>
      </c>
      <c r="D482" t="s">
        <v>361</v>
      </c>
      <c r="E482" s="69">
        <v>1719900872431</v>
      </c>
      <c r="F482" s="69">
        <f t="shared" si="28"/>
        <v>1719900872.431</v>
      </c>
      <c r="G482" s="70">
        <f t="shared" si="29"/>
        <v>45475.26009758102</v>
      </c>
      <c r="H482" s="69">
        <v>1453082</v>
      </c>
      <c r="I482">
        <f t="shared" si="30"/>
        <v>24.218033333333334</v>
      </c>
      <c r="J482">
        <v>4366788</v>
      </c>
      <c r="K482">
        <f t="shared" si="31"/>
        <v>72.779799999999994</v>
      </c>
      <c r="L482">
        <v>0</v>
      </c>
      <c r="M482" t="s">
        <v>505</v>
      </c>
      <c r="N482" t="s">
        <v>363</v>
      </c>
      <c r="O482">
        <v>14873</v>
      </c>
      <c r="P482">
        <v>0</v>
      </c>
      <c r="Q482">
        <v>0</v>
      </c>
    </row>
    <row r="483" spans="1:18" hidden="1" x14ac:dyDescent="0.3">
      <c r="A483" t="s">
        <v>365</v>
      </c>
      <c r="B483">
        <v>693</v>
      </c>
      <c r="C483" t="s">
        <v>360</v>
      </c>
      <c r="D483" t="s">
        <v>361</v>
      </c>
      <c r="E483" s="69">
        <v>1719900872431</v>
      </c>
      <c r="F483" s="69">
        <f t="shared" si="28"/>
        <v>1719900872.431</v>
      </c>
      <c r="G483" s="70">
        <f t="shared" si="29"/>
        <v>45475.26009758102</v>
      </c>
      <c r="H483" s="69">
        <v>2042483</v>
      </c>
      <c r="I483">
        <f t="shared" si="30"/>
        <v>34.041383333333336</v>
      </c>
      <c r="J483">
        <v>0</v>
      </c>
      <c r="K483">
        <f t="shared" si="31"/>
        <v>0</v>
      </c>
      <c r="L483">
        <v>0</v>
      </c>
      <c r="M483" t="s">
        <v>505</v>
      </c>
      <c r="N483" t="s">
        <v>378</v>
      </c>
      <c r="O483">
        <v>20449</v>
      </c>
      <c r="P483">
        <v>0</v>
      </c>
      <c r="Q483">
        <v>0</v>
      </c>
    </row>
    <row r="484" spans="1:18" hidden="1" x14ac:dyDescent="0.3">
      <c r="A484" t="s">
        <v>365</v>
      </c>
      <c r="B484">
        <v>697</v>
      </c>
      <c r="C484" t="s">
        <v>360</v>
      </c>
      <c r="D484" t="s">
        <v>361</v>
      </c>
      <c r="E484" s="69">
        <v>1719900872431</v>
      </c>
      <c r="F484" s="69">
        <f t="shared" si="28"/>
        <v>1719900872.431</v>
      </c>
      <c r="G484" s="70">
        <f t="shared" si="29"/>
        <v>45475.26009758102</v>
      </c>
      <c r="H484" s="69">
        <v>2324305</v>
      </c>
      <c r="I484">
        <f t="shared" si="30"/>
        <v>38.738416666666666</v>
      </c>
      <c r="J484">
        <v>0</v>
      </c>
      <c r="K484">
        <f t="shared" si="31"/>
        <v>0</v>
      </c>
      <c r="L484">
        <v>0</v>
      </c>
      <c r="M484" t="s">
        <v>505</v>
      </c>
      <c r="N484" t="s">
        <v>378</v>
      </c>
      <c r="O484">
        <v>22624</v>
      </c>
      <c r="P484">
        <v>0</v>
      </c>
      <c r="Q484">
        <v>0</v>
      </c>
    </row>
    <row r="485" spans="1:18" x14ac:dyDescent="0.3">
      <c r="A485" t="s">
        <v>359</v>
      </c>
      <c r="B485">
        <v>693</v>
      </c>
      <c r="C485" t="s">
        <v>360</v>
      </c>
      <c r="D485" t="s">
        <v>361</v>
      </c>
      <c r="E485" s="69">
        <v>1719900795314</v>
      </c>
      <c r="F485" s="69">
        <f t="shared" si="28"/>
        <v>1719900795.3139999</v>
      </c>
      <c r="G485" s="70">
        <f t="shared" si="29"/>
        <v>45475.259205023147</v>
      </c>
      <c r="H485" s="69">
        <v>2007938</v>
      </c>
      <c r="I485">
        <f t="shared" si="30"/>
        <v>33.465633333333336</v>
      </c>
      <c r="J485">
        <v>3700178</v>
      </c>
      <c r="K485">
        <f t="shared" si="31"/>
        <v>61.66963333333333</v>
      </c>
      <c r="L485">
        <v>0</v>
      </c>
      <c r="M485" t="s">
        <v>506</v>
      </c>
      <c r="N485" t="s">
        <v>363</v>
      </c>
      <c r="O485">
        <v>20101</v>
      </c>
      <c r="P485">
        <v>0</v>
      </c>
      <c r="Q485">
        <v>8.05042710589474E+18</v>
      </c>
      <c r="R485" t="s">
        <v>484</v>
      </c>
    </row>
    <row r="486" spans="1:18" hidden="1" x14ac:dyDescent="0.3">
      <c r="A486" t="s">
        <v>365</v>
      </c>
      <c r="B486">
        <v>697</v>
      </c>
      <c r="C486" t="s">
        <v>360</v>
      </c>
      <c r="D486" t="s">
        <v>361</v>
      </c>
      <c r="E486" s="69">
        <v>1719900795314</v>
      </c>
      <c r="F486" s="69">
        <f t="shared" si="28"/>
        <v>1719900795.3139999</v>
      </c>
      <c r="G486" s="70">
        <f t="shared" si="29"/>
        <v>45475.259205023147</v>
      </c>
      <c r="H486" s="69">
        <v>2284688</v>
      </c>
      <c r="I486">
        <f t="shared" si="30"/>
        <v>38.078133333333334</v>
      </c>
      <c r="J486">
        <v>0</v>
      </c>
      <c r="K486">
        <f t="shared" si="31"/>
        <v>0</v>
      </c>
      <c r="L486">
        <v>0</v>
      </c>
      <c r="M486" t="s">
        <v>506</v>
      </c>
      <c r="N486" t="s">
        <v>378</v>
      </c>
      <c r="O486">
        <v>22233</v>
      </c>
      <c r="P486">
        <v>0</v>
      </c>
      <c r="Q486">
        <v>0</v>
      </c>
    </row>
    <row r="487" spans="1:18" hidden="1" x14ac:dyDescent="0.3">
      <c r="A487" t="s">
        <v>365</v>
      </c>
      <c r="B487">
        <v>28674</v>
      </c>
      <c r="C487" t="s">
        <v>360</v>
      </c>
      <c r="D487" t="s">
        <v>361</v>
      </c>
      <c r="E487" s="69">
        <v>1719900795314</v>
      </c>
      <c r="F487" s="69">
        <f t="shared" si="28"/>
        <v>1719900795.3139999</v>
      </c>
      <c r="G487" s="70">
        <f t="shared" si="29"/>
        <v>45475.259205023147</v>
      </c>
      <c r="H487" s="69">
        <v>1415490</v>
      </c>
      <c r="I487">
        <f t="shared" si="30"/>
        <v>23.5915</v>
      </c>
      <c r="J487">
        <v>0</v>
      </c>
      <c r="K487">
        <f t="shared" si="31"/>
        <v>0</v>
      </c>
      <c r="L487">
        <v>0</v>
      </c>
      <c r="M487" t="s">
        <v>506</v>
      </c>
      <c r="N487" t="s">
        <v>378</v>
      </c>
      <c r="O487">
        <v>14513</v>
      </c>
      <c r="P487">
        <v>0</v>
      </c>
      <c r="Q487">
        <v>0</v>
      </c>
    </row>
    <row r="488" spans="1:18" x14ac:dyDescent="0.3">
      <c r="A488" t="s">
        <v>359</v>
      </c>
      <c r="B488">
        <v>693</v>
      </c>
      <c r="C488" t="s">
        <v>360</v>
      </c>
      <c r="D488" t="s">
        <v>361</v>
      </c>
      <c r="E488" s="69">
        <v>1719900787306</v>
      </c>
      <c r="F488" s="69">
        <f t="shared" si="28"/>
        <v>1719900787.306</v>
      </c>
      <c r="G488" s="70">
        <f t="shared" si="29"/>
        <v>45475.259112337968</v>
      </c>
      <c r="H488" s="69">
        <v>2005280</v>
      </c>
      <c r="I488">
        <f t="shared" si="30"/>
        <v>33.42133333333333</v>
      </c>
      <c r="J488">
        <v>3696971</v>
      </c>
      <c r="K488">
        <f t="shared" si="31"/>
        <v>61.616183333333332</v>
      </c>
      <c r="L488">
        <v>0</v>
      </c>
      <c r="M488" t="s">
        <v>507</v>
      </c>
      <c r="N488" t="s">
        <v>363</v>
      </c>
      <c r="O488">
        <v>20075</v>
      </c>
      <c r="P488">
        <v>0</v>
      </c>
      <c r="Q488">
        <v>0</v>
      </c>
    </row>
    <row r="489" spans="1:18" hidden="1" x14ac:dyDescent="0.3">
      <c r="A489" t="s">
        <v>365</v>
      </c>
      <c r="B489">
        <v>697</v>
      </c>
      <c r="C489" t="s">
        <v>360</v>
      </c>
      <c r="D489" t="s">
        <v>361</v>
      </c>
      <c r="E489" s="69">
        <v>1719900787306</v>
      </c>
      <c r="F489" s="69">
        <f t="shared" si="28"/>
        <v>1719900787.306</v>
      </c>
      <c r="G489" s="70">
        <f t="shared" si="29"/>
        <v>45475.259112337968</v>
      </c>
      <c r="H489" s="69">
        <v>2281481</v>
      </c>
      <c r="I489">
        <f t="shared" si="30"/>
        <v>38.024683333333336</v>
      </c>
      <c r="J489">
        <v>0</v>
      </c>
      <c r="K489">
        <f t="shared" si="31"/>
        <v>0</v>
      </c>
      <c r="L489">
        <v>0</v>
      </c>
      <c r="M489" t="s">
        <v>507</v>
      </c>
      <c r="N489" t="s">
        <v>378</v>
      </c>
      <c r="O489">
        <v>22205</v>
      </c>
      <c r="P489">
        <v>0</v>
      </c>
      <c r="Q489">
        <v>0</v>
      </c>
    </row>
    <row r="490" spans="1:18" hidden="1" x14ac:dyDescent="0.3">
      <c r="A490" t="s">
        <v>365</v>
      </c>
      <c r="B490">
        <v>28674</v>
      </c>
      <c r="C490" t="s">
        <v>360</v>
      </c>
      <c r="D490" t="s">
        <v>361</v>
      </c>
      <c r="E490" s="69">
        <v>1719900787306</v>
      </c>
      <c r="F490" s="69">
        <f t="shared" si="28"/>
        <v>1719900787.306</v>
      </c>
      <c r="G490" s="70">
        <f t="shared" si="29"/>
        <v>45475.259112337968</v>
      </c>
      <c r="H490" s="69">
        <v>1415490</v>
      </c>
      <c r="I490">
        <f t="shared" si="30"/>
        <v>23.5915</v>
      </c>
      <c r="J490">
        <v>0</v>
      </c>
      <c r="K490">
        <f t="shared" si="31"/>
        <v>0</v>
      </c>
      <c r="L490">
        <v>0</v>
      </c>
      <c r="M490" t="s">
        <v>507</v>
      </c>
      <c r="N490" t="s">
        <v>378</v>
      </c>
      <c r="O490">
        <v>14513</v>
      </c>
      <c r="P490">
        <v>0</v>
      </c>
      <c r="Q490">
        <v>0</v>
      </c>
    </row>
    <row r="491" spans="1:18" x14ac:dyDescent="0.3">
      <c r="A491" t="s">
        <v>359</v>
      </c>
      <c r="B491">
        <v>697</v>
      </c>
      <c r="C491" t="s">
        <v>360</v>
      </c>
      <c r="D491" t="s">
        <v>361</v>
      </c>
      <c r="E491" s="69">
        <v>1719900657056</v>
      </c>
      <c r="F491" s="69">
        <f t="shared" si="28"/>
        <v>1719900657.056</v>
      </c>
      <c r="G491" s="70">
        <f t="shared" si="29"/>
        <v>45475.257604814818</v>
      </c>
      <c r="H491" s="69">
        <v>2239932</v>
      </c>
      <c r="I491">
        <f t="shared" si="30"/>
        <v>37.332199999999993</v>
      </c>
      <c r="J491">
        <v>3327314</v>
      </c>
      <c r="K491">
        <f t="shared" si="31"/>
        <v>55.455233333333332</v>
      </c>
      <c r="L491">
        <v>0</v>
      </c>
      <c r="M491" t="s">
        <v>508</v>
      </c>
      <c r="N491" t="s">
        <v>363</v>
      </c>
      <c r="O491">
        <v>21813</v>
      </c>
      <c r="P491">
        <v>0</v>
      </c>
      <c r="Q491">
        <v>0</v>
      </c>
    </row>
    <row r="492" spans="1:18" hidden="1" x14ac:dyDescent="0.3">
      <c r="A492" t="s">
        <v>365</v>
      </c>
      <c r="B492">
        <v>693</v>
      </c>
      <c r="C492" t="s">
        <v>360</v>
      </c>
      <c r="D492" t="s">
        <v>361</v>
      </c>
      <c r="E492" s="69">
        <v>1719900657056</v>
      </c>
      <c r="F492" s="69">
        <f t="shared" si="28"/>
        <v>1719900657.056</v>
      </c>
      <c r="G492" s="70">
        <f t="shared" si="29"/>
        <v>45475.257604814818</v>
      </c>
      <c r="H492" s="69">
        <v>1956226</v>
      </c>
      <c r="I492">
        <f t="shared" si="30"/>
        <v>32.603766666666665</v>
      </c>
      <c r="J492">
        <v>0</v>
      </c>
      <c r="K492">
        <f t="shared" si="31"/>
        <v>0</v>
      </c>
      <c r="L492">
        <v>0</v>
      </c>
      <c r="M492" t="s">
        <v>508</v>
      </c>
      <c r="N492" t="s">
        <v>378</v>
      </c>
      <c r="O492">
        <v>19723</v>
      </c>
      <c r="P492">
        <v>0</v>
      </c>
      <c r="Q492">
        <v>0</v>
      </c>
    </row>
    <row r="493" spans="1:18" hidden="1" x14ac:dyDescent="0.3">
      <c r="A493" t="s">
        <v>365</v>
      </c>
      <c r="B493">
        <v>28674</v>
      </c>
      <c r="C493" t="s">
        <v>360</v>
      </c>
      <c r="D493" t="s">
        <v>361</v>
      </c>
      <c r="E493" s="69">
        <v>1719900657056</v>
      </c>
      <c r="F493" s="69">
        <f t="shared" si="28"/>
        <v>1719900657.056</v>
      </c>
      <c r="G493" s="70">
        <f t="shared" si="29"/>
        <v>45475.257604814818</v>
      </c>
      <c r="H493" s="69">
        <v>1371088</v>
      </c>
      <c r="I493">
        <f t="shared" si="30"/>
        <v>22.851466666666667</v>
      </c>
      <c r="J493">
        <v>0</v>
      </c>
      <c r="K493">
        <f t="shared" si="31"/>
        <v>0</v>
      </c>
      <c r="L493">
        <v>0</v>
      </c>
      <c r="M493" t="s">
        <v>508</v>
      </c>
      <c r="N493" t="s">
        <v>378</v>
      </c>
      <c r="O493">
        <v>14159</v>
      </c>
      <c r="P493">
        <v>0</v>
      </c>
      <c r="Q493">
        <v>0</v>
      </c>
    </row>
    <row r="494" spans="1:18" x14ac:dyDescent="0.3">
      <c r="A494" t="s">
        <v>359</v>
      </c>
      <c r="B494">
        <v>28674</v>
      </c>
      <c r="C494" t="s">
        <v>360</v>
      </c>
      <c r="D494" t="s">
        <v>361</v>
      </c>
      <c r="E494" s="69">
        <v>1719900356556</v>
      </c>
      <c r="F494" s="69">
        <f t="shared" si="28"/>
        <v>1719900356.556</v>
      </c>
      <c r="G494" s="70">
        <f t="shared" si="29"/>
        <v>45475.25412680555</v>
      </c>
      <c r="H494" s="69">
        <v>1249042</v>
      </c>
      <c r="I494">
        <f t="shared" si="30"/>
        <v>20.817366666666665</v>
      </c>
      <c r="J494">
        <v>3880659</v>
      </c>
      <c r="K494">
        <f t="shared" si="31"/>
        <v>64.67765</v>
      </c>
      <c r="L494">
        <v>0</v>
      </c>
      <c r="M494" t="s">
        <v>509</v>
      </c>
      <c r="N494" t="s">
        <v>363</v>
      </c>
      <c r="O494">
        <v>13056</v>
      </c>
      <c r="P494">
        <v>0</v>
      </c>
      <c r="Q494">
        <v>0</v>
      </c>
    </row>
    <row r="495" spans="1:18" hidden="1" x14ac:dyDescent="0.3">
      <c r="A495" t="s">
        <v>365</v>
      </c>
      <c r="B495">
        <v>693</v>
      </c>
      <c r="C495" t="s">
        <v>360</v>
      </c>
      <c r="D495" t="s">
        <v>361</v>
      </c>
      <c r="E495" s="69">
        <v>1719900356556</v>
      </c>
      <c r="F495" s="69">
        <f t="shared" si="28"/>
        <v>1719900356.556</v>
      </c>
      <c r="G495" s="70">
        <f t="shared" si="29"/>
        <v>45475.25412680555</v>
      </c>
      <c r="H495" s="69">
        <v>1813793</v>
      </c>
      <c r="I495">
        <f t="shared" si="30"/>
        <v>30.22988333333333</v>
      </c>
      <c r="J495">
        <v>0</v>
      </c>
      <c r="K495">
        <f t="shared" si="31"/>
        <v>0</v>
      </c>
      <c r="L495">
        <v>0</v>
      </c>
      <c r="M495" t="s">
        <v>509</v>
      </c>
      <c r="N495" t="s">
        <v>378</v>
      </c>
      <c r="O495">
        <v>18554</v>
      </c>
      <c r="P495">
        <v>0</v>
      </c>
      <c r="Q495">
        <v>0</v>
      </c>
    </row>
    <row r="496" spans="1:18" hidden="1" x14ac:dyDescent="0.3">
      <c r="A496" t="s">
        <v>365</v>
      </c>
      <c r="B496">
        <v>697</v>
      </c>
      <c r="C496" t="s">
        <v>360</v>
      </c>
      <c r="D496" t="s">
        <v>361</v>
      </c>
      <c r="E496" s="69">
        <v>1719900356556</v>
      </c>
      <c r="F496" s="69">
        <f t="shared" si="28"/>
        <v>1719900356.556</v>
      </c>
      <c r="G496" s="70">
        <f t="shared" si="29"/>
        <v>45475.25412680555</v>
      </c>
      <c r="H496" s="69">
        <v>2066866</v>
      </c>
      <c r="I496">
        <f t="shared" si="30"/>
        <v>34.447766666666666</v>
      </c>
      <c r="J496">
        <v>0</v>
      </c>
      <c r="K496">
        <f t="shared" si="31"/>
        <v>0</v>
      </c>
      <c r="L496">
        <v>0</v>
      </c>
      <c r="M496" t="s">
        <v>509</v>
      </c>
      <c r="N496" t="s">
        <v>378</v>
      </c>
      <c r="O496">
        <v>20520</v>
      </c>
      <c r="P496">
        <v>0</v>
      </c>
      <c r="Q496">
        <v>0</v>
      </c>
    </row>
    <row r="497" spans="1:18" x14ac:dyDescent="0.3">
      <c r="A497" t="s">
        <v>359</v>
      </c>
      <c r="B497">
        <v>28674</v>
      </c>
      <c r="C497" t="s">
        <v>360</v>
      </c>
      <c r="D497" t="s">
        <v>361</v>
      </c>
      <c r="E497" s="69">
        <v>1719900055055</v>
      </c>
      <c r="F497" s="69">
        <f t="shared" si="28"/>
        <v>1719900055.0550001</v>
      </c>
      <c r="G497" s="70">
        <f t="shared" si="29"/>
        <v>45475.250637210644</v>
      </c>
      <c r="H497" s="69">
        <v>1116608</v>
      </c>
      <c r="I497">
        <f t="shared" si="30"/>
        <v>18.610133333333334</v>
      </c>
      <c r="J497">
        <v>3588628</v>
      </c>
      <c r="K497">
        <f t="shared" si="31"/>
        <v>59.81046666666667</v>
      </c>
      <c r="L497">
        <v>0</v>
      </c>
      <c r="M497" t="s">
        <v>510</v>
      </c>
      <c r="N497" t="s">
        <v>363</v>
      </c>
      <c r="O497">
        <v>12132</v>
      </c>
      <c r="P497">
        <v>0</v>
      </c>
      <c r="Q497">
        <v>0</v>
      </c>
    </row>
    <row r="498" spans="1:18" hidden="1" x14ac:dyDescent="0.3">
      <c r="A498" t="s">
        <v>365</v>
      </c>
      <c r="B498">
        <v>693</v>
      </c>
      <c r="C498" t="s">
        <v>360</v>
      </c>
      <c r="D498" t="s">
        <v>361</v>
      </c>
      <c r="E498" s="69">
        <v>1719900055055</v>
      </c>
      <c r="F498" s="69">
        <f t="shared" si="28"/>
        <v>1719900055.0550001</v>
      </c>
      <c r="G498" s="70">
        <f t="shared" si="29"/>
        <v>45475.250637210644</v>
      </c>
      <c r="H498" s="69">
        <v>1677644</v>
      </c>
      <c r="I498">
        <f t="shared" si="30"/>
        <v>27.960733333333334</v>
      </c>
      <c r="J498">
        <v>0</v>
      </c>
      <c r="K498">
        <f t="shared" si="31"/>
        <v>0</v>
      </c>
      <c r="L498">
        <v>0</v>
      </c>
      <c r="M498" t="s">
        <v>510</v>
      </c>
      <c r="N498" t="s">
        <v>378</v>
      </c>
      <c r="O498">
        <v>17522</v>
      </c>
      <c r="P498">
        <v>0</v>
      </c>
      <c r="Q498">
        <v>0</v>
      </c>
    </row>
    <row r="499" spans="1:18" hidden="1" x14ac:dyDescent="0.3">
      <c r="A499" t="s">
        <v>365</v>
      </c>
      <c r="B499">
        <v>697</v>
      </c>
      <c r="C499" t="s">
        <v>360</v>
      </c>
      <c r="D499" t="s">
        <v>361</v>
      </c>
      <c r="E499" s="69">
        <v>1719900055055</v>
      </c>
      <c r="F499" s="69">
        <f t="shared" si="28"/>
        <v>1719900055.0550001</v>
      </c>
      <c r="G499" s="70">
        <f t="shared" si="29"/>
        <v>45475.250637210644</v>
      </c>
      <c r="H499" s="69">
        <v>1910984</v>
      </c>
      <c r="I499">
        <f t="shared" si="30"/>
        <v>31.849733333333333</v>
      </c>
      <c r="J499">
        <v>0</v>
      </c>
      <c r="K499">
        <f t="shared" si="31"/>
        <v>0</v>
      </c>
      <c r="L499">
        <v>0</v>
      </c>
      <c r="M499" t="s">
        <v>510</v>
      </c>
      <c r="N499" t="s">
        <v>378</v>
      </c>
      <c r="O499">
        <v>19427</v>
      </c>
      <c r="P499">
        <v>0</v>
      </c>
      <c r="Q499">
        <v>0</v>
      </c>
    </row>
    <row r="500" spans="1:18" x14ac:dyDescent="0.3">
      <c r="A500" t="s">
        <v>359</v>
      </c>
      <c r="B500">
        <v>697</v>
      </c>
      <c r="C500" t="s">
        <v>360</v>
      </c>
      <c r="D500" t="s">
        <v>361</v>
      </c>
      <c r="E500" s="69">
        <v>1719899760555</v>
      </c>
      <c r="F500" s="69">
        <f t="shared" si="28"/>
        <v>1719899760.5550001</v>
      </c>
      <c r="G500" s="70">
        <f t="shared" si="29"/>
        <v>45475.247228645836</v>
      </c>
      <c r="H500" s="69">
        <v>1836389</v>
      </c>
      <c r="I500">
        <f t="shared" si="30"/>
        <v>30.606483333333333</v>
      </c>
      <c r="J500">
        <v>2665848</v>
      </c>
      <c r="K500">
        <f t="shared" si="31"/>
        <v>44.430799999999998</v>
      </c>
      <c r="L500">
        <v>0</v>
      </c>
      <c r="M500" t="s">
        <v>511</v>
      </c>
      <c r="N500" t="s">
        <v>363</v>
      </c>
      <c r="O500">
        <v>18882</v>
      </c>
      <c r="P500">
        <v>0</v>
      </c>
      <c r="Q500">
        <v>0</v>
      </c>
    </row>
    <row r="501" spans="1:18" hidden="1" x14ac:dyDescent="0.3">
      <c r="A501" t="s">
        <v>365</v>
      </c>
      <c r="B501">
        <v>693</v>
      </c>
      <c r="C501" t="s">
        <v>360</v>
      </c>
      <c r="D501" t="s">
        <v>361</v>
      </c>
      <c r="E501" s="69">
        <v>1719899760555</v>
      </c>
      <c r="F501" s="69">
        <f t="shared" si="28"/>
        <v>1719899760.5550001</v>
      </c>
      <c r="G501" s="70">
        <f t="shared" si="29"/>
        <v>45475.247228645836</v>
      </c>
      <c r="H501" s="69">
        <v>1604940</v>
      </c>
      <c r="I501">
        <f t="shared" si="30"/>
        <v>26.749000000000002</v>
      </c>
      <c r="J501">
        <v>0</v>
      </c>
      <c r="K501">
        <f t="shared" si="31"/>
        <v>0</v>
      </c>
      <c r="L501">
        <v>0</v>
      </c>
      <c r="M501" t="s">
        <v>511</v>
      </c>
      <c r="N501" t="s">
        <v>378</v>
      </c>
      <c r="O501">
        <v>16970</v>
      </c>
      <c r="P501">
        <v>0</v>
      </c>
      <c r="Q501">
        <v>0</v>
      </c>
    </row>
    <row r="502" spans="1:18" hidden="1" x14ac:dyDescent="0.3">
      <c r="A502" t="s">
        <v>365</v>
      </c>
      <c r="B502">
        <v>28674</v>
      </c>
      <c r="C502" t="s">
        <v>360</v>
      </c>
      <c r="D502" t="s">
        <v>361</v>
      </c>
      <c r="E502" s="69">
        <v>1719899760555</v>
      </c>
      <c r="F502" s="69">
        <f t="shared" si="28"/>
        <v>1719899760.5550001</v>
      </c>
      <c r="G502" s="70">
        <f t="shared" si="29"/>
        <v>45475.247228645836</v>
      </c>
      <c r="H502" s="69">
        <v>1060908</v>
      </c>
      <c r="I502">
        <f t="shared" si="30"/>
        <v>17.681799999999999</v>
      </c>
      <c r="J502">
        <v>0</v>
      </c>
      <c r="K502">
        <f t="shared" si="31"/>
        <v>0</v>
      </c>
      <c r="L502">
        <v>0</v>
      </c>
      <c r="M502" t="s">
        <v>511</v>
      </c>
      <c r="N502" t="s">
        <v>378</v>
      </c>
      <c r="O502">
        <v>11684</v>
      </c>
      <c r="P502">
        <v>0</v>
      </c>
      <c r="Q502">
        <v>0</v>
      </c>
    </row>
    <row r="503" spans="1:18" x14ac:dyDescent="0.3">
      <c r="A503" t="s">
        <v>359</v>
      </c>
      <c r="B503">
        <v>693</v>
      </c>
      <c r="C503" t="s">
        <v>360</v>
      </c>
      <c r="D503" t="s">
        <v>361</v>
      </c>
      <c r="E503" s="69">
        <v>1719899573248</v>
      </c>
      <c r="F503" s="69">
        <f t="shared" si="28"/>
        <v>1719899573.2479999</v>
      </c>
      <c r="G503" s="70">
        <f t="shared" si="29"/>
        <v>45475.245060740737</v>
      </c>
      <c r="H503" s="69">
        <v>1560208</v>
      </c>
      <c r="I503">
        <f t="shared" si="30"/>
        <v>26.003466666666668</v>
      </c>
      <c r="J503">
        <v>2817363</v>
      </c>
      <c r="K503">
        <f t="shared" si="31"/>
        <v>46.956049999999998</v>
      </c>
      <c r="L503">
        <v>0</v>
      </c>
      <c r="M503" t="s">
        <v>512</v>
      </c>
      <c r="N503" t="s">
        <v>363</v>
      </c>
      <c r="O503">
        <v>16514</v>
      </c>
      <c r="P503">
        <v>0</v>
      </c>
      <c r="Q503">
        <v>0</v>
      </c>
    </row>
    <row r="504" spans="1:18" hidden="1" x14ac:dyDescent="0.3">
      <c r="A504" t="s">
        <v>365</v>
      </c>
      <c r="B504">
        <v>697</v>
      </c>
      <c r="C504" t="s">
        <v>360</v>
      </c>
      <c r="D504" t="s">
        <v>361</v>
      </c>
      <c r="E504" s="69">
        <v>1719899573248</v>
      </c>
      <c r="F504" s="69">
        <f t="shared" si="28"/>
        <v>1719899573.2479999</v>
      </c>
      <c r="G504" s="70">
        <f t="shared" si="29"/>
        <v>45475.245060740737</v>
      </c>
      <c r="H504" s="69">
        <v>1793054</v>
      </c>
      <c r="I504">
        <f t="shared" si="30"/>
        <v>29.884233333333334</v>
      </c>
      <c r="J504">
        <v>0</v>
      </c>
      <c r="K504">
        <f t="shared" si="31"/>
        <v>0</v>
      </c>
      <c r="L504">
        <v>0</v>
      </c>
      <c r="M504" t="s">
        <v>512</v>
      </c>
      <c r="N504" t="s">
        <v>378</v>
      </c>
      <c r="O504">
        <v>18428</v>
      </c>
      <c r="P504">
        <v>0</v>
      </c>
      <c r="Q504">
        <v>0</v>
      </c>
    </row>
    <row r="505" spans="1:18" hidden="1" x14ac:dyDescent="0.3">
      <c r="A505" t="s">
        <v>365</v>
      </c>
      <c r="B505">
        <v>28674</v>
      </c>
      <c r="C505" t="s">
        <v>360</v>
      </c>
      <c r="D505" t="s">
        <v>361</v>
      </c>
      <c r="E505" s="69">
        <v>1719899573248</v>
      </c>
      <c r="F505" s="69">
        <f t="shared" si="28"/>
        <v>1719899573.2479999</v>
      </c>
      <c r="G505" s="70">
        <f t="shared" si="29"/>
        <v>45475.245060740737</v>
      </c>
      <c r="H505" s="69">
        <v>1024309</v>
      </c>
      <c r="I505">
        <f t="shared" si="30"/>
        <v>17.071816666666667</v>
      </c>
      <c r="J505">
        <v>0</v>
      </c>
      <c r="K505">
        <f t="shared" si="31"/>
        <v>0</v>
      </c>
      <c r="L505">
        <v>0</v>
      </c>
      <c r="M505" t="s">
        <v>512</v>
      </c>
      <c r="N505" t="s">
        <v>378</v>
      </c>
      <c r="O505">
        <v>11299</v>
      </c>
      <c r="P505">
        <v>0</v>
      </c>
      <c r="Q505">
        <v>0</v>
      </c>
    </row>
    <row r="506" spans="1:18" x14ac:dyDescent="0.3">
      <c r="A506" t="s">
        <v>359</v>
      </c>
      <c r="B506">
        <v>693</v>
      </c>
      <c r="C506" t="s">
        <v>360</v>
      </c>
      <c r="D506" t="s">
        <v>361</v>
      </c>
      <c r="E506" s="69">
        <v>1719899560235</v>
      </c>
      <c r="F506" s="69">
        <f t="shared" si="28"/>
        <v>1719899560.2349999</v>
      </c>
      <c r="G506" s="70">
        <f t="shared" si="29"/>
        <v>45475.244910127309</v>
      </c>
      <c r="H506" s="69">
        <v>1558758</v>
      </c>
      <c r="I506">
        <f t="shared" si="30"/>
        <v>25.979300000000002</v>
      </c>
      <c r="J506">
        <v>2814308</v>
      </c>
      <c r="K506">
        <f t="shared" si="31"/>
        <v>46.905133333333332</v>
      </c>
      <c r="L506">
        <v>0</v>
      </c>
      <c r="M506" t="s">
        <v>513</v>
      </c>
      <c r="N506" t="s">
        <v>363</v>
      </c>
      <c r="O506">
        <v>16503</v>
      </c>
      <c r="P506">
        <v>0</v>
      </c>
      <c r="Q506">
        <v>-1.6797470900976399E+18</v>
      </c>
      <c r="R506" t="s">
        <v>514</v>
      </c>
    </row>
    <row r="507" spans="1:18" hidden="1" x14ac:dyDescent="0.3">
      <c r="A507" t="s">
        <v>365</v>
      </c>
      <c r="B507">
        <v>697</v>
      </c>
      <c r="C507" t="s">
        <v>360</v>
      </c>
      <c r="D507" t="s">
        <v>361</v>
      </c>
      <c r="E507" s="69">
        <v>1719899560235</v>
      </c>
      <c r="F507" s="69">
        <f t="shared" si="28"/>
        <v>1719899560.2349999</v>
      </c>
      <c r="G507" s="70">
        <f t="shared" si="29"/>
        <v>45475.244910127309</v>
      </c>
      <c r="H507" s="69">
        <v>1792349</v>
      </c>
      <c r="I507">
        <f t="shared" si="30"/>
        <v>29.872483333333332</v>
      </c>
      <c r="J507">
        <v>0</v>
      </c>
      <c r="K507">
        <f t="shared" si="31"/>
        <v>0</v>
      </c>
      <c r="L507">
        <v>0</v>
      </c>
      <c r="M507" t="s">
        <v>513</v>
      </c>
      <c r="N507" t="s">
        <v>378</v>
      </c>
      <c r="O507">
        <v>18422</v>
      </c>
      <c r="P507">
        <v>0</v>
      </c>
      <c r="Q507">
        <v>0</v>
      </c>
    </row>
    <row r="508" spans="1:18" hidden="1" x14ac:dyDescent="0.3">
      <c r="A508" t="s">
        <v>365</v>
      </c>
      <c r="B508">
        <v>28674</v>
      </c>
      <c r="C508" t="s">
        <v>360</v>
      </c>
      <c r="D508" t="s">
        <v>361</v>
      </c>
      <c r="E508" s="69">
        <v>1719899560235</v>
      </c>
      <c r="F508" s="69">
        <f t="shared" si="28"/>
        <v>1719899560.2349999</v>
      </c>
      <c r="G508" s="70">
        <f t="shared" si="29"/>
        <v>45475.244910127309</v>
      </c>
      <c r="H508" s="69">
        <v>1021959</v>
      </c>
      <c r="I508">
        <f t="shared" si="30"/>
        <v>17.03265</v>
      </c>
      <c r="J508">
        <v>0</v>
      </c>
      <c r="K508">
        <f t="shared" si="31"/>
        <v>0</v>
      </c>
      <c r="L508">
        <v>0</v>
      </c>
      <c r="M508" t="s">
        <v>513</v>
      </c>
      <c r="N508" t="s">
        <v>378</v>
      </c>
      <c r="O508">
        <v>11287</v>
      </c>
      <c r="P508">
        <v>0</v>
      </c>
      <c r="Q508">
        <v>0</v>
      </c>
    </row>
    <row r="509" spans="1:18" x14ac:dyDescent="0.3">
      <c r="A509" t="s">
        <v>359</v>
      </c>
      <c r="B509">
        <v>28674</v>
      </c>
      <c r="C509" t="s">
        <v>360</v>
      </c>
      <c r="D509" t="s">
        <v>361</v>
      </c>
      <c r="E509" s="69">
        <v>1719899159555</v>
      </c>
      <c r="F509" s="69">
        <f t="shared" si="28"/>
        <v>1719899159.5550001</v>
      </c>
      <c r="G509" s="70">
        <f t="shared" si="29"/>
        <v>45475.240272627314</v>
      </c>
      <c r="H509" s="69">
        <v>930628</v>
      </c>
      <c r="I509">
        <f t="shared" si="30"/>
        <v>15.510466666666668</v>
      </c>
      <c r="J509">
        <v>3079353</v>
      </c>
      <c r="K509">
        <f t="shared" si="31"/>
        <v>51.32255</v>
      </c>
      <c r="L509">
        <v>0</v>
      </c>
      <c r="M509" t="s">
        <v>515</v>
      </c>
      <c r="N509" t="s">
        <v>363</v>
      </c>
      <c r="O509">
        <v>10284</v>
      </c>
      <c r="P509">
        <v>0</v>
      </c>
      <c r="Q509">
        <v>0</v>
      </c>
    </row>
    <row r="510" spans="1:18" hidden="1" x14ac:dyDescent="0.3">
      <c r="A510" t="s">
        <v>365</v>
      </c>
      <c r="B510">
        <v>693</v>
      </c>
      <c r="C510" t="s">
        <v>360</v>
      </c>
      <c r="D510" t="s">
        <v>361</v>
      </c>
      <c r="E510" s="69">
        <v>1719899159555</v>
      </c>
      <c r="F510" s="69">
        <f t="shared" si="28"/>
        <v>1719899159.5550001</v>
      </c>
      <c r="G510" s="70">
        <f t="shared" si="29"/>
        <v>45475.240272627314</v>
      </c>
      <c r="H510" s="69">
        <v>1429283</v>
      </c>
      <c r="I510">
        <f t="shared" si="30"/>
        <v>23.821383333333333</v>
      </c>
      <c r="J510">
        <v>0</v>
      </c>
      <c r="K510">
        <f t="shared" si="31"/>
        <v>0</v>
      </c>
      <c r="L510">
        <v>0</v>
      </c>
      <c r="M510" t="s">
        <v>515</v>
      </c>
      <c r="N510" t="s">
        <v>378</v>
      </c>
      <c r="O510">
        <v>15342</v>
      </c>
      <c r="P510">
        <v>0</v>
      </c>
      <c r="Q510">
        <v>0</v>
      </c>
    </row>
    <row r="511" spans="1:18" hidden="1" x14ac:dyDescent="0.3">
      <c r="A511" t="s">
        <v>365</v>
      </c>
      <c r="B511">
        <v>697</v>
      </c>
      <c r="C511" t="s">
        <v>360</v>
      </c>
      <c r="D511" t="s">
        <v>361</v>
      </c>
      <c r="E511" s="69">
        <v>1719899159555</v>
      </c>
      <c r="F511" s="69">
        <f t="shared" si="28"/>
        <v>1719899159.5550001</v>
      </c>
      <c r="G511" s="70">
        <f t="shared" si="29"/>
        <v>45475.240272627314</v>
      </c>
      <c r="H511" s="69">
        <v>1650070</v>
      </c>
      <c r="I511">
        <f t="shared" si="30"/>
        <v>27.501166666666666</v>
      </c>
      <c r="J511">
        <v>0</v>
      </c>
      <c r="K511">
        <f t="shared" si="31"/>
        <v>0</v>
      </c>
      <c r="L511">
        <v>0</v>
      </c>
      <c r="M511" t="s">
        <v>515</v>
      </c>
      <c r="N511" t="s">
        <v>378</v>
      </c>
      <c r="O511">
        <v>17089</v>
      </c>
      <c r="P511">
        <v>0</v>
      </c>
      <c r="Q511">
        <v>0</v>
      </c>
    </row>
    <row r="512" spans="1:18" x14ac:dyDescent="0.3">
      <c r="A512" t="s">
        <v>359</v>
      </c>
      <c r="B512">
        <v>697</v>
      </c>
      <c r="C512" t="s">
        <v>360</v>
      </c>
      <c r="D512" t="s">
        <v>361</v>
      </c>
      <c r="E512" s="69">
        <v>1719898858054</v>
      </c>
      <c r="F512" s="69">
        <f t="shared" si="28"/>
        <v>1719898858.0539999</v>
      </c>
      <c r="G512" s="70">
        <f t="shared" si="29"/>
        <v>45475.236783032407</v>
      </c>
      <c r="H512" s="69">
        <v>1492811</v>
      </c>
      <c r="I512">
        <f t="shared" si="30"/>
        <v>24.880183333333331</v>
      </c>
      <c r="J512">
        <v>2085779</v>
      </c>
      <c r="K512">
        <f t="shared" si="31"/>
        <v>34.762983333333331</v>
      </c>
      <c r="L512">
        <v>0</v>
      </c>
      <c r="M512" t="s">
        <v>516</v>
      </c>
      <c r="N512" t="s">
        <v>363</v>
      </c>
      <c r="O512">
        <v>15569</v>
      </c>
      <c r="P512">
        <v>0</v>
      </c>
      <c r="Q512">
        <v>0</v>
      </c>
    </row>
    <row r="513" spans="1:18" hidden="1" x14ac:dyDescent="0.3">
      <c r="A513" t="s">
        <v>365</v>
      </c>
      <c r="B513">
        <v>693</v>
      </c>
      <c r="C513" t="s">
        <v>360</v>
      </c>
      <c r="D513" t="s">
        <v>361</v>
      </c>
      <c r="E513" s="69">
        <v>1719898858054</v>
      </c>
      <c r="F513" s="69">
        <f t="shared" si="28"/>
        <v>1719898858.0539999</v>
      </c>
      <c r="G513" s="70">
        <f t="shared" si="29"/>
        <v>45475.236783032407</v>
      </c>
      <c r="H513" s="69">
        <v>1283896</v>
      </c>
      <c r="I513">
        <f t="shared" si="30"/>
        <v>21.398266666666665</v>
      </c>
      <c r="J513">
        <v>0</v>
      </c>
      <c r="K513">
        <f t="shared" si="31"/>
        <v>0</v>
      </c>
      <c r="L513">
        <v>0</v>
      </c>
      <c r="M513" t="s">
        <v>516</v>
      </c>
      <c r="N513" t="s">
        <v>378</v>
      </c>
      <c r="O513">
        <v>13945</v>
      </c>
      <c r="P513">
        <v>0</v>
      </c>
      <c r="Q513">
        <v>0</v>
      </c>
    </row>
    <row r="514" spans="1:18" hidden="1" x14ac:dyDescent="0.3">
      <c r="A514" t="s">
        <v>365</v>
      </c>
      <c r="B514">
        <v>28674</v>
      </c>
      <c r="C514" t="s">
        <v>360</v>
      </c>
      <c r="D514" t="s">
        <v>361</v>
      </c>
      <c r="E514" s="69">
        <v>1719898858054</v>
      </c>
      <c r="F514" s="69">
        <f t="shared" si="28"/>
        <v>1719898858.0539999</v>
      </c>
      <c r="G514" s="70">
        <f t="shared" si="29"/>
        <v>45475.236783032407</v>
      </c>
      <c r="H514" s="69">
        <v>801883</v>
      </c>
      <c r="I514">
        <f t="shared" si="30"/>
        <v>13.364716666666668</v>
      </c>
      <c r="J514">
        <v>0</v>
      </c>
      <c r="K514">
        <f t="shared" si="31"/>
        <v>0</v>
      </c>
      <c r="L514">
        <v>0</v>
      </c>
      <c r="M514" t="s">
        <v>516</v>
      </c>
      <c r="N514" t="s">
        <v>378</v>
      </c>
      <c r="O514">
        <v>8988</v>
      </c>
      <c r="P514">
        <v>0</v>
      </c>
      <c r="Q514">
        <v>0</v>
      </c>
    </row>
    <row r="515" spans="1:18" x14ac:dyDescent="0.3">
      <c r="A515" t="s">
        <v>359</v>
      </c>
      <c r="B515">
        <v>697</v>
      </c>
      <c r="C515" t="s">
        <v>360</v>
      </c>
      <c r="D515" t="s">
        <v>361</v>
      </c>
      <c r="E515" s="69">
        <v>1719897655053</v>
      </c>
      <c r="F515" s="69">
        <f t="shared" ref="F515:F578" si="32">$E515/1000</f>
        <v>1719897655.053</v>
      </c>
      <c r="G515" s="70">
        <f t="shared" ref="G515:G578" si="33">$F515/ 86400 + DATE(1970, 1, 1)</f>
        <v>45475.222859409725</v>
      </c>
      <c r="H515" s="69">
        <v>1056314</v>
      </c>
      <c r="I515">
        <f t="shared" ref="I515:I578" si="34">$H515/1000/60</f>
        <v>17.605233333333334</v>
      </c>
      <c r="J515">
        <v>1331551</v>
      </c>
      <c r="K515">
        <f t="shared" ref="K515:K578" si="35">J515/1000/60</f>
        <v>22.192516666666666</v>
      </c>
      <c r="L515">
        <v>0</v>
      </c>
      <c r="M515" t="s">
        <v>517</v>
      </c>
      <c r="N515" t="s">
        <v>363</v>
      </c>
      <c r="O515">
        <v>11050</v>
      </c>
      <c r="P515">
        <v>0</v>
      </c>
      <c r="Q515">
        <v>0</v>
      </c>
    </row>
    <row r="516" spans="1:18" hidden="1" x14ac:dyDescent="0.3">
      <c r="A516" t="s">
        <v>365</v>
      </c>
      <c r="B516">
        <v>693</v>
      </c>
      <c r="C516" t="s">
        <v>360</v>
      </c>
      <c r="D516" t="s">
        <v>361</v>
      </c>
      <c r="E516" s="69">
        <v>1719897655053</v>
      </c>
      <c r="F516" s="69">
        <f t="shared" si="32"/>
        <v>1719897655.053</v>
      </c>
      <c r="G516" s="70">
        <f t="shared" si="33"/>
        <v>45475.222859409725</v>
      </c>
      <c r="H516" s="69">
        <v>871271</v>
      </c>
      <c r="I516">
        <f t="shared" si="34"/>
        <v>14.521183333333333</v>
      </c>
      <c r="J516">
        <v>0</v>
      </c>
      <c r="K516">
        <f t="shared" si="35"/>
        <v>0</v>
      </c>
      <c r="L516">
        <v>0</v>
      </c>
      <c r="M516" t="s">
        <v>517</v>
      </c>
      <c r="N516" t="s">
        <v>378</v>
      </c>
      <c r="O516">
        <v>9708</v>
      </c>
      <c r="P516">
        <v>0</v>
      </c>
      <c r="Q516">
        <v>0</v>
      </c>
    </row>
    <row r="517" spans="1:18" hidden="1" x14ac:dyDescent="0.3">
      <c r="A517" t="s">
        <v>365</v>
      </c>
      <c r="B517">
        <v>28674</v>
      </c>
      <c r="C517" t="s">
        <v>360</v>
      </c>
      <c r="D517" t="s">
        <v>361</v>
      </c>
      <c r="E517" s="69">
        <v>1719897655053</v>
      </c>
      <c r="F517" s="69">
        <f t="shared" si="32"/>
        <v>1719897655.053</v>
      </c>
      <c r="G517" s="70">
        <f t="shared" si="33"/>
        <v>45475.222859409725</v>
      </c>
      <c r="H517" s="69">
        <v>460280</v>
      </c>
      <c r="I517">
        <f t="shared" si="34"/>
        <v>7.6713333333333331</v>
      </c>
      <c r="J517">
        <v>0</v>
      </c>
      <c r="K517">
        <f t="shared" si="35"/>
        <v>0</v>
      </c>
      <c r="L517">
        <v>0</v>
      </c>
      <c r="M517" t="s">
        <v>517</v>
      </c>
      <c r="N517" t="s">
        <v>378</v>
      </c>
      <c r="O517">
        <v>5216</v>
      </c>
      <c r="P517">
        <v>0</v>
      </c>
      <c r="Q517">
        <v>0</v>
      </c>
    </row>
    <row r="518" spans="1:18" x14ac:dyDescent="0.3">
      <c r="A518" t="s">
        <v>359</v>
      </c>
      <c r="B518">
        <v>693</v>
      </c>
      <c r="C518" t="s">
        <v>360</v>
      </c>
      <c r="D518" t="s">
        <v>361</v>
      </c>
      <c r="E518" s="69">
        <v>1719896752552</v>
      </c>
      <c r="F518" s="69">
        <f t="shared" si="32"/>
        <v>1719896752.552</v>
      </c>
      <c r="G518" s="70">
        <f t="shared" si="33"/>
        <v>45475.212413796296</v>
      </c>
      <c r="H518" s="69">
        <v>529043</v>
      </c>
      <c r="I518">
        <f t="shared" si="34"/>
        <v>8.8173833333333338</v>
      </c>
      <c r="J518">
        <v>859714</v>
      </c>
      <c r="K518">
        <f t="shared" si="35"/>
        <v>14.328566666666667</v>
      </c>
      <c r="L518">
        <v>0</v>
      </c>
      <c r="M518" t="s">
        <v>518</v>
      </c>
      <c r="N518" t="s">
        <v>363</v>
      </c>
      <c r="O518">
        <v>6149</v>
      </c>
      <c r="P518">
        <v>0</v>
      </c>
      <c r="Q518">
        <v>0</v>
      </c>
    </row>
    <row r="519" spans="1:18" hidden="1" x14ac:dyDescent="0.3">
      <c r="A519" t="s">
        <v>365</v>
      </c>
      <c r="B519">
        <v>697</v>
      </c>
      <c r="C519" t="s">
        <v>360</v>
      </c>
      <c r="D519" t="s">
        <v>361</v>
      </c>
      <c r="E519" s="69">
        <v>1719896752552</v>
      </c>
      <c r="F519" s="69">
        <f t="shared" si="32"/>
        <v>1719896752.552</v>
      </c>
      <c r="G519" s="70">
        <f t="shared" si="33"/>
        <v>45475.212413796296</v>
      </c>
      <c r="H519" s="69">
        <v>690659</v>
      </c>
      <c r="I519">
        <f t="shared" si="34"/>
        <v>11.510983333333334</v>
      </c>
      <c r="J519">
        <v>0</v>
      </c>
      <c r="K519">
        <f t="shared" si="35"/>
        <v>0</v>
      </c>
      <c r="L519">
        <v>0</v>
      </c>
      <c r="M519" t="s">
        <v>518</v>
      </c>
      <c r="N519" t="s">
        <v>378</v>
      </c>
      <c r="O519">
        <v>7314</v>
      </c>
      <c r="P519">
        <v>0</v>
      </c>
      <c r="Q519">
        <v>0</v>
      </c>
    </row>
    <row r="520" spans="1:18" hidden="1" x14ac:dyDescent="0.3">
      <c r="A520" t="s">
        <v>365</v>
      </c>
      <c r="B520">
        <v>28674</v>
      </c>
      <c r="C520" t="s">
        <v>360</v>
      </c>
      <c r="D520" t="s">
        <v>361</v>
      </c>
      <c r="E520" s="69">
        <v>1719896752552</v>
      </c>
      <c r="F520" s="69">
        <f t="shared" si="32"/>
        <v>1719896752.552</v>
      </c>
      <c r="G520" s="70">
        <f t="shared" si="33"/>
        <v>45475.212413796296</v>
      </c>
      <c r="H520" s="69">
        <v>169055</v>
      </c>
      <c r="I520">
        <f t="shared" si="34"/>
        <v>2.8175833333333333</v>
      </c>
      <c r="J520">
        <v>0</v>
      </c>
      <c r="K520">
        <f t="shared" si="35"/>
        <v>0</v>
      </c>
      <c r="L520">
        <v>0</v>
      </c>
      <c r="M520" t="s">
        <v>518</v>
      </c>
      <c r="N520" t="s">
        <v>378</v>
      </c>
      <c r="O520">
        <v>2024</v>
      </c>
      <c r="P520">
        <v>0</v>
      </c>
      <c r="Q520">
        <v>0</v>
      </c>
    </row>
    <row r="521" spans="1:18" x14ac:dyDescent="0.3">
      <c r="A521" t="s">
        <v>359</v>
      </c>
      <c r="B521">
        <v>5703</v>
      </c>
      <c r="C521" t="s">
        <v>372</v>
      </c>
      <c r="D521" t="s">
        <v>361</v>
      </c>
      <c r="E521" s="69">
        <v>1719894053051</v>
      </c>
      <c r="F521" s="69">
        <f t="shared" si="32"/>
        <v>1719894053.0510001</v>
      </c>
      <c r="G521" s="70">
        <f t="shared" si="33"/>
        <v>45475.181169571762</v>
      </c>
      <c r="H521" s="69">
        <v>3151</v>
      </c>
      <c r="I521">
        <f t="shared" si="34"/>
        <v>5.2516666666666663E-2</v>
      </c>
      <c r="J521">
        <v>5617</v>
      </c>
      <c r="K521">
        <f t="shared" si="35"/>
        <v>9.3616666666666667E-2</v>
      </c>
      <c r="L521">
        <v>8</v>
      </c>
      <c r="M521" t="s">
        <v>519</v>
      </c>
      <c r="N521" t="s">
        <v>363</v>
      </c>
      <c r="O521">
        <v>216</v>
      </c>
      <c r="P521">
        <v>0</v>
      </c>
      <c r="Q521">
        <v>0</v>
      </c>
    </row>
    <row r="522" spans="1:18" hidden="1" x14ac:dyDescent="0.3">
      <c r="A522" t="s">
        <v>365</v>
      </c>
      <c r="B522">
        <v>12026</v>
      </c>
      <c r="C522" t="s">
        <v>372</v>
      </c>
      <c r="D522" t="s">
        <v>361</v>
      </c>
      <c r="E522" s="69">
        <v>1719894053051</v>
      </c>
      <c r="F522" s="69">
        <f t="shared" si="32"/>
        <v>1719894053.0510001</v>
      </c>
      <c r="G522" s="70">
        <f t="shared" si="33"/>
        <v>45475.181169571762</v>
      </c>
      <c r="H522" s="69">
        <v>2667</v>
      </c>
      <c r="I522">
        <f t="shared" si="34"/>
        <v>4.4449999999999996E-2</v>
      </c>
      <c r="J522">
        <v>0</v>
      </c>
      <c r="K522">
        <f t="shared" si="35"/>
        <v>0</v>
      </c>
      <c r="L522">
        <v>1</v>
      </c>
      <c r="M522" t="s">
        <v>519</v>
      </c>
      <c r="N522" t="s">
        <v>378</v>
      </c>
      <c r="O522">
        <v>172</v>
      </c>
      <c r="P522">
        <v>0</v>
      </c>
      <c r="Q522">
        <v>0</v>
      </c>
    </row>
    <row r="523" spans="1:18" hidden="1" x14ac:dyDescent="0.3">
      <c r="A523" t="s">
        <v>365</v>
      </c>
      <c r="B523">
        <v>16811</v>
      </c>
      <c r="C523" t="s">
        <v>372</v>
      </c>
      <c r="D523" t="s">
        <v>361</v>
      </c>
      <c r="E523" s="69">
        <v>1719894053051</v>
      </c>
      <c r="F523" s="69">
        <f t="shared" si="32"/>
        <v>1719894053.0510001</v>
      </c>
      <c r="G523" s="70">
        <f t="shared" si="33"/>
        <v>45475.181169571762</v>
      </c>
      <c r="H523" s="69">
        <v>2950</v>
      </c>
      <c r="I523">
        <f t="shared" si="34"/>
        <v>4.9166666666666671E-2</v>
      </c>
      <c r="J523">
        <v>0</v>
      </c>
      <c r="K523">
        <f t="shared" si="35"/>
        <v>0</v>
      </c>
      <c r="L523">
        <v>1</v>
      </c>
      <c r="M523" t="s">
        <v>519</v>
      </c>
      <c r="N523" t="s">
        <v>378</v>
      </c>
      <c r="O523">
        <v>247</v>
      </c>
      <c r="P523">
        <v>0</v>
      </c>
      <c r="Q523">
        <v>0</v>
      </c>
    </row>
    <row r="524" spans="1:18" x14ac:dyDescent="0.3">
      <c r="A524" t="s">
        <v>359</v>
      </c>
      <c r="B524">
        <v>19715</v>
      </c>
      <c r="C524" t="s">
        <v>360</v>
      </c>
      <c r="D524" t="s">
        <v>361</v>
      </c>
      <c r="E524" s="69">
        <v>1719889588628</v>
      </c>
      <c r="F524" s="69">
        <f t="shared" si="32"/>
        <v>1719889588.628</v>
      </c>
      <c r="G524" s="70">
        <f t="shared" si="33"/>
        <v>45475.129498009264</v>
      </c>
      <c r="H524" s="69">
        <v>25804</v>
      </c>
      <c r="I524">
        <f t="shared" si="34"/>
        <v>0.43006666666666665</v>
      </c>
      <c r="J524">
        <v>508166</v>
      </c>
      <c r="K524">
        <f t="shared" si="35"/>
        <v>8.4694333333333329</v>
      </c>
      <c r="L524">
        <v>0</v>
      </c>
      <c r="M524" t="s">
        <v>520</v>
      </c>
      <c r="N524" t="s">
        <v>394</v>
      </c>
      <c r="O524">
        <v>116</v>
      </c>
      <c r="P524">
        <v>0</v>
      </c>
      <c r="Q524">
        <v>2.1695396513004401E+18</v>
      </c>
      <c r="R524" t="s">
        <v>408</v>
      </c>
    </row>
    <row r="525" spans="1:18" hidden="1" x14ac:dyDescent="0.3">
      <c r="A525" t="s">
        <v>365</v>
      </c>
      <c r="B525">
        <v>53167</v>
      </c>
      <c r="C525" t="s">
        <v>372</v>
      </c>
      <c r="D525" t="s">
        <v>361</v>
      </c>
      <c r="E525" s="69">
        <v>1719889588628</v>
      </c>
      <c r="F525" s="69">
        <f t="shared" si="32"/>
        <v>1719889588.628</v>
      </c>
      <c r="G525" s="70">
        <f t="shared" si="33"/>
        <v>45475.129498009264</v>
      </c>
      <c r="H525" s="69">
        <v>254073</v>
      </c>
      <c r="I525">
        <f t="shared" si="34"/>
        <v>4.2345500000000005</v>
      </c>
      <c r="J525">
        <v>0</v>
      </c>
      <c r="K525">
        <f t="shared" si="35"/>
        <v>0</v>
      </c>
      <c r="L525">
        <v>3</v>
      </c>
      <c r="M525" t="s">
        <v>520</v>
      </c>
      <c r="N525" t="s">
        <v>394</v>
      </c>
      <c r="O525">
        <v>0</v>
      </c>
      <c r="P525">
        <v>0</v>
      </c>
      <c r="Q525">
        <v>-1.7663079089697901E+17</v>
      </c>
      <c r="R525" t="s">
        <v>521</v>
      </c>
    </row>
    <row r="526" spans="1:18" hidden="1" x14ac:dyDescent="0.3">
      <c r="A526" t="s">
        <v>365</v>
      </c>
      <c r="B526">
        <v>54442</v>
      </c>
      <c r="C526" t="s">
        <v>372</v>
      </c>
      <c r="D526" t="s">
        <v>361</v>
      </c>
      <c r="E526" s="69">
        <v>1719889591631</v>
      </c>
      <c r="F526" s="69">
        <f t="shared" si="32"/>
        <v>1719889591.631</v>
      </c>
      <c r="G526" s="70">
        <f t="shared" si="33"/>
        <v>45475.129532766208</v>
      </c>
      <c r="H526" s="69">
        <v>254093</v>
      </c>
      <c r="I526">
        <f t="shared" si="34"/>
        <v>4.2348833333333333</v>
      </c>
      <c r="J526">
        <v>0</v>
      </c>
      <c r="K526">
        <f t="shared" si="35"/>
        <v>0</v>
      </c>
      <c r="L526">
        <v>3</v>
      </c>
      <c r="M526" t="s">
        <v>520</v>
      </c>
      <c r="N526" t="s">
        <v>394</v>
      </c>
      <c r="O526">
        <v>0</v>
      </c>
      <c r="P526">
        <v>0</v>
      </c>
      <c r="Q526">
        <v>-1.7663079089697901E+17</v>
      </c>
      <c r="R526" t="s">
        <v>521</v>
      </c>
    </row>
    <row r="527" spans="1:18" x14ac:dyDescent="0.3">
      <c r="A527" t="s">
        <v>359</v>
      </c>
      <c r="B527">
        <v>1742</v>
      </c>
      <c r="C527" t="s">
        <v>372</v>
      </c>
      <c r="D527" t="s">
        <v>361</v>
      </c>
      <c r="E527" s="69">
        <v>1719884748544</v>
      </c>
      <c r="F527" s="69">
        <f t="shared" si="32"/>
        <v>1719884748.5439999</v>
      </c>
      <c r="G527" s="70">
        <f t="shared" si="33"/>
        <v>45475.07347851852</v>
      </c>
      <c r="H527" s="69">
        <v>47972</v>
      </c>
      <c r="I527">
        <f t="shared" si="34"/>
        <v>0.79953333333333332</v>
      </c>
      <c r="J527">
        <v>4537</v>
      </c>
      <c r="K527">
        <f t="shared" si="35"/>
        <v>7.5616666666666665E-2</v>
      </c>
      <c r="L527">
        <v>8</v>
      </c>
      <c r="M527" t="s">
        <v>522</v>
      </c>
      <c r="N527" t="s">
        <v>363</v>
      </c>
      <c r="O527">
        <v>4127</v>
      </c>
      <c r="P527">
        <v>0</v>
      </c>
      <c r="Q527">
        <v>0</v>
      </c>
    </row>
    <row r="528" spans="1:18" hidden="1" x14ac:dyDescent="0.3">
      <c r="A528" t="s">
        <v>365</v>
      </c>
      <c r="B528">
        <v>3201</v>
      </c>
      <c r="C528" t="s">
        <v>372</v>
      </c>
      <c r="D528" t="s">
        <v>361</v>
      </c>
      <c r="E528" s="69">
        <v>1719884748544</v>
      </c>
      <c r="F528" s="69">
        <f t="shared" si="32"/>
        <v>1719884748.5439999</v>
      </c>
      <c r="G528" s="70">
        <f t="shared" si="33"/>
        <v>45475.07347851852</v>
      </c>
      <c r="H528" s="69">
        <v>922</v>
      </c>
      <c r="I528">
        <f t="shared" si="34"/>
        <v>1.5366666666666667E-2</v>
      </c>
      <c r="J528">
        <v>0</v>
      </c>
      <c r="K528">
        <f t="shared" si="35"/>
        <v>0</v>
      </c>
      <c r="L528">
        <v>1</v>
      </c>
      <c r="M528" t="s">
        <v>522</v>
      </c>
      <c r="N528" t="s">
        <v>378</v>
      </c>
      <c r="O528">
        <v>66</v>
      </c>
      <c r="P528">
        <v>0</v>
      </c>
      <c r="Q528">
        <v>0</v>
      </c>
    </row>
    <row r="529" spans="1:18" hidden="1" x14ac:dyDescent="0.3">
      <c r="A529" t="s">
        <v>365</v>
      </c>
      <c r="B529">
        <v>6838</v>
      </c>
      <c r="C529" t="s">
        <v>372</v>
      </c>
      <c r="D529" t="s">
        <v>361</v>
      </c>
      <c r="E529" s="69">
        <v>1719884748544</v>
      </c>
      <c r="F529" s="69">
        <f t="shared" si="32"/>
        <v>1719884748.5439999</v>
      </c>
      <c r="G529" s="70">
        <f t="shared" si="33"/>
        <v>45475.07347851852</v>
      </c>
      <c r="H529" s="69">
        <v>3615</v>
      </c>
      <c r="I529">
        <f t="shared" si="34"/>
        <v>6.0250000000000005E-2</v>
      </c>
      <c r="J529">
        <v>0</v>
      </c>
      <c r="K529">
        <f t="shared" si="35"/>
        <v>0</v>
      </c>
      <c r="L529">
        <v>1</v>
      </c>
      <c r="M529" t="s">
        <v>522</v>
      </c>
      <c r="N529" t="s">
        <v>378</v>
      </c>
      <c r="O529">
        <v>223</v>
      </c>
      <c r="P529">
        <v>0</v>
      </c>
      <c r="Q529">
        <v>0</v>
      </c>
    </row>
    <row r="530" spans="1:18" hidden="1" x14ac:dyDescent="0.3">
      <c r="A530" t="s">
        <v>359</v>
      </c>
      <c r="B530">
        <v>2853</v>
      </c>
      <c r="C530" t="s">
        <v>372</v>
      </c>
      <c r="D530" t="s">
        <v>361</v>
      </c>
      <c r="E530" s="69">
        <v>1719864925524</v>
      </c>
      <c r="F530" s="69">
        <f t="shared" si="32"/>
        <v>1719864925.5239999</v>
      </c>
      <c r="G530" s="70">
        <f t="shared" si="33"/>
        <v>45474.84404541667</v>
      </c>
      <c r="H530" s="69">
        <v>124216</v>
      </c>
      <c r="I530">
        <f t="shared" si="34"/>
        <v>2.0702666666666665</v>
      </c>
      <c r="J530">
        <v>80961</v>
      </c>
      <c r="K530">
        <f t="shared" si="35"/>
        <v>1.34935</v>
      </c>
      <c r="L530">
        <v>8</v>
      </c>
      <c r="M530" t="s">
        <v>523</v>
      </c>
      <c r="N530" t="s">
        <v>363</v>
      </c>
      <c r="O530">
        <v>9577</v>
      </c>
      <c r="P530">
        <v>0</v>
      </c>
      <c r="Q530">
        <v>0</v>
      </c>
    </row>
    <row r="531" spans="1:18" hidden="1" x14ac:dyDescent="0.3">
      <c r="A531" t="s">
        <v>365</v>
      </c>
      <c r="B531">
        <v>3199</v>
      </c>
      <c r="C531" t="s">
        <v>372</v>
      </c>
      <c r="D531" t="s">
        <v>361</v>
      </c>
      <c r="E531" s="69">
        <v>1719864925524</v>
      </c>
      <c r="F531" s="69">
        <f t="shared" si="32"/>
        <v>1719864925.5239999</v>
      </c>
      <c r="G531" s="70">
        <f t="shared" si="33"/>
        <v>45474.84404541667</v>
      </c>
      <c r="H531" s="69">
        <v>35125</v>
      </c>
      <c r="I531">
        <f t="shared" si="34"/>
        <v>0.5854166666666667</v>
      </c>
      <c r="J531">
        <v>0</v>
      </c>
      <c r="K531">
        <f t="shared" si="35"/>
        <v>0</v>
      </c>
      <c r="L531">
        <v>1</v>
      </c>
      <c r="M531" t="s">
        <v>523</v>
      </c>
      <c r="N531" t="s">
        <v>378</v>
      </c>
      <c r="O531">
        <v>3491</v>
      </c>
      <c r="P531">
        <v>0</v>
      </c>
      <c r="Q531">
        <v>0</v>
      </c>
    </row>
    <row r="532" spans="1:18" hidden="1" x14ac:dyDescent="0.3">
      <c r="A532" t="s">
        <v>365</v>
      </c>
      <c r="B532">
        <v>12099</v>
      </c>
      <c r="C532" t="s">
        <v>372</v>
      </c>
      <c r="D532" t="s">
        <v>361</v>
      </c>
      <c r="E532" s="69">
        <v>1719864925524</v>
      </c>
      <c r="F532" s="69">
        <f t="shared" si="32"/>
        <v>1719864925.5239999</v>
      </c>
      <c r="G532" s="70">
        <f t="shared" si="33"/>
        <v>45474.84404541667</v>
      </c>
      <c r="H532" s="69">
        <v>45836</v>
      </c>
      <c r="I532">
        <f t="shared" si="34"/>
        <v>0.76393333333333335</v>
      </c>
      <c r="J532">
        <v>0</v>
      </c>
      <c r="K532">
        <f t="shared" si="35"/>
        <v>0</v>
      </c>
      <c r="L532">
        <v>0</v>
      </c>
      <c r="M532" t="s">
        <v>523</v>
      </c>
      <c r="N532" t="s">
        <v>378</v>
      </c>
      <c r="O532">
        <v>3584</v>
      </c>
      <c r="P532">
        <v>0</v>
      </c>
      <c r="Q532">
        <v>0</v>
      </c>
    </row>
    <row r="533" spans="1:18" hidden="1" x14ac:dyDescent="0.3">
      <c r="A533" t="s">
        <v>359</v>
      </c>
      <c r="B533">
        <v>18755</v>
      </c>
      <c r="C533" t="s">
        <v>360</v>
      </c>
      <c r="D533" t="s">
        <v>361</v>
      </c>
      <c r="E533" s="69">
        <v>1719838186942</v>
      </c>
      <c r="F533" s="69">
        <f t="shared" si="32"/>
        <v>1719838186.9419999</v>
      </c>
      <c r="G533" s="70">
        <f t="shared" si="33"/>
        <v>45474.534571087963</v>
      </c>
      <c r="H533" s="69">
        <v>9392</v>
      </c>
      <c r="I533">
        <f t="shared" si="34"/>
        <v>0.15653333333333333</v>
      </c>
      <c r="J533">
        <v>21662</v>
      </c>
      <c r="K533">
        <f t="shared" si="35"/>
        <v>0.36103333333333332</v>
      </c>
      <c r="L533">
        <v>171</v>
      </c>
      <c r="M533" t="s">
        <v>524</v>
      </c>
      <c r="N533" t="s">
        <v>394</v>
      </c>
      <c r="O533">
        <v>81</v>
      </c>
      <c r="P533">
        <v>0</v>
      </c>
      <c r="Q533">
        <v>0</v>
      </c>
    </row>
    <row r="534" spans="1:18" hidden="1" x14ac:dyDescent="0.3">
      <c r="A534" t="s">
        <v>365</v>
      </c>
      <c r="B534">
        <v>8403</v>
      </c>
      <c r="C534" t="s">
        <v>360</v>
      </c>
      <c r="D534" t="s">
        <v>361</v>
      </c>
      <c r="E534" s="69">
        <v>1719838189945</v>
      </c>
      <c r="F534" s="69">
        <f t="shared" si="32"/>
        <v>1719838189.9449999</v>
      </c>
      <c r="G534" s="70">
        <f t="shared" si="33"/>
        <v>45474.534605844907</v>
      </c>
      <c r="H534" s="69">
        <v>11124</v>
      </c>
      <c r="I534">
        <f t="shared" si="34"/>
        <v>0.18540000000000001</v>
      </c>
      <c r="J534">
        <v>0</v>
      </c>
      <c r="K534">
        <f t="shared" si="35"/>
        <v>0</v>
      </c>
      <c r="L534">
        <v>0</v>
      </c>
      <c r="M534" t="s">
        <v>524</v>
      </c>
      <c r="N534" t="s">
        <v>394</v>
      </c>
      <c r="O534">
        <v>155</v>
      </c>
      <c r="P534">
        <v>0</v>
      </c>
      <c r="Q534">
        <v>-1.61723288674208E+18</v>
      </c>
      <c r="R534" t="s">
        <v>525</v>
      </c>
    </row>
    <row r="535" spans="1:18" hidden="1" x14ac:dyDescent="0.3">
      <c r="A535" t="s">
        <v>365</v>
      </c>
      <c r="B535">
        <v>52835</v>
      </c>
      <c r="C535" t="s">
        <v>360</v>
      </c>
      <c r="D535" t="s">
        <v>361</v>
      </c>
      <c r="E535" s="69">
        <v>1719838186942</v>
      </c>
      <c r="F535" s="69">
        <f t="shared" si="32"/>
        <v>1719838186.9419999</v>
      </c>
      <c r="G535" s="70">
        <f t="shared" si="33"/>
        <v>45474.534571087963</v>
      </c>
      <c r="H535" s="69">
        <v>10538</v>
      </c>
      <c r="I535">
        <f t="shared" si="34"/>
        <v>0.17563333333333334</v>
      </c>
      <c r="J535">
        <v>0</v>
      </c>
      <c r="K535">
        <f t="shared" si="35"/>
        <v>0</v>
      </c>
      <c r="L535">
        <v>0</v>
      </c>
      <c r="M535" t="s">
        <v>524</v>
      </c>
      <c r="N535" t="s">
        <v>394</v>
      </c>
      <c r="O535">
        <v>111</v>
      </c>
      <c r="P535">
        <v>0</v>
      </c>
      <c r="Q535">
        <v>-1.61723288674208E+18</v>
      </c>
      <c r="R535" t="s">
        <v>525</v>
      </c>
    </row>
    <row r="536" spans="1:18" hidden="1" x14ac:dyDescent="0.3">
      <c r="A536" t="s">
        <v>359</v>
      </c>
      <c r="B536">
        <v>58554</v>
      </c>
      <c r="C536" t="s">
        <v>372</v>
      </c>
      <c r="D536" t="s">
        <v>361</v>
      </c>
      <c r="E536" s="69">
        <v>1719551985944</v>
      </c>
      <c r="F536" s="69">
        <f t="shared" si="32"/>
        <v>1719551985.944</v>
      </c>
      <c r="G536" s="70">
        <f t="shared" si="33"/>
        <v>45471.222059537038</v>
      </c>
      <c r="H536" s="69">
        <v>216227</v>
      </c>
      <c r="I536">
        <f t="shared" si="34"/>
        <v>3.6037833333333333</v>
      </c>
      <c r="J536">
        <v>288187</v>
      </c>
      <c r="K536">
        <f t="shared" si="35"/>
        <v>4.8031166666666669</v>
      </c>
      <c r="L536">
        <v>7</v>
      </c>
      <c r="M536" t="s">
        <v>526</v>
      </c>
      <c r="N536" t="s">
        <v>363</v>
      </c>
      <c r="O536">
        <v>18247</v>
      </c>
      <c r="P536">
        <v>0</v>
      </c>
      <c r="Q536">
        <v>0</v>
      </c>
    </row>
    <row r="537" spans="1:18" hidden="1" x14ac:dyDescent="0.3">
      <c r="A537" t="s">
        <v>365</v>
      </c>
      <c r="B537">
        <v>16050</v>
      </c>
      <c r="C537" t="s">
        <v>372</v>
      </c>
      <c r="D537" t="s">
        <v>361</v>
      </c>
      <c r="E537" s="69">
        <v>1719551985944</v>
      </c>
      <c r="F537" s="69">
        <f t="shared" si="32"/>
        <v>1719551985.944</v>
      </c>
      <c r="G537" s="70">
        <f t="shared" si="33"/>
        <v>45471.222059537038</v>
      </c>
      <c r="H537" s="69">
        <v>186380</v>
      </c>
      <c r="I537">
        <f t="shared" si="34"/>
        <v>3.1063333333333332</v>
      </c>
      <c r="J537">
        <v>0</v>
      </c>
      <c r="K537">
        <f t="shared" si="35"/>
        <v>0</v>
      </c>
      <c r="L537">
        <v>4</v>
      </c>
      <c r="M537" t="s">
        <v>526</v>
      </c>
      <c r="N537" t="s">
        <v>378</v>
      </c>
      <c r="O537">
        <v>15939</v>
      </c>
      <c r="P537">
        <v>0</v>
      </c>
      <c r="Q537">
        <v>0</v>
      </c>
    </row>
    <row r="538" spans="1:18" hidden="1" x14ac:dyDescent="0.3">
      <c r="A538" t="s">
        <v>365</v>
      </c>
      <c r="B538">
        <v>27302</v>
      </c>
      <c r="C538" t="s">
        <v>372</v>
      </c>
      <c r="D538" t="s">
        <v>361</v>
      </c>
      <c r="E538" s="69">
        <v>1719551985944</v>
      </c>
      <c r="F538" s="69">
        <f t="shared" si="32"/>
        <v>1719551985.944</v>
      </c>
      <c r="G538" s="70">
        <f t="shared" si="33"/>
        <v>45471.222059537038</v>
      </c>
      <c r="H538" s="69">
        <v>101807</v>
      </c>
      <c r="I538">
        <f t="shared" si="34"/>
        <v>1.6967833333333333</v>
      </c>
      <c r="J538">
        <v>0</v>
      </c>
      <c r="K538">
        <f t="shared" si="35"/>
        <v>0</v>
      </c>
      <c r="L538">
        <v>1</v>
      </c>
      <c r="M538" t="s">
        <v>526</v>
      </c>
      <c r="N538" t="s">
        <v>378</v>
      </c>
      <c r="O538">
        <v>8048</v>
      </c>
      <c r="P538">
        <v>0</v>
      </c>
      <c r="Q538">
        <v>0</v>
      </c>
    </row>
    <row r="539" spans="1:18" hidden="1" x14ac:dyDescent="0.3">
      <c r="A539" t="s">
        <v>359</v>
      </c>
      <c r="B539">
        <v>52865</v>
      </c>
      <c r="C539" t="s">
        <v>372</v>
      </c>
      <c r="D539" t="s">
        <v>361</v>
      </c>
      <c r="E539" s="69">
        <v>1719536972932</v>
      </c>
      <c r="F539" s="69">
        <f t="shared" si="32"/>
        <v>1719536972.9319999</v>
      </c>
      <c r="G539" s="70">
        <f t="shared" si="33"/>
        <v>45471.048297824076</v>
      </c>
      <c r="H539" s="69">
        <v>9768</v>
      </c>
      <c r="I539">
        <f t="shared" si="34"/>
        <v>0.1628</v>
      </c>
      <c r="J539">
        <v>134654</v>
      </c>
      <c r="K539">
        <f t="shared" si="35"/>
        <v>2.2442333333333333</v>
      </c>
      <c r="L539">
        <v>11</v>
      </c>
      <c r="M539" t="s">
        <v>527</v>
      </c>
      <c r="N539" t="s">
        <v>363</v>
      </c>
      <c r="O539">
        <v>621</v>
      </c>
      <c r="P539">
        <v>0</v>
      </c>
      <c r="Q539">
        <v>0</v>
      </c>
    </row>
    <row r="540" spans="1:18" hidden="1" x14ac:dyDescent="0.3">
      <c r="A540" t="s">
        <v>365</v>
      </c>
      <c r="B540">
        <v>22045</v>
      </c>
      <c r="C540" t="s">
        <v>372</v>
      </c>
      <c r="D540" t="s">
        <v>361</v>
      </c>
      <c r="E540" s="69">
        <v>1719536972932</v>
      </c>
      <c r="F540" s="69">
        <f t="shared" si="32"/>
        <v>1719536972.9319999</v>
      </c>
      <c r="G540" s="70">
        <f t="shared" si="33"/>
        <v>45471.048297824076</v>
      </c>
      <c r="H540" s="69">
        <v>8643</v>
      </c>
      <c r="I540">
        <f t="shared" si="34"/>
        <v>0.14405000000000001</v>
      </c>
      <c r="J540">
        <v>0</v>
      </c>
      <c r="K540">
        <f t="shared" si="35"/>
        <v>0</v>
      </c>
      <c r="L540">
        <v>8</v>
      </c>
      <c r="M540" t="s">
        <v>527</v>
      </c>
      <c r="N540" t="s">
        <v>378</v>
      </c>
      <c r="O540">
        <v>633</v>
      </c>
      <c r="P540">
        <v>0</v>
      </c>
      <c r="Q540">
        <v>0</v>
      </c>
    </row>
    <row r="541" spans="1:18" hidden="1" x14ac:dyDescent="0.3">
      <c r="A541" t="s">
        <v>365</v>
      </c>
      <c r="B541">
        <v>61520</v>
      </c>
      <c r="C541" t="s">
        <v>372</v>
      </c>
      <c r="D541" t="s">
        <v>361</v>
      </c>
      <c r="E541" s="69">
        <v>1719536972932</v>
      </c>
      <c r="F541" s="69">
        <f t="shared" si="32"/>
        <v>1719536972.9319999</v>
      </c>
      <c r="G541" s="70">
        <f t="shared" si="33"/>
        <v>45471.048297824076</v>
      </c>
      <c r="H541" s="69">
        <v>126011</v>
      </c>
      <c r="I541">
        <f t="shared" si="34"/>
        <v>2.1001833333333333</v>
      </c>
      <c r="J541">
        <v>0</v>
      </c>
      <c r="K541">
        <f t="shared" si="35"/>
        <v>0</v>
      </c>
      <c r="L541">
        <v>8</v>
      </c>
      <c r="M541" t="s">
        <v>527</v>
      </c>
      <c r="N541" t="s">
        <v>378</v>
      </c>
      <c r="O541">
        <v>9667</v>
      </c>
      <c r="P541">
        <v>0</v>
      </c>
      <c r="Q541">
        <v>0</v>
      </c>
    </row>
    <row r="542" spans="1:18" hidden="1" x14ac:dyDescent="0.3">
      <c r="A542" t="s">
        <v>359</v>
      </c>
      <c r="B542">
        <v>61533</v>
      </c>
      <c r="C542" t="s">
        <v>372</v>
      </c>
      <c r="D542" t="s">
        <v>361</v>
      </c>
      <c r="E542" s="69">
        <v>1719481435351</v>
      </c>
      <c r="F542" s="69">
        <f t="shared" si="32"/>
        <v>1719481435.3510001</v>
      </c>
      <c r="G542" s="70">
        <f t="shared" si="33"/>
        <v>45470.405501747686</v>
      </c>
      <c r="H542" s="69">
        <v>252414</v>
      </c>
      <c r="I542">
        <f t="shared" si="34"/>
        <v>4.2069000000000001</v>
      </c>
      <c r="J542">
        <v>137680</v>
      </c>
      <c r="K542">
        <f t="shared" si="35"/>
        <v>2.2946666666666666</v>
      </c>
      <c r="L542">
        <v>8</v>
      </c>
      <c r="M542" t="s">
        <v>528</v>
      </c>
      <c r="N542" t="s">
        <v>363</v>
      </c>
      <c r="O542">
        <v>21761</v>
      </c>
      <c r="P542">
        <v>0</v>
      </c>
      <c r="Q542">
        <v>0</v>
      </c>
    </row>
    <row r="543" spans="1:18" hidden="1" x14ac:dyDescent="0.3">
      <c r="A543" t="s">
        <v>365</v>
      </c>
      <c r="B543">
        <v>22419</v>
      </c>
      <c r="C543" t="s">
        <v>372</v>
      </c>
      <c r="D543" t="s">
        <v>361</v>
      </c>
      <c r="E543" s="69">
        <v>1719481435351</v>
      </c>
      <c r="F543" s="69">
        <f t="shared" si="32"/>
        <v>1719481435.3510001</v>
      </c>
      <c r="G543" s="70">
        <f t="shared" si="33"/>
        <v>45470.405501747686</v>
      </c>
      <c r="H543" s="69">
        <v>101105</v>
      </c>
      <c r="I543">
        <f t="shared" si="34"/>
        <v>1.6850833333333335</v>
      </c>
      <c r="J543">
        <v>0</v>
      </c>
      <c r="K543">
        <f t="shared" si="35"/>
        <v>0</v>
      </c>
      <c r="L543">
        <v>8</v>
      </c>
      <c r="M543" t="s">
        <v>528</v>
      </c>
      <c r="N543" t="s">
        <v>378</v>
      </c>
      <c r="O543">
        <v>7400</v>
      </c>
      <c r="P543">
        <v>0</v>
      </c>
      <c r="Q543">
        <v>0</v>
      </c>
    </row>
    <row r="544" spans="1:18" hidden="1" x14ac:dyDescent="0.3">
      <c r="A544" t="s">
        <v>365</v>
      </c>
      <c r="B544">
        <v>27302</v>
      </c>
      <c r="C544" t="s">
        <v>372</v>
      </c>
      <c r="D544" t="s">
        <v>361</v>
      </c>
      <c r="E544" s="69">
        <v>1719481435351</v>
      </c>
      <c r="F544" s="69">
        <f t="shared" si="32"/>
        <v>1719481435.3510001</v>
      </c>
      <c r="G544" s="70">
        <f t="shared" si="33"/>
        <v>45470.405501747686</v>
      </c>
      <c r="H544" s="69">
        <v>36575</v>
      </c>
      <c r="I544">
        <f t="shared" si="34"/>
        <v>0.60958333333333337</v>
      </c>
      <c r="J544">
        <v>0</v>
      </c>
      <c r="K544">
        <f t="shared" si="35"/>
        <v>0</v>
      </c>
      <c r="L544">
        <v>1</v>
      </c>
      <c r="M544" t="s">
        <v>528</v>
      </c>
      <c r="N544" t="s">
        <v>378</v>
      </c>
      <c r="O544">
        <v>2841</v>
      </c>
      <c r="P544">
        <v>0</v>
      </c>
      <c r="Q544">
        <v>0</v>
      </c>
    </row>
    <row r="545" spans="1:18" hidden="1" x14ac:dyDescent="0.3">
      <c r="A545" t="s">
        <v>359</v>
      </c>
      <c r="B545">
        <v>24597</v>
      </c>
      <c r="C545" t="s">
        <v>372</v>
      </c>
      <c r="D545" t="s">
        <v>361</v>
      </c>
      <c r="E545" s="69">
        <v>1719479029349</v>
      </c>
      <c r="F545" s="69">
        <f t="shared" si="32"/>
        <v>1719479029.349</v>
      </c>
      <c r="G545" s="70">
        <f t="shared" si="33"/>
        <v>45470.377654502314</v>
      </c>
      <c r="H545" s="69">
        <v>37727</v>
      </c>
      <c r="I545">
        <f t="shared" si="34"/>
        <v>0.62878333333333325</v>
      </c>
      <c r="J545">
        <v>176033</v>
      </c>
      <c r="K545">
        <f t="shared" si="35"/>
        <v>2.9338833333333332</v>
      </c>
      <c r="L545">
        <v>8</v>
      </c>
      <c r="M545" t="s">
        <v>529</v>
      </c>
      <c r="N545" t="s">
        <v>363</v>
      </c>
      <c r="O545">
        <v>3009</v>
      </c>
      <c r="P545">
        <v>0</v>
      </c>
      <c r="Q545">
        <v>0</v>
      </c>
    </row>
    <row r="546" spans="1:18" hidden="1" x14ac:dyDescent="0.3">
      <c r="A546" t="s">
        <v>365</v>
      </c>
      <c r="B546">
        <v>1899</v>
      </c>
      <c r="C546" t="s">
        <v>372</v>
      </c>
      <c r="D546" t="s">
        <v>361</v>
      </c>
      <c r="E546" s="69">
        <v>1719479029349</v>
      </c>
      <c r="F546" s="69">
        <f t="shared" si="32"/>
        <v>1719479029.349</v>
      </c>
      <c r="G546" s="70">
        <f t="shared" si="33"/>
        <v>45470.377654502314</v>
      </c>
      <c r="H546" s="69">
        <v>89457</v>
      </c>
      <c r="I546">
        <f t="shared" si="34"/>
        <v>1.49095</v>
      </c>
      <c r="J546">
        <v>0</v>
      </c>
      <c r="K546">
        <f t="shared" si="35"/>
        <v>0</v>
      </c>
      <c r="L546">
        <v>7</v>
      </c>
      <c r="M546" t="s">
        <v>529</v>
      </c>
      <c r="N546" t="s">
        <v>378</v>
      </c>
      <c r="O546">
        <v>6678</v>
      </c>
      <c r="P546">
        <v>0</v>
      </c>
      <c r="Q546">
        <v>0</v>
      </c>
    </row>
    <row r="547" spans="1:18" hidden="1" x14ac:dyDescent="0.3">
      <c r="A547" t="s">
        <v>365</v>
      </c>
      <c r="B547">
        <v>58203</v>
      </c>
      <c r="C547" t="s">
        <v>372</v>
      </c>
      <c r="D547" t="s">
        <v>361</v>
      </c>
      <c r="E547" s="69">
        <v>1719479029349</v>
      </c>
      <c r="F547" s="69">
        <f t="shared" si="32"/>
        <v>1719479029.349</v>
      </c>
      <c r="G547" s="70">
        <f t="shared" si="33"/>
        <v>45470.377654502314</v>
      </c>
      <c r="H547" s="69">
        <v>86576</v>
      </c>
      <c r="I547">
        <f t="shared" si="34"/>
        <v>1.4429333333333332</v>
      </c>
      <c r="J547">
        <v>0</v>
      </c>
      <c r="K547">
        <f t="shared" si="35"/>
        <v>0</v>
      </c>
      <c r="L547">
        <v>1</v>
      </c>
      <c r="M547" t="s">
        <v>529</v>
      </c>
      <c r="N547" t="s">
        <v>378</v>
      </c>
      <c r="O547">
        <v>7784</v>
      </c>
      <c r="P547">
        <v>0</v>
      </c>
      <c r="Q547">
        <v>0</v>
      </c>
    </row>
    <row r="548" spans="1:18" hidden="1" x14ac:dyDescent="0.3">
      <c r="A548" t="s">
        <v>359</v>
      </c>
      <c r="B548">
        <v>28882</v>
      </c>
      <c r="C548" t="s">
        <v>360</v>
      </c>
      <c r="D548" t="s">
        <v>361</v>
      </c>
      <c r="E548" s="69">
        <v>1719470603319</v>
      </c>
      <c r="F548" s="69">
        <f t="shared" si="32"/>
        <v>1719470603.319</v>
      </c>
      <c r="G548" s="70">
        <f t="shared" si="33"/>
        <v>45470.280131006948</v>
      </c>
      <c r="H548" s="69">
        <v>11797</v>
      </c>
      <c r="I548">
        <f t="shared" si="34"/>
        <v>0.19661666666666669</v>
      </c>
      <c r="J548">
        <v>17501</v>
      </c>
      <c r="K548">
        <f t="shared" si="35"/>
        <v>0.29168333333333335</v>
      </c>
      <c r="L548">
        <v>781</v>
      </c>
      <c r="M548" t="s">
        <v>393</v>
      </c>
      <c r="N548" t="s">
        <v>394</v>
      </c>
      <c r="O548">
        <v>162</v>
      </c>
      <c r="P548">
        <v>0</v>
      </c>
      <c r="Q548">
        <v>0</v>
      </c>
    </row>
    <row r="549" spans="1:18" hidden="1" x14ac:dyDescent="0.3">
      <c r="A549" t="s">
        <v>365</v>
      </c>
      <c r="B549">
        <v>26496</v>
      </c>
      <c r="C549" t="s">
        <v>360</v>
      </c>
      <c r="D549" t="s">
        <v>361</v>
      </c>
      <c r="E549" s="69">
        <v>1719470603319</v>
      </c>
      <c r="F549" s="69">
        <f t="shared" si="32"/>
        <v>1719470603.319</v>
      </c>
      <c r="G549" s="70">
        <f t="shared" si="33"/>
        <v>45470.280131006948</v>
      </c>
      <c r="H549" s="69">
        <v>14514</v>
      </c>
      <c r="I549">
        <f t="shared" si="34"/>
        <v>0.24189999999999998</v>
      </c>
      <c r="J549">
        <v>0</v>
      </c>
      <c r="K549">
        <f t="shared" si="35"/>
        <v>0</v>
      </c>
      <c r="L549">
        <v>0</v>
      </c>
      <c r="M549" t="s">
        <v>393</v>
      </c>
      <c r="N549" t="s">
        <v>394</v>
      </c>
      <c r="O549">
        <v>127</v>
      </c>
      <c r="P549">
        <v>0</v>
      </c>
      <c r="Q549">
        <v>-3.58347796478285E+18</v>
      </c>
      <c r="R549" t="s">
        <v>395</v>
      </c>
    </row>
    <row r="550" spans="1:18" hidden="1" x14ac:dyDescent="0.3">
      <c r="A550" t="s">
        <v>365</v>
      </c>
      <c r="B550">
        <v>48256</v>
      </c>
      <c r="C550" t="s">
        <v>360</v>
      </c>
      <c r="D550" t="s">
        <v>361</v>
      </c>
      <c r="E550" s="69">
        <v>1719470621337</v>
      </c>
      <c r="F550" s="69">
        <f t="shared" si="32"/>
        <v>1719470621.3369999</v>
      </c>
      <c r="G550" s="70">
        <f t="shared" si="33"/>
        <v>45470.280339548612</v>
      </c>
      <c r="H550" s="69">
        <v>2987</v>
      </c>
      <c r="I550">
        <f t="shared" si="34"/>
        <v>4.9783333333333332E-2</v>
      </c>
      <c r="J550">
        <v>0</v>
      </c>
      <c r="K550">
        <f t="shared" si="35"/>
        <v>0</v>
      </c>
      <c r="L550">
        <v>0</v>
      </c>
      <c r="M550" t="s">
        <v>393</v>
      </c>
      <c r="N550" t="s">
        <v>394</v>
      </c>
      <c r="O550">
        <v>20</v>
      </c>
      <c r="P550">
        <v>0</v>
      </c>
      <c r="Q550">
        <v>-3.58347796478285E+18</v>
      </c>
      <c r="R550" t="s">
        <v>395</v>
      </c>
    </row>
    <row r="551" spans="1:18" hidden="1" x14ac:dyDescent="0.3">
      <c r="A551" t="s">
        <v>359</v>
      </c>
      <c r="B551">
        <v>61723</v>
      </c>
      <c r="C551" t="s">
        <v>372</v>
      </c>
      <c r="D551" t="s">
        <v>361</v>
      </c>
      <c r="E551" s="69">
        <v>1719460418333</v>
      </c>
      <c r="F551" s="69">
        <f t="shared" si="32"/>
        <v>1719460418.3329999</v>
      </c>
      <c r="G551" s="70">
        <f t="shared" si="33"/>
        <v>45470.162249224537</v>
      </c>
      <c r="H551" s="69">
        <v>78356</v>
      </c>
      <c r="I551">
        <f t="shared" si="34"/>
        <v>1.3059333333333332</v>
      </c>
      <c r="J551">
        <v>127699</v>
      </c>
      <c r="K551">
        <f t="shared" si="35"/>
        <v>2.1283166666666666</v>
      </c>
      <c r="L551">
        <v>8</v>
      </c>
      <c r="M551" t="s">
        <v>530</v>
      </c>
      <c r="N551" t="s">
        <v>363</v>
      </c>
      <c r="O551">
        <v>5524</v>
      </c>
      <c r="P551">
        <v>0</v>
      </c>
      <c r="Q551">
        <v>0</v>
      </c>
    </row>
    <row r="552" spans="1:18" hidden="1" x14ac:dyDescent="0.3">
      <c r="A552" t="s">
        <v>365</v>
      </c>
      <c r="B552">
        <v>1211</v>
      </c>
      <c r="C552" t="s">
        <v>372</v>
      </c>
      <c r="D552" t="s">
        <v>361</v>
      </c>
      <c r="E552" s="69">
        <v>1719460418333</v>
      </c>
      <c r="F552" s="69">
        <f t="shared" si="32"/>
        <v>1719460418.3329999</v>
      </c>
      <c r="G552" s="70">
        <f t="shared" si="33"/>
        <v>45470.162249224537</v>
      </c>
      <c r="H552" s="69">
        <v>23944</v>
      </c>
      <c r="I552">
        <f t="shared" si="34"/>
        <v>0.39906666666666663</v>
      </c>
      <c r="J552">
        <v>0</v>
      </c>
      <c r="K552">
        <f t="shared" si="35"/>
        <v>0</v>
      </c>
      <c r="L552">
        <v>8</v>
      </c>
      <c r="M552" t="s">
        <v>530</v>
      </c>
      <c r="N552" t="s">
        <v>378</v>
      </c>
      <c r="O552">
        <v>1894</v>
      </c>
      <c r="P552">
        <v>0</v>
      </c>
      <c r="Q552">
        <v>0</v>
      </c>
    </row>
    <row r="553" spans="1:18" hidden="1" x14ac:dyDescent="0.3">
      <c r="A553" t="s">
        <v>365</v>
      </c>
      <c r="B553">
        <v>49072</v>
      </c>
      <c r="C553" t="s">
        <v>372</v>
      </c>
      <c r="D553" t="s">
        <v>361</v>
      </c>
      <c r="E553" s="69">
        <v>1719460418333</v>
      </c>
      <c r="F553" s="69">
        <f t="shared" si="32"/>
        <v>1719460418.3329999</v>
      </c>
      <c r="G553" s="70">
        <f t="shared" si="33"/>
        <v>45470.162249224537</v>
      </c>
      <c r="H553" s="69">
        <v>103755</v>
      </c>
      <c r="I553">
        <f t="shared" si="34"/>
        <v>1.72925</v>
      </c>
      <c r="J553">
        <v>0</v>
      </c>
      <c r="K553">
        <f t="shared" si="35"/>
        <v>0</v>
      </c>
      <c r="L553">
        <v>1</v>
      </c>
      <c r="M553" t="s">
        <v>530</v>
      </c>
      <c r="N553" t="s">
        <v>378</v>
      </c>
      <c r="O553">
        <v>9533</v>
      </c>
      <c r="P553">
        <v>0</v>
      </c>
      <c r="Q553">
        <v>0</v>
      </c>
    </row>
    <row r="554" spans="1:18" hidden="1" x14ac:dyDescent="0.3">
      <c r="A554" t="s">
        <v>359</v>
      </c>
      <c r="B554">
        <v>50084</v>
      </c>
      <c r="C554" t="s">
        <v>360</v>
      </c>
      <c r="D554" t="s">
        <v>361</v>
      </c>
      <c r="E554" s="69">
        <v>1719459378615</v>
      </c>
      <c r="F554" s="69">
        <f t="shared" si="32"/>
        <v>1719459378.615</v>
      </c>
      <c r="G554" s="70">
        <f t="shared" si="33"/>
        <v>45470.150215451387</v>
      </c>
      <c r="H554" s="69">
        <v>565080</v>
      </c>
      <c r="I554">
        <f t="shared" si="34"/>
        <v>9.418000000000001</v>
      </c>
      <c r="J554">
        <v>794510</v>
      </c>
      <c r="K554">
        <f t="shared" si="35"/>
        <v>13.241833333333334</v>
      </c>
      <c r="L554">
        <v>876901</v>
      </c>
      <c r="M554">
        <v>2.00440104009929E+24</v>
      </c>
      <c r="N554" t="s">
        <v>363</v>
      </c>
      <c r="O554">
        <v>157</v>
      </c>
      <c r="P554">
        <v>0</v>
      </c>
      <c r="Q554">
        <v>3.1763300696342999E+18</v>
      </c>
      <c r="R554" t="s">
        <v>438</v>
      </c>
    </row>
    <row r="555" spans="1:18" hidden="1" x14ac:dyDescent="0.3">
      <c r="A555" t="s">
        <v>365</v>
      </c>
      <c r="B555">
        <v>10632</v>
      </c>
      <c r="C555" t="s">
        <v>372</v>
      </c>
      <c r="D555" t="s">
        <v>361</v>
      </c>
      <c r="E555" s="69">
        <v>1719459378615</v>
      </c>
      <c r="F555" s="69">
        <f t="shared" si="32"/>
        <v>1719459378.615</v>
      </c>
      <c r="G555" s="70">
        <f t="shared" si="33"/>
        <v>45470.150215451387</v>
      </c>
      <c r="H555" s="69">
        <v>430070</v>
      </c>
      <c r="I555">
        <f t="shared" si="34"/>
        <v>7.1678333333333333</v>
      </c>
      <c r="J555">
        <v>0</v>
      </c>
      <c r="K555">
        <f t="shared" si="35"/>
        <v>0</v>
      </c>
      <c r="L555">
        <v>3</v>
      </c>
      <c r="M555">
        <v>2.00440104009929E+24</v>
      </c>
      <c r="N555" t="s">
        <v>394</v>
      </c>
      <c r="O555">
        <v>0</v>
      </c>
      <c r="P555">
        <v>0</v>
      </c>
      <c r="Q555">
        <v>2.3775692786876001E+18</v>
      </c>
      <c r="R555" t="s">
        <v>531</v>
      </c>
    </row>
    <row r="556" spans="1:18" hidden="1" x14ac:dyDescent="0.3">
      <c r="A556" t="s">
        <v>365</v>
      </c>
      <c r="B556">
        <v>60115</v>
      </c>
      <c r="C556" t="s">
        <v>372</v>
      </c>
      <c r="D556" t="s">
        <v>361</v>
      </c>
      <c r="E556" s="69">
        <v>1719459443720</v>
      </c>
      <c r="F556" s="69">
        <f t="shared" si="32"/>
        <v>1719459443.72</v>
      </c>
      <c r="G556" s="70">
        <f t="shared" si="33"/>
        <v>45470.150968981485</v>
      </c>
      <c r="H556" s="69">
        <v>364440</v>
      </c>
      <c r="I556">
        <f t="shared" si="34"/>
        <v>6.0739999999999998</v>
      </c>
      <c r="J556">
        <v>0</v>
      </c>
      <c r="K556">
        <f t="shared" si="35"/>
        <v>0</v>
      </c>
      <c r="L556">
        <v>9</v>
      </c>
      <c r="M556">
        <v>2.00440104009929E+24</v>
      </c>
      <c r="N556" t="s">
        <v>394</v>
      </c>
      <c r="O556">
        <v>0</v>
      </c>
      <c r="P556">
        <v>0</v>
      </c>
      <c r="Q556">
        <v>2.3775692786876001E+18</v>
      </c>
      <c r="R556" t="s">
        <v>531</v>
      </c>
    </row>
    <row r="557" spans="1:18" hidden="1" x14ac:dyDescent="0.3">
      <c r="A557" t="s">
        <v>359</v>
      </c>
      <c r="B557">
        <v>12172</v>
      </c>
      <c r="C557" t="s">
        <v>372</v>
      </c>
      <c r="D557" t="s">
        <v>361</v>
      </c>
      <c r="E557" s="69">
        <v>1719394967243</v>
      </c>
      <c r="F557" s="69">
        <f t="shared" si="32"/>
        <v>1719394967.243</v>
      </c>
      <c r="G557" s="70">
        <f t="shared" si="33"/>
        <v>45469.404713460652</v>
      </c>
      <c r="H557" s="69">
        <v>119853</v>
      </c>
      <c r="I557">
        <f t="shared" si="34"/>
        <v>1.9975499999999999</v>
      </c>
      <c r="J557">
        <v>74020</v>
      </c>
      <c r="K557">
        <f t="shared" si="35"/>
        <v>1.2336666666666667</v>
      </c>
      <c r="L557">
        <v>8</v>
      </c>
      <c r="M557" t="s">
        <v>532</v>
      </c>
      <c r="N557" t="s">
        <v>363</v>
      </c>
      <c r="O557">
        <v>9676</v>
      </c>
      <c r="P557">
        <v>0</v>
      </c>
      <c r="Q557">
        <v>0</v>
      </c>
    </row>
    <row r="558" spans="1:18" hidden="1" x14ac:dyDescent="0.3">
      <c r="A558" t="s">
        <v>365</v>
      </c>
      <c r="B558">
        <v>1219</v>
      </c>
      <c r="C558" t="s">
        <v>372</v>
      </c>
      <c r="D558" t="s">
        <v>361</v>
      </c>
      <c r="E558" s="69">
        <v>1719394967243</v>
      </c>
      <c r="F558" s="69">
        <f t="shared" si="32"/>
        <v>1719394967.243</v>
      </c>
      <c r="G558" s="70">
        <f t="shared" si="33"/>
        <v>45469.404713460652</v>
      </c>
      <c r="H558" s="69">
        <v>46149</v>
      </c>
      <c r="I558">
        <f t="shared" si="34"/>
        <v>0.76915</v>
      </c>
      <c r="J558">
        <v>0</v>
      </c>
      <c r="K558">
        <f t="shared" si="35"/>
        <v>0</v>
      </c>
      <c r="L558">
        <v>1</v>
      </c>
      <c r="M558" t="s">
        <v>532</v>
      </c>
      <c r="N558" t="s">
        <v>378</v>
      </c>
      <c r="O558">
        <v>4084</v>
      </c>
      <c r="P558">
        <v>0</v>
      </c>
      <c r="Q558">
        <v>0</v>
      </c>
    </row>
    <row r="559" spans="1:18" hidden="1" x14ac:dyDescent="0.3">
      <c r="A559" t="s">
        <v>365</v>
      </c>
      <c r="B559">
        <v>29603</v>
      </c>
      <c r="C559" t="s">
        <v>372</v>
      </c>
      <c r="D559" t="s">
        <v>361</v>
      </c>
      <c r="E559" s="69">
        <v>1719394967243</v>
      </c>
      <c r="F559" s="69">
        <f t="shared" si="32"/>
        <v>1719394967.243</v>
      </c>
      <c r="G559" s="70">
        <f t="shared" si="33"/>
        <v>45469.404713460652</v>
      </c>
      <c r="H559" s="69">
        <v>27871</v>
      </c>
      <c r="I559">
        <f t="shared" si="34"/>
        <v>0.46451666666666663</v>
      </c>
      <c r="J559">
        <v>0</v>
      </c>
      <c r="K559">
        <f t="shared" si="35"/>
        <v>0</v>
      </c>
      <c r="L559">
        <v>1</v>
      </c>
      <c r="M559" t="s">
        <v>532</v>
      </c>
      <c r="N559" t="s">
        <v>378</v>
      </c>
      <c r="O559">
        <v>1877</v>
      </c>
      <c r="P559">
        <v>0</v>
      </c>
      <c r="Q559">
        <v>0</v>
      </c>
    </row>
    <row r="560" spans="1:18" hidden="1" x14ac:dyDescent="0.3">
      <c r="A560" t="s">
        <v>359</v>
      </c>
      <c r="B560">
        <v>30303</v>
      </c>
      <c r="C560" t="s">
        <v>360</v>
      </c>
      <c r="D560" t="s">
        <v>361</v>
      </c>
      <c r="E560" s="69">
        <v>1719387903459</v>
      </c>
      <c r="F560" s="69">
        <f t="shared" si="32"/>
        <v>1719387903.4590001</v>
      </c>
      <c r="G560" s="70">
        <f t="shared" si="33"/>
        <v>45469.322956701391</v>
      </c>
      <c r="H560" s="69">
        <v>36185</v>
      </c>
      <c r="I560">
        <f t="shared" si="34"/>
        <v>0.60308333333333342</v>
      </c>
      <c r="J560">
        <v>280892</v>
      </c>
      <c r="K560">
        <f t="shared" si="35"/>
        <v>4.6815333333333333</v>
      </c>
      <c r="L560">
        <v>219</v>
      </c>
      <c r="M560" t="s">
        <v>533</v>
      </c>
      <c r="N560" t="s">
        <v>363</v>
      </c>
      <c r="O560">
        <v>155</v>
      </c>
      <c r="P560">
        <v>0</v>
      </c>
      <c r="Q560">
        <v>2.1695396513004401E+18</v>
      </c>
      <c r="R560" t="s">
        <v>408</v>
      </c>
    </row>
    <row r="561" spans="1:18" hidden="1" x14ac:dyDescent="0.3">
      <c r="A561" t="s">
        <v>365</v>
      </c>
      <c r="B561">
        <v>17965</v>
      </c>
      <c r="C561" t="s">
        <v>360</v>
      </c>
      <c r="D561" t="s">
        <v>361</v>
      </c>
      <c r="E561" s="69">
        <v>1719387903459</v>
      </c>
      <c r="F561" s="69">
        <f t="shared" si="32"/>
        <v>1719387903.4590001</v>
      </c>
      <c r="G561" s="70">
        <f t="shared" si="33"/>
        <v>45469.322956701391</v>
      </c>
      <c r="H561" s="69">
        <v>159456</v>
      </c>
      <c r="I561">
        <f t="shared" si="34"/>
        <v>2.6576</v>
      </c>
      <c r="J561">
        <v>0</v>
      </c>
      <c r="K561">
        <f t="shared" si="35"/>
        <v>0</v>
      </c>
      <c r="L561">
        <v>0</v>
      </c>
      <c r="M561" t="s">
        <v>533</v>
      </c>
      <c r="N561" t="s">
        <v>394</v>
      </c>
      <c r="O561">
        <v>466</v>
      </c>
      <c r="P561">
        <v>0</v>
      </c>
      <c r="Q561">
        <v>-6.5446294605044398E+18</v>
      </c>
      <c r="R561" t="s">
        <v>442</v>
      </c>
    </row>
    <row r="562" spans="1:18" hidden="1" x14ac:dyDescent="0.3">
      <c r="A562" t="s">
        <v>365</v>
      </c>
      <c r="B562">
        <v>47677</v>
      </c>
      <c r="C562" t="s">
        <v>360</v>
      </c>
      <c r="D562" t="s">
        <v>361</v>
      </c>
      <c r="E562" s="69">
        <v>1719387939535</v>
      </c>
      <c r="F562" s="69">
        <f t="shared" si="32"/>
        <v>1719387939.5350001</v>
      </c>
      <c r="G562" s="70">
        <f t="shared" si="33"/>
        <v>45469.323374247688</v>
      </c>
      <c r="H562" s="69">
        <v>121436</v>
      </c>
      <c r="I562">
        <f t="shared" si="34"/>
        <v>2.0239333333333334</v>
      </c>
      <c r="J562">
        <v>0</v>
      </c>
      <c r="K562">
        <f t="shared" si="35"/>
        <v>0</v>
      </c>
      <c r="L562">
        <v>0</v>
      </c>
      <c r="M562" t="s">
        <v>533</v>
      </c>
      <c r="N562" t="s">
        <v>394</v>
      </c>
      <c r="O562">
        <v>250</v>
      </c>
      <c r="P562">
        <v>0</v>
      </c>
      <c r="Q562">
        <v>-6.5446294605044398E+18</v>
      </c>
      <c r="R562" t="s">
        <v>442</v>
      </c>
    </row>
    <row r="563" spans="1:18" hidden="1" x14ac:dyDescent="0.3">
      <c r="A563" t="s">
        <v>359</v>
      </c>
      <c r="B563">
        <v>49927</v>
      </c>
      <c r="C563" t="s">
        <v>360</v>
      </c>
      <c r="D563" t="s">
        <v>361</v>
      </c>
      <c r="E563" s="69">
        <v>1720617095134</v>
      </c>
      <c r="F563" s="69">
        <f t="shared" si="32"/>
        <v>1720617095.1340001</v>
      </c>
      <c r="G563" s="70">
        <f t="shared" si="33"/>
        <v>45483.549712199077</v>
      </c>
      <c r="H563" s="69">
        <v>11735</v>
      </c>
      <c r="I563">
        <f t="shared" si="34"/>
        <v>0.19558333333333333</v>
      </c>
      <c r="J563">
        <v>484175</v>
      </c>
      <c r="K563">
        <f t="shared" si="35"/>
        <v>8.069583333333334</v>
      </c>
      <c r="L563">
        <v>86</v>
      </c>
      <c r="M563" t="s">
        <v>534</v>
      </c>
      <c r="N563" t="s">
        <v>363</v>
      </c>
      <c r="O563">
        <v>159</v>
      </c>
      <c r="P563">
        <v>0</v>
      </c>
      <c r="Q563">
        <v>0</v>
      </c>
    </row>
    <row r="564" spans="1:18" hidden="1" x14ac:dyDescent="0.3">
      <c r="A564" t="s">
        <v>365</v>
      </c>
      <c r="B564">
        <v>113</v>
      </c>
      <c r="C564" t="s">
        <v>360</v>
      </c>
      <c r="D564" t="s">
        <v>361</v>
      </c>
      <c r="E564" s="69">
        <v>1720617095134</v>
      </c>
      <c r="F564" s="69">
        <f t="shared" si="32"/>
        <v>1720617095.1340001</v>
      </c>
      <c r="G564" s="70">
        <f t="shared" si="33"/>
        <v>45483.549712199077</v>
      </c>
      <c r="H564" s="69">
        <v>484175</v>
      </c>
      <c r="I564">
        <f t="shared" si="34"/>
        <v>8.069583333333334</v>
      </c>
      <c r="J564">
        <v>0</v>
      </c>
      <c r="K564">
        <f t="shared" si="35"/>
        <v>0</v>
      </c>
      <c r="L564">
        <v>0</v>
      </c>
      <c r="M564" t="s">
        <v>534</v>
      </c>
      <c r="N564" t="s">
        <v>394</v>
      </c>
      <c r="O564">
        <v>445</v>
      </c>
      <c r="P564">
        <v>0</v>
      </c>
      <c r="Q564">
        <v>4.6528182472893E+18</v>
      </c>
      <c r="R564" t="s">
        <v>535</v>
      </c>
    </row>
    <row r="565" spans="1:18" hidden="1" x14ac:dyDescent="0.3">
      <c r="A565" t="s">
        <v>359</v>
      </c>
      <c r="B565">
        <v>49927</v>
      </c>
      <c r="C565" t="s">
        <v>360</v>
      </c>
      <c r="D565" t="s">
        <v>361</v>
      </c>
      <c r="E565" s="69">
        <v>1720617097136</v>
      </c>
      <c r="F565" s="69">
        <f t="shared" si="32"/>
        <v>1720617097.1359999</v>
      </c>
      <c r="G565" s="70">
        <f t="shared" si="33"/>
        <v>45483.549735370369</v>
      </c>
      <c r="H565" s="69">
        <v>11735</v>
      </c>
      <c r="I565">
        <f t="shared" si="34"/>
        <v>0.19558333333333333</v>
      </c>
      <c r="J565">
        <v>26998</v>
      </c>
      <c r="K565">
        <f t="shared" si="35"/>
        <v>0.44996666666666668</v>
      </c>
      <c r="L565">
        <v>86</v>
      </c>
      <c r="M565" t="s">
        <v>536</v>
      </c>
      <c r="N565" t="s">
        <v>363</v>
      </c>
      <c r="O565">
        <v>159</v>
      </c>
      <c r="P565">
        <v>0</v>
      </c>
      <c r="Q565">
        <v>0</v>
      </c>
    </row>
    <row r="566" spans="1:18" hidden="1" x14ac:dyDescent="0.3">
      <c r="A566" t="s">
        <v>365</v>
      </c>
      <c r="B566">
        <v>1486</v>
      </c>
      <c r="C566" t="s">
        <v>360</v>
      </c>
      <c r="D566" t="s">
        <v>361</v>
      </c>
      <c r="E566" s="69">
        <v>1720617097136</v>
      </c>
      <c r="F566" s="69">
        <f t="shared" si="32"/>
        <v>1720617097.1359999</v>
      </c>
      <c r="G566" s="70">
        <f t="shared" si="33"/>
        <v>45483.549735370369</v>
      </c>
      <c r="H566" s="69">
        <v>26998</v>
      </c>
      <c r="I566">
        <f t="shared" si="34"/>
        <v>0.44996666666666668</v>
      </c>
      <c r="J566">
        <v>0</v>
      </c>
      <c r="K566">
        <f t="shared" si="35"/>
        <v>0</v>
      </c>
      <c r="L566">
        <v>0</v>
      </c>
      <c r="M566" t="s">
        <v>536</v>
      </c>
      <c r="N566" t="s">
        <v>394</v>
      </c>
      <c r="O566">
        <v>474</v>
      </c>
      <c r="P566">
        <v>0</v>
      </c>
      <c r="Q566">
        <v>7.3676681636523098E+17</v>
      </c>
      <c r="R566" t="s">
        <v>537</v>
      </c>
    </row>
    <row r="567" spans="1:18" hidden="1" x14ac:dyDescent="0.3">
      <c r="A567" t="s">
        <v>359</v>
      </c>
      <c r="B567">
        <v>48569</v>
      </c>
      <c r="C567" t="s">
        <v>360</v>
      </c>
      <c r="D567" t="s">
        <v>361</v>
      </c>
      <c r="E567" s="69">
        <v>1720610797635</v>
      </c>
      <c r="F567" s="69">
        <f t="shared" si="32"/>
        <v>1720610797.635</v>
      </c>
      <c r="G567" s="70">
        <f t="shared" si="33"/>
        <v>45483.476824479163</v>
      </c>
      <c r="H567" s="69">
        <v>3855</v>
      </c>
      <c r="I567">
        <f t="shared" si="34"/>
        <v>6.4250000000000002E-2</v>
      </c>
      <c r="J567">
        <v>4731</v>
      </c>
      <c r="K567">
        <f t="shared" si="35"/>
        <v>7.8850000000000003E-2</v>
      </c>
      <c r="L567">
        <v>0</v>
      </c>
      <c r="M567" t="s">
        <v>538</v>
      </c>
      <c r="N567" t="s">
        <v>363</v>
      </c>
      <c r="O567">
        <v>63</v>
      </c>
      <c r="P567">
        <v>0</v>
      </c>
      <c r="Q567">
        <v>0</v>
      </c>
    </row>
    <row r="568" spans="1:18" hidden="1" x14ac:dyDescent="0.3">
      <c r="A568" t="s">
        <v>365</v>
      </c>
      <c r="B568">
        <v>6169</v>
      </c>
      <c r="C568" t="s">
        <v>360</v>
      </c>
      <c r="D568" t="s">
        <v>361</v>
      </c>
      <c r="E568" s="69">
        <v>1720610797635</v>
      </c>
      <c r="F568" s="69">
        <f t="shared" si="32"/>
        <v>1720610797.635</v>
      </c>
      <c r="G568" s="70">
        <f t="shared" si="33"/>
        <v>45483.476824479163</v>
      </c>
      <c r="H568" s="69">
        <v>4731</v>
      </c>
      <c r="I568">
        <f t="shared" si="34"/>
        <v>7.8850000000000003E-2</v>
      </c>
      <c r="J568">
        <v>0</v>
      </c>
      <c r="K568">
        <f t="shared" si="35"/>
        <v>0</v>
      </c>
      <c r="L568">
        <v>0</v>
      </c>
      <c r="M568" t="s">
        <v>538</v>
      </c>
      <c r="N568" t="s">
        <v>378</v>
      </c>
      <c r="O568">
        <v>94</v>
      </c>
      <c r="P568">
        <v>0</v>
      </c>
      <c r="Q568">
        <v>0</v>
      </c>
    </row>
    <row r="569" spans="1:18" hidden="1" x14ac:dyDescent="0.3">
      <c r="A569" t="s">
        <v>359</v>
      </c>
      <c r="B569">
        <v>356</v>
      </c>
      <c r="C569" t="s">
        <v>372</v>
      </c>
      <c r="D569" t="s">
        <v>361</v>
      </c>
      <c r="E569" s="69">
        <v>1720604493129</v>
      </c>
      <c r="F569" s="69">
        <f t="shared" si="32"/>
        <v>1720604493.1289999</v>
      </c>
      <c r="G569" s="70">
        <f t="shared" si="33"/>
        <v>45483.403855659722</v>
      </c>
      <c r="H569" s="69">
        <v>5432</v>
      </c>
      <c r="I569">
        <f t="shared" si="34"/>
        <v>9.0533333333333341E-2</v>
      </c>
      <c r="J569">
        <v>12895</v>
      </c>
      <c r="K569">
        <f t="shared" si="35"/>
        <v>0.21491666666666667</v>
      </c>
      <c r="L569">
        <v>8</v>
      </c>
      <c r="M569" t="s">
        <v>539</v>
      </c>
      <c r="N569" t="s">
        <v>363</v>
      </c>
      <c r="O569">
        <v>386</v>
      </c>
      <c r="P569">
        <v>0</v>
      </c>
      <c r="Q569">
        <v>0</v>
      </c>
    </row>
    <row r="570" spans="1:18" hidden="1" x14ac:dyDescent="0.3">
      <c r="A570" t="s">
        <v>365</v>
      </c>
      <c r="B570">
        <v>2551</v>
      </c>
      <c r="C570" t="s">
        <v>372</v>
      </c>
      <c r="D570" t="s">
        <v>361</v>
      </c>
      <c r="E570" s="69">
        <v>1720604493129</v>
      </c>
      <c r="F570" s="69">
        <f t="shared" si="32"/>
        <v>1720604493.1289999</v>
      </c>
      <c r="G570" s="70">
        <f t="shared" si="33"/>
        <v>45483.403855659722</v>
      </c>
      <c r="H570" s="69">
        <v>12895</v>
      </c>
      <c r="I570">
        <f t="shared" si="34"/>
        <v>0.21491666666666667</v>
      </c>
      <c r="J570">
        <v>0</v>
      </c>
      <c r="K570">
        <f t="shared" si="35"/>
        <v>0</v>
      </c>
      <c r="L570">
        <v>1</v>
      </c>
      <c r="M570" t="s">
        <v>539</v>
      </c>
      <c r="N570" t="s">
        <v>378</v>
      </c>
      <c r="O570">
        <v>772</v>
      </c>
      <c r="P570">
        <v>0</v>
      </c>
      <c r="Q570">
        <v>0</v>
      </c>
    </row>
    <row r="571" spans="1:18" hidden="1" x14ac:dyDescent="0.3">
      <c r="A571" t="s">
        <v>359</v>
      </c>
      <c r="B571">
        <v>1500</v>
      </c>
      <c r="C571" t="s">
        <v>360</v>
      </c>
      <c r="D571" t="s">
        <v>361</v>
      </c>
      <c r="E571" s="69">
        <v>1720600844040</v>
      </c>
      <c r="F571" s="69">
        <f t="shared" si="32"/>
        <v>1720600844.04</v>
      </c>
      <c r="G571" s="70">
        <f t="shared" si="33"/>
        <v>45483.361620833333</v>
      </c>
      <c r="H571" s="69">
        <v>268</v>
      </c>
      <c r="I571">
        <f t="shared" si="34"/>
        <v>4.4666666666666665E-3</v>
      </c>
      <c r="J571">
        <v>44519</v>
      </c>
      <c r="K571">
        <f t="shared" si="35"/>
        <v>0.74198333333333333</v>
      </c>
      <c r="L571">
        <v>105</v>
      </c>
      <c r="M571" t="s">
        <v>540</v>
      </c>
      <c r="N571" t="s">
        <v>363</v>
      </c>
      <c r="O571">
        <v>55</v>
      </c>
      <c r="P571">
        <v>0</v>
      </c>
      <c r="Q571">
        <v>2.1695396513004401E+18</v>
      </c>
      <c r="R571" t="s">
        <v>408</v>
      </c>
    </row>
    <row r="572" spans="1:18" hidden="1" x14ac:dyDescent="0.3">
      <c r="A572" t="s">
        <v>365</v>
      </c>
      <c r="B572">
        <v>1489</v>
      </c>
      <c r="C572" t="s">
        <v>360</v>
      </c>
      <c r="D572" t="s">
        <v>361</v>
      </c>
      <c r="E572" s="69">
        <v>1720600844040</v>
      </c>
      <c r="F572" s="69">
        <f t="shared" si="32"/>
        <v>1720600844.04</v>
      </c>
      <c r="G572" s="70">
        <f t="shared" si="33"/>
        <v>45483.361620833333</v>
      </c>
      <c r="H572" s="69">
        <v>44519</v>
      </c>
      <c r="I572">
        <f t="shared" si="34"/>
        <v>0.74198333333333333</v>
      </c>
      <c r="J572">
        <v>0</v>
      </c>
      <c r="K572">
        <f t="shared" si="35"/>
        <v>0</v>
      </c>
      <c r="L572">
        <v>0</v>
      </c>
      <c r="M572" t="s">
        <v>540</v>
      </c>
      <c r="N572" t="s">
        <v>394</v>
      </c>
      <c r="O572">
        <v>64</v>
      </c>
      <c r="P572">
        <v>0</v>
      </c>
      <c r="Q572">
        <v>-4.7358534818902797E+17</v>
      </c>
      <c r="R572" t="s">
        <v>541</v>
      </c>
    </row>
    <row r="573" spans="1:18" hidden="1" x14ac:dyDescent="0.3">
      <c r="A573" t="s">
        <v>359</v>
      </c>
      <c r="B573">
        <v>17103</v>
      </c>
      <c r="C573" t="s">
        <v>360</v>
      </c>
      <c r="D573" t="s">
        <v>361</v>
      </c>
      <c r="E573" s="69">
        <v>1720599156235</v>
      </c>
      <c r="F573" s="69">
        <f t="shared" si="32"/>
        <v>1720599156.2349999</v>
      </c>
      <c r="G573" s="70">
        <f t="shared" si="33"/>
        <v>45483.342086053235</v>
      </c>
      <c r="H573" s="69">
        <v>894</v>
      </c>
      <c r="I573">
        <f t="shared" si="34"/>
        <v>1.49E-2</v>
      </c>
      <c r="J573">
        <v>866883</v>
      </c>
      <c r="K573">
        <f t="shared" si="35"/>
        <v>14.44805</v>
      </c>
      <c r="L573">
        <v>48</v>
      </c>
      <c r="M573" t="s">
        <v>542</v>
      </c>
      <c r="N573" t="s">
        <v>363</v>
      </c>
      <c r="O573">
        <v>241</v>
      </c>
      <c r="P573">
        <v>0</v>
      </c>
      <c r="Q573">
        <v>2.1695396513004401E+18</v>
      </c>
      <c r="R573" t="s">
        <v>408</v>
      </c>
    </row>
    <row r="574" spans="1:18" hidden="1" x14ac:dyDescent="0.3">
      <c r="A574" t="s">
        <v>365</v>
      </c>
      <c r="B574">
        <v>9413</v>
      </c>
      <c r="C574" t="s">
        <v>360</v>
      </c>
      <c r="D574" t="s">
        <v>361</v>
      </c>
      <c r="E574" s="69">
        <v>1720599156235</v>
      </c>
      <c r="F574" s="69">
        <f t="shared" si="32"/>
        <v>1720599156.2349999</v>
      </c>
      <c r="G574" s="70">
        <f t="shared" si="33"/>
        <v>45483.342086053235</v>
      </c>
      <c r="H574" s="69">
        <v>866883</v>
      </c>
      <c r="I574">
        <f t="shared" si="34"/>
        <v>14.44805</v>
      </c>
      <c r="J574">
        <v>0</v>
      </c>
      <c r="K574">
        <f t="shared" si="35"/>
        <v>0</v>
      </c>
      <c r="L574">
        <v>0</v>
      </c>
      <c r="M574" t="s">
        <v>542</v>
      </c>
      <c r="N574" t="s">
        <v>394</v>
      </c>
      <c r="O574">
        <v>227</v>
      </c>
      <c r="P574">
        <v>0</v>
      </c>
      <c r="Q574">
        <v>7.3676681636523098E+17</v>
      </c>
      <c r="R574" t="s">
        <v>537</v>
      </c>
    </row>
    <row r="575" spans="1:18" hidden="1" x14ac:dyDescent="0.3">
      <c r="A575" t="s">
        <v>359</v>
      </c>
      <c r="B575">
        <v>9416</v>
      </c>
      <c r="C575" t="s">
        <v>360</v>
      </c>
      <c r="D575" t="s">
        <v>361</v>
      </c>
      <c r="E575" s="69">
        <v>1720597802958</v>
      </c>
      <c r="F575" s="69">
        <f t="shared" si="32"/>
        <v>1720597802.9579999</v>
      </c>
      <c r="G575" s="70">
        <f t="shared" si="33"/>
        <v>45483.326423125</v>
      </c>
      <c r="H575" s="69">
        <v>349</v>
      </c>
      <c r="I575">
        <f t="shared" si="34"/>
        <v>5.8166666666666662E-3</v>
      </c>
      <c r="J575">
        <v>76627</v>
      </c>
      <c r="K575">
        <f t="shared" si="35"/>
        <v>1.2771166666666667</v>
      </c>
      <c r="L575">
        <v>165</v>
      </c>
      <c r="M575" t="s">
        <v>543</v>
      </c>
      <c r="N575" t="s">
        <v>394</v>
      </c>
      <c r="O575">
        <v>88</v>
      </c>
      <c r="P575">
        <v>0</v>
      </c>
      <c r="Q575">
        <v>2.1695396513004401E+18</v>
      </c>
      <c r="R575" t="s">
        <v>408</v>
      </c>
    </row>
    <row r="576" spans="1:18" hidden="1" x14ac:dyDescent="0.3">
      <c r="A576" t="s">
        <v>365</v>
      </c>
      <c r="B576">
        <v>17053</v>
      </c>
      <c r="C576" t="s">
        <v>360</v>
      </c>
      <c r="D576" t="s">
        <v>361</v>
      </c>
      <c r="E576" s="69">
        <v>1720597802958</v>
      </c>
      <c r="F576" s="69">
        <f t="shared" si="32"/>
        <v>1720597802.9579999</v>
      </c>
      <c r="G576" s="70">
        <f t="shared" si="33"/>
        <v>45483.326423125</v>
      </c>
      <c r="H576" s="69">
        <v>76627</v>
      </c>
      <c r="I576">
        <f t="shared" si="34"/>
        <v>1.2771166666666667</v>
      </c>
      <c r="J576">
        <v>0</v>
      </c>
      <c r="K576">
        <f t="shared" si="35"/>
        <v>0</v>
      </c>
      <c r="L576">
        <v>0</v>
      </c>
      <c r="M576" t="s">
        <v>543</v>
      </c>
      <c r="N576" t="s">
        <v>394</v>
      </c>
      <c r="O576">
        <v>60</v>
      </c>
      <c r="P576">
        <v>0</v>
      </c>
      <c r="Q576">
        <v>8.2814106655810703E+18</v>
      </c>
      <c r="R576" t="s">
        <v>414</v>
      </c>
    </row>
    <row r="577" spans="1:18" hidden="1" x14ac:dyDescent="0.3">
      <c r="A577" t="s">
        <v>359</v>
      </c>
      <c r="B577">
        <v>9416</v>
      </c>
      <c r="C577" t="s">
        <v>360</v>
      </c>
      <c r="D577" t="s">
        <v>361</v>
      </c>
      <c r="E577" s="69">
        <v>1720597660736</v>
      </c>
      <c r="F577" s="69">
        <f t="shared" si="32"/>
        <v>1720597660.7360001</v>
      </c>
      <c r="G577" s="70">
        <f t="shared" si="33"/>
        <v>45483.324777037036</v>
      </c>
      <c r="H577" s="69">
        <v>349</v>
      </c>
      <c r="I577">
        <f t="shared" si="34"/>
        <v>5.8166666666666662E-3</v>
      </c>
      <c r="J577">
        <v>221083</v>
      </c>
      <c r="K577">
        <f t="shared" si="35"/>
        <v>3.6847166666666666</v>
      </c>
      <c r="L577">
        <v>165</v>
      </c>
      <c r="M577" t="s">
        <v>544</v>
      </c>
      <c r="N577" t="s">
        <v>363</v>
      </c>
      <c r="O577">
        <v>88</v>
      </c>
      <c r="P577">
        <v>0</v>
      </c>
      <c r="Q577">
        <v>2.1695396513004401E+18</v>
      </c>
      <c r="R577" t="s">
        <v>408</v>
      </c>
    </row>
    <row r="578" spans="1:18" hidden="1" x14ac:dyDescent="0.3">
      <c r="A578" t="s">
        <v>365</v>
      </c>
      <c r="B578">
        <v>9413</v>
      </c>
      <c r="C578" t="s">
        <v>360</v>
      </c>
      <c r="D578" t="s">
        <v>361</v>
      </c>
      <c r="E578" s="69">
        <v>1720597660736</v>
      </c>
      <c r="F578" s="69">
        <f t="shared" si="32"/>
        <v>1720597660.7360001</v>
      </c>
      <c r="G578" s="70">
        <f t="shared" si="33"/>
        <v>45483.324777037036</v>
      </c>
      <c r="H578" s="69">
        <v>221083</v>
      </c>
      <c r="I578">
        <f t="shared" si="34"/>
        <v>3.6847166666666666</v>
      </c>
      <c r="J578">
        <v>0</v>
      </c>
      <c r="K578">
        <f t="shared" si="35"/>
        <v>0</v>
      </c>
      <c r="L578">
        <v>3</v>
      </c>
      <c r="M578" t="s">
        <v>544</v>
      </c>
      <c r="N578" t="s">
        <v>394</v>
      </c>
      <c r="O578">
        <v>26</v>
      </c>
      <c r="P578">
        <v>0</v>
      </c>
      <c r="Q578">
        <v>7.3676681636523098E+17</v>
      </c>
      <c r="R578" t="s">
        <v>537</v>
      </c>
    </row>
    <row r="579" spans="1:18" hidden="1" x14ac:dyDescent="0.3">
      <c r="A579" t="s">
        <v>359</v>
      </c>
      <c r="B579">
        <v>52391</v>
      </c>
      <c r="C579" t="s">
        <v>360</v>
      </c>
      <c r="D579" t="s">
        <v>361</v>
      </c>
      <c r="E579" s="69">
        <v>1720597208004</v>
      </c>
      <c r="F579" s="69">
        <f t="shared" ref="F579:F642" si="36">$E579/1000</f>
        <v>1720597208.0039999</v>
      </c>
      <c r="G579" s="70">
        <f t="shared" ref="G579:G642" si="37">$F579/ 86400 + DATE(1970, 1, 1)</f>
        <v>45483.319537083327</v>
      </c>
      <c r="H579" s="69">
        <v>2793</v>
      </c>
      <c r="I579">
        <f t="shared" ref="I579:I642" si="38">$H579/1000/60</f>
        <v>4.6550000000000001E-2</v>
      </c>
      <c r="J579">
        <v>133359</v>
      </c>
      <c r="K579">
        <f t="shared" ref="K579:K642" si="39">J579/1000/60</f>
        <v>2.2226500000000002</v>
      </c>
      <c r="L579">
        <v>0</v>
      </c>
      <c r="M579" t="s">
        <v>544</v>
      </c>
      <c r="N579" t="s">
        <v>363</v>
      </c>
      <c r="O579">
        <v>368</v>
      </c>
      <c r="P579">
        <v>0</v>
      </c>
      <c r="Q579">
        <v>2.1695396513004401E+18</v>
      </c>
      <c r="R579" t="s">
        <v>408</v>
      </c>
    </row>
    <row r="580" spans="1:18" hidden="1" x14ac:dyDescent="0.3">
      <c r="A580" t="s">
        <v>365</v>
      </c>
      <c r="B580">
        <v>29905</v>
      </c>
      <c r="C580" t="s">
        <v>360</v>
      </c>
      <c r="D580" t="s">
        <v>361</v>
      </c>
      <c r="E580" s="69">
        <v>1720597208004</v>
      </c>
      <c r="F580" s="69">
        <f t="shared" si="36"/>
        <v>1720597208.0039999</v>
      </c>
      <c r="G580" s="70">
        <f t="shared" si="37"/>
        <v>45483.319537083327</v>
      </c>
      <c r="H580" s="69">
        <v>133359</v>
      </c>
      <c r="I580">
        <f t="shared" si="38"/>
        <v>2.2226500000000002</v>
      </c>
      <c r="J580">
        <v>0</v>
      </c>
      <c r="K580">
        <f t="shared" si="39"/>
        <v>0</v>
      </c>
      <c r="L580">
        <v>0</v>
      </c>
      <c r="M580" t="s">
        <v>544</v>
      </c>
      <c r="N580" t="s">
        <v>394</v>
      </c>
      <c r="O580">
        <v>610</v>
      </c>
      <c r="P580">
        <v>0</v>
      </c>
      <c r="Q580">
        <v>-4.7358534818902797E+17</v>
      </c>
      <c r="R580" t="s">
        <v>541</v>
      </c>
    </row>
    <row r="581" spans="1:18" hidden="1" x14ac:dyDescent="0.3">
      <c r="A581" t="s">
        <v>359</v>
      </c>
      <c r="B581">
        <v>9418</v>
      </c>
      <c r="C581" t="s">
        <v>360</v>
      </c>
      <c r="D581" t="s">
        <v>361</v>
      </c>
      <c r="E581" s="69">
        <v>1720597041718</v>
      </c>
      <c r="F581" s="69">
        <f t="shared" si="36"/>
        <v>1720597041.7179999</v>
      </c>
      <c r="G581" s="70">
        <f t="shared" si="37"/>
        <v>45483.317612476851</v>
      </c>
      <c r="H581" s="69">
        <v>126</v>
      </c>
      <c r="I581">
        <f t="shared" si="38"/>
        <v>2.0999999999999999E-3</v>
      </c>
      <c r="J581">
        <v>113047</v>
      </c>
      <c r="K581">
        <f t="shared" si="39"/>
        <v>1.8841166666666667</v>
      </c>
      <c r="L581">
        <v>0</v>
      </c>
      <c r="M581" t="s">
        <v>544</v>
      </c>
      <c r="N581" t="s">
        <v>363</v>
      </c>
      <c r="O581">
        <v>33</v>
      </c>
      <c r="P581">
        <v>0</v>
      </c>
      <c r="Q581">
        <v>0</v>
      </c>
    </row>
    <row r="582" spans="1:18" hidden="1" x14ac:dyDescent="0.3">
      <c r="A582" t="s">
        <v>365</v>
      </c>
      <c r="B582">
        <v>29905</v>
      </c>
      <c r="C582" t="s">
        <v>360</v>
      </c>
      <c r="D582" t="s">
        <v>361</v>
      </c>
      <c r="E582" s="69">
        <v>1720597041718</v>
      </c>
      <c r="F582" s="69">
        <f t="shared" si="36"/>
        <v>1720597041.7179999</v>
      </c>
      <c r="G582" s="70">
        <f t="shared" si="37"/>
        <v>45483.317612476851</v>
      </c>
      <c r="H582" s="69">
        <v>113047</v>
      </c>
      <c r="I582">
        <f t="shared" si="38"/>
        <v>1.8841166666666667</v>
      </c>
      <c r="J582">
        <v>0</v>
      </c>
      <c r="K582">
        <f t="shared" si="39"/>
        <v>0</v>
      </c>
      <c r="L582">
        <v>0</v>
      </c>
      <c r="M582" t="s">
        <v>544</v>
      </c>
      <c r="N582" t="s">
        <v>394</v>
      </c>
      <c r="O582">
        <v>608</v>
      </c>
      <c r="P582">
        <v>0</v>
      </c>
      <c r="Q582">
        <v>-4.7358534818902797E+17</v>
      </c>
      <c r="R582" t="s">
        <v>541</v>
      </c>
    </row>
    <row r="583" spans="1:18" hidden="1" x14ac:dyDescent="0.3">
      <c r="A583" t="s">
        <v>359</v>
      </c>
      <c r="B583">
        <v>54427</v>
      </c>
      <c r="C583" t="s">
        <v>360</v>
      </c>
      <c r="D583" t="s">
        <v>361</v>
      </c>
      <c r="E583" s="69">
        <v>1720595095455</v>
      </c>
      <c r="F583" s="69">
        <f t="shared" si="36"/>
        <v>1720595095.4549999</v>
      </c>
      <c r="G583" s="70">
        <f t="shared" si="37"/>
        <v>45483.295086284721</v>
      </c>
      <c r="H583" s="69">
        <v>1279</v>
      </c>
      <c r="I583">
        <f t="shared" si="38"/>
        <v>2.1316666666666664E-2</v>
      </c>
      <c r="J583">
        <v>78484</v>
      </c>
      <c r="K583">
        <f t="shared" si="39"/>
        <v>1.3080666666666665</v>
      </c>
      <c r="L583">
        <v>48</v>
      </c>
      <c r="M583" t="s">
        <v>545</v>
      </c>
      <c r="N583" t="s">
        <v>363</v>
      </c>
      <c r="O583">
        <v>211</v>
      </c>
      <c r="P583">
        <v>0</v>
      </c>
      <c r="Q583">
        <v>2.1695396513004401E+18</v>
      </c>
      <c r="R583" t="s">
        <v>408</v>
      </c>
    </row>
    <row r="584" spans="1:18" hidden="1" x14ac:dyDescent="0.3">
      <c r="A584" t="s">
        <v>365</v>
      </c>
      <c r="B584">
        <v>32694</v>
      </c>
      <c r="C584" t="s">
        <v>360</v>
      </c>
      <c r="D584" t="s">
        <v>361</v>
      </c>
      <c r="E584" s="69">
        <v>1720595095455</v>
      </c>
      <c r="F584" s="69">
        <f t="shared" si="36"/>
        <v>1720595095.4549999</v>
      </c>
      <c r="G584" s="70">
        <f t="shared" si="37"/>
        <v>45483.295086284721</v>
      </c>
      <c r="H584" s="69">
        <v>78484</v>
      </c>
      <c r="I584">
        <f t="shared" si="38"/>
        <v>1.3080666666666665</v>
      </c>
      <c r="J584">
        <v>0</v>
      </c>
      <c r="K584">
        <f t="shared" si="39"/>
        <v>0</v>
      </c>
      <c r="L584">
        <v>0</v>
      </c>
      <c r="M584" t="s">
        <v>545</v>
      </c>
      <c r="N584" t="s">
        <v>394</v>
      </c>
      <c r="O584">
        <v>197</v>
      </c>
      <c r="P584">
        <v>0</v>
      </c>
      <c r="Q584">
        <v>-6.5446294605044398E+18</v>
      </c>
      <c r="R584" t="s">
        <v>442</v>
      </c>
    </row>
    <row r="585" spans="1:18" hidden="1" x14ac:dyDescent="0.3">
      <c r="A585" t="s">
        <v>359</v>
      </c>
      <c r="B585">
        <v>23473</v>
      </c>
      <c r="C585" t="s">
        <v>360</v>
      </c>
      <c r="D585" t="s">
        <v>361</v>
      </c>
      <c r="E585" s="69">
        <v>1720593629025</v>
      </c>
      <c r="F585" s="69">
        <f t="shared" si="36"/>
        <v>1720593629.0250001</v>
      </c>
      <c r="G585" s="70">
        <f t="shared" si="37"/>
        <v>45483.278113715278</v>
      </c>
      <c r="H585" s="69">
        <v>771568</v>
      </c>
      <c r="I585">
        <f t="shared" si="38"/>
        <v>12.859466666666666</v>
      </c>
      <c r="J585">
        <v>750038</v>
      </c>
      <c r="K585">
        <f t="shared" si="39"/>
        <v>12.500633333333333</v>
      </c>
      <c r="L585">
        <v>65</v>
      </c>
      <c r="M585" t="s">
        <v>546</v>
      </c>
      <c r="N585" t="s">
        <v>394</v>
      </c>
      <c r="O585">
        <v>7</v>
      </c>
      <c r="P585">
        <v>0</v>
      </c>
      <c r="Q585">
        <v>2.1695396513004401E+18</v>
      </c>
      <c r="R585" t="s">
        <v>408</v>
      </c>
    </row>
    <row r="586" spans="1:18" hidden="1" x14ac:dyDescent="0.3">
      <c r="A586" t="s">
        <v>365</v>
      </c>
      <c r="B586">
        <v>54428</v>
      </c>
      <c r="C586" t="s">
        <v>360</v>
      </c>
      <c r="D586" t="s">
        <v>361</v>
      </c>
      <c r="E586" s="69">
        <v>1720593629025</v>
      </c>
      <c r="F586" s="69">
        <f t="shared" si="36"/>
        <v>1720593629.0250001</v>
      </c>
      <c r="G586" s="70">
        <f t="shared" si="37"/>
        <v>45483.278113715278</v>
      </c>
      <c r="H586" s="69">
        <v>750038</v>
      </c>
      <c r="I586">
        <f t="shared" si="38"/>
        <v>12.500633333333333</v>
      </c>
      <c r="J586">
        <v>0</v>
      </c>
      <c r="K586">
        <f t="shared" si="39"/>
        <v>0</v>
      </c>
      <c r="L586">
        <v>0</v>
      </c>
      <c r="M586" t="s">
        <v>546</v>
      </c>
      <c r="N586" t="s">
        <v>394</v>
      </c>
      <c r="O586">
        <v>168</v>
      </c>
      <c r="P586">
        <v>0</v>
      </c>
      <c r="Q586">
        <v>8.2814106655810703E+18</v>
      </c>
      <c r="R586" t="s">
        <v>414</v>
      </c>
    </row>
    <row r="587" spans="1:18" hidden="1" x14ac:dyDescent="0.3">
      <c r="A587" t="s">
        <v>359</v>
      </c>
      <c r="B587">
        <v>23473</v>
      </c>
      <c r="C587" t="s">
        <v>360</v>
      </c>
      <c r="D587" t="s">
        <v>361</v>
      </c>
      <c r="E587" s="69">
        <v>1720593431708</v>
      </c>
      <c r="F587" s="69">
        <f t="shared" si="36"/>
        <v>1720593431.7079999</v>
      </c>
      <c r="G587" s="70">
        <f t="shared" si="37"/>
        <v>45483.275829953702</v>
      </c>
      <c r="H587" s="69">
        <v>771568</v>
      </c>
      <c r="I587">
        <f t="shared" si="38"/>
        <v>12.859466666666666</v>
      </c>
      <c r="J587">
        <v>1188356</v>
      </c>
      <c r="K587">
        <f t="shared" si="39"/>
        <v>19.805933333333332</v>
      </c>
      <c r="L587">
        <v>65</v>
      </c>
      <c r="M587" t="s">
        <v>547</v>
      </c>
      <c r="N587" t="s">
        <v>363</v>
      </c>
      <c r="O587">
        <v>7</v>
      </c>
      <c r="P587">
        <v>0</v>
      </c>
      <c r="Q587">
        <v>2.1695396513004401E+18</v>
      </c>
      <c r="R587" t="s">
        <v>408</v>
      </c>
    </row>
    <row r="588" spans="1:18" hidden="1" x14ac:dyDescent="0.3">
      <c r="A588" t="s">
        <v>365</v>
      </c>
      <c r="B588">
        <v>2624</v>
      </c>
      <c r="C588" t="s">
        <v>360</v>
      </c>
      <c r="D588" t="s">
        <v>361</v>
      </c>
      <c r="E588" s="69">
        <v>1720593431708</v>
      </c>
      <c r="F588" s="69">
        <f t="shared" si="36"/>
        <v>1720593431.7079999</v>
      </c>
      <c r="G588" s="70">
        <f t="shared" si="37"/>
        <v>45483.275829953702</v>
      </c>
      <c r="H588" s="69">
        <v>1188356</v>
      </c>
      <c r="I588">
        <f t="shared" si="38"/>
        <v>19.805933333333332</v>
      </c>
      <c r="J588">
        <v>0</v>
      </c>
      <c r="K588">
        <f t="shared" si="39"/>
        <v>0</v>
      </c>
      <c r="L588">
        <v>0</v>
      </c>
      <c r="M588" t="s">
        <v>547</v>
      </c>
      <c r="N588" t="s">
        <v>394</v>
      </c>
      <c r="O588">
        <v>42</v>
      </c>
      <c r="P588">
        <v>0</v>
      </c>
      <c r="Q588">
        <v>-6.5446294605044398E+18</v>
      </c>
      <c r="R588" t="s">
        <v>442</v>
      </c>
    </row>
    <row r="589" spans="1:18" hidden="1" x14ac:dyDescent="0.3">
      <c r="A589" t="s">
        <v>359</v>
      </c>
      <c r="B589">
        <v>29904</v>
      </c>
      <c r="C589" t="s">
        <v>360</v>
      </c>
      <c r="D589" t="s">
        <v>361</v>
      </c>
      <c r="E589" s="69">
        <v>1720594207002</v>
      </c>
      <c r="F589" s="69">
        <f t="shared" si="36"/>
        <v>1720594207.0020001</v>
      </c>
      <c r="G589" s="70">
        <f t="shared" si="37"/>
        <v>45483.284803263887</v>
      </c>
      <c r="H589" s="69">
        <v>463235</v>
      </c>
      <c r="I589">
        <f t="shared" si="38"/>
        <v>7.7205833333333338</v>
      </c>
      <c r="J589">
        <v>73393</v>
      </c>
      <c r="K589">
        <f t="shared" si="39"/>
        <v>1.2232166666666666</v>
      </c>
      <c r="L589">
        <v>26</v>
      </c>
      <c r="M589" t="s">
        <v>548</v>
      </c>
      <c r="N589" t="s">
        <v>394</v>
      </c>
      <c r="O589">
        <v>26</v>
      </c>
      <c r="P589">
        <v>0</v>
      </c>
      <c r="Q589">
        <v>6.4148435857043599E+18</v>
      </c>
      <c r="R589" t="s">
        <v>440</v>
      </c>
    </row>
    <row r="590" spans="1:18" hidden="1" x14ac:dyDescent="0.3">
      <c r="A590" t="s">
        <v>365</v>
      </c>
      <c r="B590">
        <v>33532</v>
      </c>
      <c r="C590" t="s">
        <v>360</v>
      </c>
      <c r="D590" t="s">
        <v>361</v>
      </c>
      <c r="E590" s="69">
        <v>1720594207002</v>
      </c>
      <c r="F590" s="69">
        <f t="shared" si="36"/>
        <v>1720594207.0020001</v>
      </c>
      <c r="G590" s="70">
        <f t="shared" si="37"/>
        <v>45483.284803263887</v>
      </c>
      <c r="H590" s="69">
        <v>73393</v>
      </c>
      <c r="I590">
        <f t="shared" si="38"/>
        <v>1.2232166666666666</v>
      </c>
      <c r="J590">
        <v>0</v>
      </c>
      <c r="K590">
        <f t="shared" si="39"/>
        <v>0</v>
      </c>
      <c r="L590">
        <v>0</v>
      </c>
      <c r="M590" t="s">
        <v>548</v>
      </c>
      <c r="N590" t="s">
        <v>394</v>
      </c>
      <c r="O590">
        <v>54</v>
      </c>
      <c r="P590">
        <v>0</v>
      </c>
      <c r="Q590">
        <v>1.5467800030742799E+18</v>
      </c>
      <c r="R590" t="s">
        <v>549</v>
      </c>
    </row>
    <row r="591" spans="1:18" hidden="1" x14ac:dyDescent="0.3">
      <c r="A591" t="s">
        <v>359</v>
      </c>
      <c r="B591">
        <v>54430</v>
      </c>
      <c r="C591" t="s">
        <v>360</v>
      </c>
      <c r="D591" t="s">
        <v>361</v>
      </c>
      <c r="E591" s="69">
        <v>1720593780256</v>
      </c>
      <c r="F591" s="69">
        <f t="shared" si="36"/>
        <v>1720593780.256</v>
      </c>
      <c r="G591" s="70">
        <f t="shared" si="37"/>
        <v>45483.279864074073</v>
      </c>
      <c r="H591" s="69">
        <v>655854</v>
      </c>
      <c r="I591">
        <f t="shared" si="38"/>
        <v>10.930900000000001</v>
      </c>
      <c r="J591">
        <v>514736</v>
      </c>
      <c r="K591">
        <f t="shared" si="39"/>
        <v>8.5789333333333335</v>
      </c>
      <c r="L591">
        <v>48</v>
      </c>
      <c r="M591" t="s">
        <v>545</v>
      </c>
      <c r="N591" t="s">
        <v>363</v>
      </c>
      <c r="O591">
        <v>137</v>
      </c>
      <c r="P591">
        <v>0</v>
      </c>
      <c r="Q591">
        <v>2.1695396513004401E+18</v>
      </c>
      <c r="R591" t="s">
        <v>408</v>
      </c>
    </row>
    <row r="592" spans="1:18" hidden="1" x14ac:dyDescent="0.3">
      <c r="A592" t="s">
        <v>365</v>
      </c>
      <c r="B592">
        <v>54431</v>
      </c>
      <c r="C592" t="s">
        <v>360</v>
      </c>
      <c r="D592" t="s">
        <v>361</v>
      </c>
      <c r="E592" s="69">
        <v>1720593780256</v>
      </c>
      <c r="F592" s="69">
        <f t="shared" si="36"/>
        <v>1720593780.256</v>
      </c>
      <c r="G592" s="70">
        <f t="shared" si="37"/>
        <v>45483.279864074073</v>
      </c>
      <c r="H592" s="69">
        <v>514736</v>
      </c>
      <c r="I592">
        <f t="shared" si="38"/>
        <v>8.5789333333333335</v>
      </c>
      <c r="J592">
        <v>0</v>
      </c>
      <c r="K592">
        <f t="shared" si="39"/>
        <v>0</v>
      </c>
      <c r="L592">
        <v>0</v>
      </c>
      <c r="M592" t="s">
        <v>545</v>
      </c>
      <c r="N592" t="s">
        <v>394</v>
      </c>
      <c r="O592">
        <v>250</v>
      </c>
      <c r="P592">
        <v>0</v>
      </c>
      <c r="Q592">
        <v>-6.5446294605044398E+18</v>
      </c>
      <c r="R592" t="s">
        <v>442</v>
      </c>
    </row>
    <row r="593" spans="1:18" hidden="1" x14ac:dyDescent="0.3">
      <c r="A593" t="s">
        <v>359</v>
      </c>
      <c r="B593">
        <v>52392</v>
      </c>
      <c r="C593" t="s">
        <v>360</v>
      </c>
      <c r="D593" t="s">
        <v>361</v>
      </c>
      <c r="E593" s="69">
        <v>1720593337534</v>
      </c>
      <c r="F593" s="69">
        <f t="shared" si="36"/>
        <v>1720593337.5339999</v>
      </c>
      <c r="G593" s="70">
        <f t="shared" si="37"/>
        <v>45483.274739976856</v>
      </c>
      <c r="H593" s="69">
        <v>51494</v>
      </c>
      <c r="I593">
        <f t="shared" si="38"/>
        <v>0.85823333333333329</v>
      </c>
      <c r="J593">
        <v>640196</v>
      </c>
      <c r="K593">
        <f t="shared" si="39"/>
        <v>10.669933333333335</v>
      </c>
      <c r="L593">
        <v>254</v>
      </c>
      <c r="M593" t="s">
        <v>550</v>
      </c>
      <c r="N593" t="s">
        <v>363</v>
      </c>
      <c r="O593">
        <v>214</v>
      </c>
      <c r="P593">
        <v>0</v>
      </c>
      <c r="Q593">
        <v>2.1695396513004401E+18</v>
      </c>
      <c r="R593" t="s">
        <v>408</v>
      </c>
    </row>
    <row r="594" spans="1:18" hidden="1" x14ac:dyDescent="0.3">
      <c r="A594" t="s">
        <v>365</v>
      </c>
      <c r="B594">
        <v>2623</v>
      </c>
      <c r="C594" t="s">
        <v>360</v>
      </c>
      <c r="D594" t="s">
        <v>361</v>
      </c>
      <c r="E594" s="69">
        <v>1720593337534</v>
      </c>
      <c r="F594" s="69">
        <f t="shared" si="36"/>
        <v>1720593337.5339999</v>
      </c>
      <c r="G594" s="70">
        <f t="shared" si="37"/>
        <v>45483.274739976856</v>
      </c>
      <c r="H594" s="69">
        <v>640196</v>
      </c>
      <c r="I594">
        <f t="shared" si="38"/>
        <v>10.669933333333335</v>
      </c>
      <c r="J594">
        <v>0</v>
      </c>
      <c r="K594">
        <f t="shared" si="39"/>
        <v>0</v>
      </c>
      <c r="L594">
        <v>13</v>
      </c>
      <c r="M594" t="s">
        <v>550</v>
      </c>
      <c r="N594" t="s">
        <v>394</v>
      </c>
      <c r="O594">
        <v>38</v>
      </c>
      <c r="P594">
        <v>0</v>
      </c>
      <c r="Q594">
        <v>1.5467800030742799E+18</v>
      </c>
      <c r="R594" t="s">
        <v>549</v>
      </c>
    </row>
    <row r="595" spans="1:18" hidden="1" x14ac:dyDescent="0.3">
      <c r="A595" t="s">
        <v>359</v>
      </c>
      <c r="B595">
        <v>52392</v>
      </c>
      <c r="C595" t="s">
        <v>360</v>
      </c>
      <c r="D595" t="s">
        <v>361</v>
      </c>
      <c r="E595" s="69">
        <v>1720593540857</v>
      </c>
      <c r="F595" s="69">
        <f t="shared" si="36"/>
        <v>1720593540.8570001</v>
      </c>
      <c r="G595" s="70">
        <f t="shared" si="37"/>
        <v>45483.277093252313</v>
      </c>
      <c r="H595" s="69">
        <v>51494</v>
      </c>
      <c r="I595">
        <f t="shared" si="38"/>
        <v>0.85823333333333329</v>
      </c>
      <c r="J595">
        <v>547388</v>
      </c>
      <c r="K595">
        <f t="shared" si="39"/>
        <v>9.1231333333333335</v>
      </c>
      <c r="L595">
        <v>254</v>
      </c>
      <c r="M595" t="s">
        <v>551</v>
      </c>
      <c r="N595" t="s">
        <v>363</v>
      </c>
      <c r="O595">
        <v>214</v>
      </c>
      <c r="P595">
        <v>0</v>
      </c>
      <c r="Q595">
        <v>2.1695396513004401E+18</v>
      </c>
      <c r="R595" t="s">
        <v>408</v>
      </c>
    </row>
    <row r="596" spans="1:18" hidden="1" x14ac:dyDescent="0.3">
      <c r="A596" t="s">
        <v>365</v>
      </c>
      <c r="B596">
        <v>54430</v>
      </c>
      <c r="C596" t="s">
        <v>360</v>
      </c>
      <c r="D596" t="s">
        <v>361</v>
      </c>
      <c r="E596" s="69">
        <v>1720593540857</v>
      </c>
      <c r="F596" s="69">
        <f t="shared" si="36"/>
        <v>1720593540.8570001</v>
      </c>
      <c r="G596" s="70">
        <f t="shared" si="37"/>
        <v>45483.277093252313</v>
      </c>
      <c r="H596" s="69">
        <v>547388</v>
      </c>
      <c r="I596">
        <f t="shared" si="38"/>
        <v>9.1231333333333335</v>
      </c>
      <c r="J596">
        <v>0</v>
      </c>
      <c r="K596">
        <f t="shared" si="39"/>
        <v>0</v>
      </c>
      <c r="L596">
        <v>0</v>
      </c>
      <c r="M596" t="s">
        <v>551</v>
      </c>
      <c r="N596" t="s">
        <v>394</v>
      </c>
      <c r="O596">
        <v>133</v>
      </c>
      <c r="P596">
        <v>0</v>
      </c>
      <c r="Q596">
        <v>2.1695396513004401E+18</v>
      </c>
      <c r="R596" t="s">
        <v>408</v>
      </c>
    </row>
    <row r="597" spans="1:18" hidden="1" x14ac:dyDescent="0.3">
      <c r="A597" t="s">
        <v>359</v>
      </c>
      <c r="B597">
        <v>52392</v>
      </c>
      <c r="C597" t="s">
        <v>360</v>
      </c>
      <c r="D597" t="s">
        <v>361</v>
      </c>
      <c r="E597" s="69">
        <v>1720593468745</v>
      </c>
      <c r="F597" s="69">
        <f t="shared" si="36"/>
        <v>1720593468.7449999</v>
      </c>
      <c r="G597" s="70">
        <f t="shared" si="37"/>
        <v>45483.276258622689</v>
      </c>
      <c r="H597" s="69">
        <v>51494</v>
      </c>
      <c r="I597">
        <f t="shared" si="38"/>
        <v>0.85823333333333329</v>
      </c>
      <c r="J597">
        <v>669713</v>
      </c>
      <c r="K597">
        <f t="shared" si="39"/>
        <v>11.161883333333332</v>
      </c>
      <c r="L597">
        <v>254</v>
      </c>
      <c r="M597" t="s">
        <v>552</v>
      </c>
      <c r="N597" t="s">
        <v>363</v>
      </c>
      <c r="O597">
        <v>214</v>
      </c>
      <c r="P597">
        <v>0</v>
      </c>
      <c r="Q597">
        <v>2.1695396513004401E+18</v>
      </c>
      <c r="R597" t="s">
        <v>408</v>
      </c>
    </row>
    <row r="598" spans="1:18" hidden="1" x14ac:dyDescent="0.3">
      <c r="A598" t="s">
        <v>365</v>
      </c>
      <c r="B598">
        <v>23473</v>
      </c>
      <c r="C598" t="s">
        <v>360</v>
      </c>
      <c r="D598" t="s">
        <v>361</v>
      </c>
      <c r="E598" s="69">
        <v>1720593468745</v>
      </c>
      <c r="F598" s="69">
        <f t="shared" si="36"/>
        <v>1720593468.7449999</v>
      </c>
      <c r="G598" s="70">
        <f t="shared" si="37"/>
        <v>45483.276258622689</v>
      </c>
      <c r="H598" s="69">
        <v>669713</v>
      </c>
      <c r="I598">
        <f t="shared" si="38"/>
        <v>11.161883333333332</v>
      </c>
      <c r="J598">
        <v>0</v>
      </c>
      <c r="K598">
        <f t="shared" si="39"/>
        <v>0</v>
      </c>
      <c r="L598">
        <v>29</v>
      </c>
      <c r="M598" t="s">
        <v>552</v>
      </c>
      <c r="N598" t="s">
        <v>394</v>
      </c>
      <c r="O598">
        <v>2</v>
      </c>
      <c r="P598">
        <v>0</v>
      </c>
      <c r="Q598">
        <v>2.1695396513004401E+18</v>
      </c>
      <c r="R598" t="s">
        <v>408</v>
      </c>
    </row>
    <row r="599" spans="1:18" hidden="1" x14ac:dyDescent="0.3">
      <c r="A599" t="s">
        <v>359</v>
      </c>
      <c r="B599">
        <v>4540</v>
      </c>
      <c r="C599" t="s">
        <v>360</v>
      </c>
      <c r="D599" t="s">
        <v>361</v>
      </c>
      <c r="E599" s="69">
        <v>1720593095132</v>
      </c>
      <c r="F599" s="69">
        <f t="shared" si="36"/>
        <v>1720593095.132</v>
      </c>
      <c r="G599" s="70">
        <f t="shared" si="37"/>
        <v>45483.271934398144</v>
      </c>
      <c r="H599" s="69">
        <v>2767</v>
      </c>
      <c r="I599">
        <f t="shared" si="38"/>
        <v>4.6116666666666667E-2</v>
      </c>
      <c r="J599">
        <v>282468</v>
      </c>
      <c r="K599">
        <f t="shared" si="39"/>
        <v>4.7078000000000007</v>
      </c>
      <c r="L599">
        <v>48</v>
      </c>
      <c r="M599" t="s">
        <v>545</v>
      </c>
      <c r="N599" t="s">
        <v>363</v>
      </c>
      <c r="O599">
        <v>271</v>
      </c>
      <c r="P599">
        <v>0</v>
      </c>
      <c r="Q599">
        <v>2.1695396513004401E+18</v>
      </c>
      <c r="R599" t="s">
        <v>408</v>
      </c>
    </row>
    <row r="600" spans="1:18" hidden="1" x14ac:dyDescent="0.3">
      <c r="A600" t="s">
        <v>365</v>
      </c>
      <c r="B600">
        <v>2624</v>
      </c>
      <c r="C600" t="s">
        <v>360</v>
      </c>
      <c r="D600" t="s">
        <v>361</v>
      </c>
      <c r="E600" s="69">
        <v>1720593095132</v>
      </c>
      <c r="F600" s="69">
        <f t="shared" si="36"/>
        <v>1720593095.132</v>
      </c>
      <c r="G600" s="70">
        <f t="shared" si="37"/>
        <v>45483.271934398144</v>
      </c>
      <c r="H600" s="69">
        <v>282468</v>
      </c>
      <c r="I600">
        <f t="shared" si="38"/>
        <v>4.7078000000000007</v>
      </c>
      <c r="J600">
        <v>0</v>
      </c>
      <c r="K600">
        <f t="shared" si="39"/>
        <v>0</v>
      </c>
      <c r="L600">
        <v>0</v>
      </c>
      <c r="M600" t="s">
        <v>545</v>
      </c>
      <c r="N600" t="s">
        <v>394</v>
      </c>
      <c r="O600">
        <v>41</v>
      </c>
      <c r="P600">
        <v>0</v>
      </c>
      <c r="Q600">
        <v>-6.5446294605044398E+18</v>
      </c>
      <c r="R600" t="s">
        <v>442</v>
      </c>
    </row>
    <row r="601" spans="1:18" hidden="1" x14ac:dyDescent="0.3">
      <c r="A601" t="s">
        <v>359</v>
      </c>
      <c r="B601">
        <v>4540</v>
      </c>
      <c r="C601" t="s">
        <v>360</v>
      </c>
      <c r="D601" t="s">
        <v>361</v>
      </c>
      <c r="E601" s="69">
        <v>1720593122159</v>
      </c>
      <c r="F601" s="69">
        <f t="shared" si="36"/>
        <v>1720593122.1589999</v>
      </c>
      <c r="G601" s="70">
        <f t="shared" si="37"/>
        <v>45483.272247210647</v>
      </c>
      <c r="H601" s="69">
        <v>2767</v>
      </c>
      <c r="I601">
        <f t="shared" si="38"/>
        <v>4.6116666666666667E-2</v>
      </c>
      <c r="J601">
        <v>255155</v>
      </c>
      <c r="K601">
        <f t="shared" si="39"/>
        <v>4.2525833333333329</v>
      </c>
      <c r="L601">
        <v>48</v>
      </c>
      <c r="M601" t="s">
        <v>553</v>
      </c>
      <c r="N601" t="s">
        <v>394</v>
      </c>
      <c r="O601">
        <v>271</v>
      </c>
      <c r="P601">
        <v>0</v>
      </c>
      <c r="Q601">
        <v>2.1695396513004401E+18</v>
      </c>
      <c r="R601" t="s">
        <v>408</v>
      </c>
    </row>
    <row r="602" spans="1:18" hidden="1" x14ac:dyDescent="0.3">
      <c r="A602" t="s">
        <v>365</v>
      </c>
      <c r="B602">
        <v>4537</v>
      </c>
      <c r="C602" t="s">
        <v>360</v>
      </c>
      <c r="D602" t="s">
        <v>361</v>
      </c>
      <c r="E602" s="69">
        <v>1720593122159</v>
      </c>
      <c r="F602" s="69">
        <f t="shared" si="36"/>
        <v>1720593122.1589999</v>
      </c>
      <c r="G602" s="70">
        <f t="shared" si="37"/>
        <v>45483.272247210647</v>
      </c>
      <c r="H602" s="69">
        <v>255155</v>
      </c>
      <c r="I602">
        <f t="shared" si="38"/>
        <v>4.2525833333333329</v>
      </c>
      <c r="J602">
        <v>0</v>
      </c>
      <c r="K602">
        <f t="shared" si="39"/>
        <v>0</v>
      </c>
      <c r="L602">
        <v>0</v>
      </c>
      <c r="M602" t="s">
        <v>553</v>
      </c>
      <c r="N602" t="s">
        <v>394</v>
      </c>
      <c r="O602">
        <v>204</v>
      </c>
      <c r="P602">
        <v>0</v>
      </c>
      <c r="Q602">
        <v>8.2814106655810703E+18</v>
      </c>
      <c r="R602" t="s">
        <v>414</v>
      </c>
    </row>
    <row r="603" spans="1:18" hidden="1" x14ac:dyDescent="0.3">
      <c r="A603" t="s">
        <v>359</v>
      </c>
      <c r="B603">
        <v>4540</v>
      </c>
      <c r="C603" t="s">
        <v>360</v>
      </c>
      <c r="D603" t="s">
        <v>361</v>
      </c>
      <c r="E603" s="69">
        <v>1720593277434</v>
      </c>
      <c r="F603" s="69">
        <f t="shared" si="36"/>
        <v>1720593277.434</v>
      </c>
      <c r="G603" s="70">
        <f t="shared" si="37"/>
        <v>45483.274044375001</v>
      </c>
      <c r="H603" s="69">
        <v>2767</v>
      </c>
      <c r="I603">
        <f t="shared" si="38"/>
        <v>4.6116666666666667E-2</v>
      </c>
      <c r="J603">
        <v>98208</v>
      </c>
      <c r="K603">
        <f t="shared" si="39"/>
        <v>1.6368</v>
      </c>
      <c r="L603">
        <v>48</v>
      </c>
      <c r="M603" t="s">
        <v>554</v>
      </c>
      <c r="N603" t="s">
        <v>363</v>
      </c>
      <c r="O603">
        <v>271</v>
      </c>
      <c r="P603">
        <v>0</v>
      </c>
      <c r="Q603">
        <v>2.1695396513004401E+18</v>
      </c>
      <c r="R603" t="s">
        <v>408</v>
      </c>
    </row>
    <row r="604" spans="1:18" hidden="1" x14ac:dyDescent="0.3">
      <c r="A604" t="s">
        <v>365</v>
      </c>
      <c r="B604">
        <v>23473</v>
      </c>
      <c r="C604" t="s">
        <v>360</v>
      </c>
      <c r="D604" t="s">
        <v>361</v>
      </c>
      <c r="E604" s="69">
        <v>1720593277434</v>
      </c>
      <c r="F604" s="69">
        <f t="shared" si="36"/>
        <v>1720593277.434</v>
      </c>
      <c r="G604" s="70">
        <f t="shared" si="37"/>
        <v>45483.274044375001</v>
      </c>
      <c r="H604" s="69">
        <v>98208</v>
      </c>
      <c r="I604">
        <f t="shared" si="38"/>
        <v>1.6368</v>
      </c>
      <c r="J604">
        <v>0</v>
      </c>
      <c r="K604">
        <f t="shared" si="39"/>
        <v>0</v>
      </c>
      <c r="L604">
        <v>25</v>
      </c>
      <c r="M604" t="s">
        <v>554</v>
      </c>
      <c r="N604" t="s">
        <v>394</v>
      </c>
      <c r="O604">
        <v>1</v>
      </c>
      <c r="P604">
        <v>0</v>
      </c>
      <c r="Q604">
        <v>2.1695396513004401E+18</v>
      </c>
      <c r="R604" t="s">
        <v>408</v>
      </c>
    </row>
    <row r="605" spans="1:18" hidden="1" x14ac:dyDescent="0.3">
      <c r="A605" t="s">
        <v>359</v>
      </c>
      <c r="B605">
        <v>31640</v>
      </c>
      <c r="C605" t="s">
        <v>360</v>
      </c>
      <c r="D605" t="s">
        <v>361</v>
      </c>
      <c r="E605" s="69">
        <v>1720592878756</v>
      </c>
      <c r="F605" s="69">
        <f t="shared" si="36"/>
        <v>1720592878.756</v>
      </c>
      <c r="G605" s="70">
        <f t="shared" si="37"/>
        <v>45483.269430046297</v>
      </c>
      <c r="H605" s="69">
        <v>8239</v>
      </c>
      <c r="I605">
        <f t="shared" si="38"/>
        <v>0.13731666666666667</v>
      </c>
      <c r="J605">
        <v>198837</v>
      </c>
      <c r="K605">
        <f t="shared" si="39"/>
        <v>3.3139499999999997</v>
      </c>
      <c r="L605">
        <v>0</v>
      </c>
      <c r="M605" t="s">
        <v>480</v>
      </c>
      <c r="N605" t="s">
        <v>394</v>
      </c>
      <c r="O605">
        <v>160</v>
      </c>
      <c r="P605">
        <v>0</v>
      </c>
      <c r="Q605">
        <v>2.1695396513004401E+18</v>
      </c>
      <c r="R605" t="s">
        <v>408</v>
      </c>
    </row>
    <row r="606" spans="1:18" hidden="1" x14ac:dyDescent="0.3">
      <c r="A606" t="s">
        <v>365</v>
      </c>
      <c r="B606">
        <v>15186</v>
      </c>
      <c r="C606" t="s">
        <v>372</v>
      </c>
      <c r="D606" t="s">
        <v>361</v>
      </c>
      <c r="E606" s="69">
        <v>1720592878756</v>
      </c>
      <c r="F606" s="69">
        <f t="shared" si="36"/>
        <v>1720592878.756</v>
      </c>
      <c r="G606" s="70">
        <f t="shared" si="37"/>
        <v>45483.269430046297</v>
      </c>
      <c r="H606" s="69">
        <v>198837</v>
      </c>
      <c r="I606">
        <f t="shared" si="38"/>
        <v>3.3139499999999997</v>
      </c>
      <c r="J606">
        <v>0</v>
      </c>
      <c r="K606">
        <f t="shared" si="39"/>
        <v>0</v>
      </c>
      <c r="L606">
        <v>26</v>
      </c>
      <c r="M606" t="s">
        <v>480</v>
      </c>
      <c r="N606" t="s">
        <v>394</v>
      </c>
      <c r="O606">
        <v>0</v>
      </c>
      <c r="P606">
        <v>0</v>
      </c>
      <c r="Q606">
        <v>-4.3861405892961398E+18</v>
      </c>
      <c r="R606" t="s">
        <v>409</v>
      </c>
    </row>
    <row r="607" spans="1:18" hidden="1" x14ac:dyDescent="0.3">
      <c r="A607" t="s">
        <v>359</v>
      </c>
      <c r="B607">
        <v>31640</v>
      </c>
      <c r="C607" t="s">
        <v>360</v>
      </c>
      <c r="D607" t="s">
        <v>361</v>
      </c>
      <c r="E607" s="69">
        <v>1720592916834</v>
      </c>
      <c r="F607" s="69">
        <f t="shared" si="36"/>
        <v>1720592916.8340001</v>
      </c>
      <c r="G607" s="70">
        <f t="shared" si="37"/>
        <v>45483.269870763892</v>
      </c>
      <c r="H607" s="69">
        <v>8239</v>
      </c>
      <c r="I607">
        <f t="shared" si="38"/>
        <v>0.13731666666666667</v>
      </c>
      <c r="J607">
        <v>173776</v>
      </c>
      <c r="K607">
        <f t="shared" si="39"/>
        <v>2.896266666666667</v>
      </c>
      <c r="L607">
        <v>0</v>
      </c>
      <c r="M607" t="s">
        <v>555</v>
      </c>
      <c r="N607" t="s">
        <v>363</v>
      </c>
      <c r="O607">
        <v>160</v>
      </c>
      <c r="P607">
        <v>0</v>
      </c>
      <c r="Q607">
        <v>2.1695396513004401E+18</v>
      </c>
      <c r="R607" t="s">
        <v>408</v>
      </c>
    </row>
    <row r="608" spans="1:18" hidden="1" x14ac:dyDescent="0.3">
      <c r="A608" t="s">
        <v>365</v>
      </c>
      <c r="B608">
        <v>5560</v>
      </c>
      <c r="C608" t="s">
        <v>360</v>
      </c>
      <c r="D608" t="s">
        <v>361</v>
      </c>
      <c r="E608" s="69">
        <v>1720592916834</v>
      </c>
      <c r="F608" s="69">
        <f t="shared" si="36"/>
        <v>1720592916.8340001</v>
      </c>
      <c r="G608" s="70">
        <f t="shared" si="37"/>
        <v>45483.269870763892</v>
      </c>
      <c r="H608" s="69">
        <v>173776</v>
      </c>
      <c r="I608">
        <f t="shared" si="38"/>
        <v>2.896266666666667</v>
      </c>
      <c r="J608">
        <v>0</v>
      </c>
      <c r="K608">
        <f t="shared" si="39"/>
        <v>0</v>
      </c>
      <c r="L608">
        <v>0</v>
      </c>
      <c r="M608" t="s">
        <v>555</v>
      </c>
      <c r="N608" t="s">
        <v>394</v>
      </c>
      <c r="O608">
        <v>379</v>
      </c>
      <c r="P608">
        <v>0</v>
      </c>
      <c r="Q608">
        <v>1.5467800030742799E+18</v>
      </c>
      <c r="R608" t="s">
        <v>549</v>
      </c>
    </row>
    <row r="609" spans="1:18" hidden="1" x14ac:dyDescent="0.3">
      <c r="A609" t="s">
        <v>359</v>
      </c>
      <c r="B609">
        <v>4548</v>
      </c>
      <c r="C609" t="s">
        <v>360</v>
      </c>
      <c r="D609" t="s">
        <v>361</v>
      </c>
      <c r="E609" s="69">
        <v>1720592754552</v>
      </c>
      <c r="F609" s="69">
        <f t="shared" si="36"/>
        <v>1720592754.552</v>
      </c>
      <c r="G609" s="70">
        <f t="shared" si="37"/>
        <v>45483.267992499997</v>
      </c>
      <c r="H609" s="69">
        <v>504775</v>
      </c>
      <c r="I609">
        <f t="shared" si="38"/>
        <v>8.4129166666666659</v>
      </c>
      <c r="J609">
        <v>23463</v>
      </c>
      <c r="K609">
        <f t="shared" si="39"/>
        <v>0.39105000000000001</v>
      </c>
      <c r="L609">
        <v>0</v>
      </c>
      <c r="M609" t="s">
        <v>556</v>
      </c>
      <c r="N609" t="s">
        <v>394</v>
      </c>
      <c r="O609">
        <v>338</v>
      </c>
      <c r="P609">
        <v>0</v>
      </c>
      <c r="Q609">
        <v>2.1695396513004401E+18</v>
      </c>
      <c r="R609" t="s">
        <v>408</v>
      </c>
    </row>
    <row r="610" spans="1:18" hidden="1" x14ac:dyDescent="0.3">
      <c r="A610" t="s">
        <v>365</v>
      </c>
      <c r="B610">
        <v>52392</v>
      </c>
      <c r="C610" t="s">
        <v>360</v>
      </c>
      <c r="D610" t="s">
        <v>361</v>
      </c>
      <c r="E610" s="69">
        <v>1720592754552</v>
      </c>
      <c r="F610" s="69">
        <f t="shared" si="36"/>
        <v>1720592754.552</v>
      </c>
      <c r="G610" s="70">
        <f t="shared" si="37"/>
        <v>45483.267992499997</v>
      </c>
      <c r="H610" s="69">
        <v>23463</v>
      </c>
      <c r="I610">
        <f t="shared" si="38"/>
        <v>0.39105000000000001</v>
      </c>
      <c r="J610">
        <v>0</v>
      </c>
      <c r="K610">
        <f t="shared" si="39"/>
        <v>0</v>
      </c>
      <c r="L610">
        <v>0</v>
      </c>
      <c r="M610" t="s">
        <v>556</v>
      </c>
      <c r="N610" t="s">
        <v>394</v>
      </c>
      <c r="O610">
        <v>180</v>
      </c>
      <c r="P610">
        <v>0</v>
      </c>
      <c r="Q610">
        <v>8.2814106655810703E+18</v>
      </c>
      <c r="R610" t="s">
        <v>414</v>
      </c>
    </row>
    <row r="611" spans="1:18" hidden="1" x14ac:dyDescent="0.3">
      <c r="A611" t="s">
        <v>359</v>
      </c>
      <c r="B611">
        <v>31499</v>
      </c>
      <c r="C611" t="s">
        <v>360</v>
      </c>
      <c r="D611" t="s">
        <v>361</v>
      </c>
      <c r="E611" s="69">
        <v>1720592132531</v>
      </c>
      <c r="F611" s="69">
        <f t="shared" si="36"/>
        <v>1720592132.5309999</v>
      </c>
      <c r="G611" s="70">
        <f t="shared" si="37"/>
        <v>45483.260793182868</v>
      </c>
      <c r="H611" s="69">
        <v>1020</v>
      </c>
      <c r="I611">
        <f t="shared" si="38"/>
        <v>1.7000000000000001E-2</v>
      </c>
      <c r="J611">
        <v>494292</v>
      </c>
      <c r="K611">
        <f t="shared" si="39"/>
        <v>8.2381999999999991</v>
      </c>
      <c r="L611">
        <v>231</v>
      </c>
      <c r="M611" t="s">
        <v>557</v>
      </c>
      <c r="N611" t="s">
        <v>363</v>
      </c>
      <c r="O611">
        <v>112</v>
      </c>
      <c r="P611">
        <v>0</v>
      </c>
      <c r="Q611">
        <v>0</v>
      </c>
    </row>
    <row r="612" spans="1:18" hidden="1" x14ac:dyDescent="0.3">
      <c r="A612" t="s">
        <v>365</v>
      </c>
      <c r="B612">
        <v>4548</v>
      </c>
      <c r="C612" t="s">
        <v>360</v>
      </c>
      <c r="D612" t="s">
        <v>361</v>
      </c>
      <c r="E612" s="69">
        <v>1720592132531</v>
      </c>
      <c r="F612" s="69">
        <f t="shared" si="36"/>
        <v>1720592132.5309999</v>
      </c>
      <c r="G612" s="70">
        <f t="shared" si="37"/>
        <v>45483.260793182868</v>
      </c>
      <c r="H612" s="69">
        <v>494292</v>
      </c>
      <c r="I612">
        <f t="shared" si="38"/>
        <v>8.2381999999999991</v>
      </c>
      <c r="J612">
        <v>0</v>
      </c>
      <c r="K612">
        <f t="shared" si="39"/>
        <v>0</v>
      </c>
      <c r="L612">
        <v>0</v>
      </c>
      <c r="M612" t="s">
        <v>557</v>
      </c>
      <c r="N612" t="s">
        <v>394</v>
      </c>
      <c r="O612">
        <v>317</v>
      </c>
      <c r="P612">
        <v>0</v>
      </c>
      <c r="Q612">
        <v>7.3676681636523098E+17</v>
      </c>
      <c r="R612" t="s">
        <v>537</v>
      </c>
    </row>
    <row r="613" spans="1:18" hidden="1" x14ac:dyDescent="0.3">
      <c r="A613" t="s">
        <v>359</v>
      </c>
      <c r="B613">
        <v>3765</v>
      </c>
      <c r="C613" t="s">
        <v>360</v>
      </c>
      <c r="D613" t="s">
        <v>361</v>
      </c>
      <c r="E613" s="69">
        <v>1720591879118</v>
      </c>
      <c r="F613" s="69">
        <f t="shared" si="36"/>
        <v>1720591879.118</v>
      </c>
      <c r="G613" s="70">
        <f t="shared" si="37"/>
        <v>45483.257860162033</v>
      </c>
      <c r="H613" s="69">
        <v>103783</v>
      </c>
      <c r="I613">
        <f t="shared" si="38"/>
        <v>1.7297166666666668</v>
      </c>
      <c r="J613">
        <v>0</v>
      </c>
      <c r="K613">
        <f t="shared" si="39"/>
        <v>0</v>
      </c>
      <c r="L613">
        <v>567</v>
      </c>
      <c r="M613" t="s">
        <v>558</v>
      </c>
      <c r="N613" t="s">
        <v>363</v>
      </c>
      <c r="O613">
        <v>231</v>
      </c>
      <c r="P613">
        <v>0</v>
      </c>
      <c r="Q613">
        <v>0</v>
      </c>
    </row>
    <row r="614" spans="1:18" hidden="1" x14ac:dyDescent="0.3">
      <c r="A614" t="s">
        <v>365</v>
      </c>
      <c r="B614">
        <v>350</v>
      </c>
      <c r="C614" t="s">
        <v>459</v>
      </c>
      <c r="D614" t="s">
        <v>361</v>
      </c>
      <c r="E614" s="69">
        <v>1720591879118</v>
      </c>
      <c r="F614" s="69">
        <f t="shared" si="36"/>
        <v>1720591879.118</v>
      </c>
      <c r="G614" s="70">
        <f t="shared" si="37"/>
        <v>45483.257860162033</v>
      </c>
      <c r="H614" s="69">
        <v>0</v>
      </c>
      <c r="I614">
        <f t="shared" si="38"/>
        <v>0</v>
      </c>
      <c r="J614">
        <v>0</v>
      </c>
      <c r="K614">
        <f t="shared" si="39"/>
        <v>0</v>
      </c>
      <c r="L614">
        <v>46</v>
      </c>
      <c r="M614" t="s">
        <v>558</v>
      </c>
      <c r="N614" t="s">
        <v>366</v>
      </c>
      <c r="O614">
        <v>0</v>
      </c>
      <c r="P614">
        <v>0</v>
      </c>
      <c r="Q614">
        <v>-6.1721384997183898E+18</v>
      </c>
      <c r="R614" t="s">
        <v>460</v>
      </c>
    </row>
    <row r="615" spans="1:18" hidden="1" x14ac:dyDescent="0.3">
      <c r="A615" t="s">
        <v>359</v>
      </c>
      <c r="B615">
        <v>54428</v>
      </c>
      <c r="C615" t="s">
        <v>360</v>
      </c>
      <c r="D615" t="s">
        <v>361</v>
      </c>
      <c r="E615" s="69">
        <v>1720591860059</v>
      </c>
      <c r="F615" s="69">
        <f t="shared" si="36"/>
        <v>1720591860.059</v>
      </c>
      <c r="G615" s="70">
        <f t="shared" si="37"/>
        <v>45483.257639571762</v>
      </c>
      <c r="H615" s="69">
        <v>68551</v>
      </c>
      <c r="I615">
        <f t="shared" si="38"/>
        <v>1.1425166666666666</v>
      </c>
      <c r="J615">
        <v>217942</v>
      </c>
      <c r="K615">
        <f t="shared" si="39"/>
        <v>3.632366666666667</v>
      </c>
      <c r="L615">
        <v>0</v>
      </c>
      <c r="M615" t="s">
        <v>559</v>
      </c>
      <c r="N615" t="s">
        <v>363</v>
      </c>
      <c r="O615">
        <v>53</v>
      </c>
      <c r="P615">
        <v>0</v>
      </c>
      <c r="Q615">
        <v>-3.58347796478285E+18</v>
      </c>
      <c r="R615" t="s">
        <v>395</v>
      </c>
    </row>
    <row r="616" spans="1:18" hidden="1" x14ac:dyDescent="0.3">
      <c r="A616" t="s">
        <v>365</v>
      </c>
      <c r="B616">
        <v>4548</v>
      </c>
      <c r="C616" t="s">
        <v>360</v>
      </c>
      <c r="D616" t="s">
        <v>361</v>
      </c>
      <c r="E616" s="69">
        <v>1720591860059</v>
      </c>
      <c r="F616" s="69">
        <f t="shared" si="36"/>
        <v>1720591860.059</v>
      </c>
      <c r="G616" s="70">
        <f t="shared" si="37"/>
        <v>45483.257639571762</v>
      </c>
      <c r="H616" s="69">
        <v>217942</v>
      </c>
      <c r="I616">
        <f t="shared" si="38"/>
        <v>3.632366666666667</v>
      </c>
      <c r="J616">
        <v>0</v>
      </c>
      <c r="K616">
        <f t="shared" si="39"/>
        <v>0</v>
      </c>
      <c r="L616">
        <v>0</v>
      </c>
      <c r="M616" t="s">
        <v>559</v>
      </c>
      <c r="N616" t="s">
        <v>394</v>
      </c>
      <c r="O616">
        <v>310</v>
      </c>
      <c r="P616">
        <v>0</v>
      </c>
      <c r="Q616">
        <v>-6.5446294605044398E+18</v>
      </c>
      <c r="R616" t="s">
        <v>442</v>
      </c>
    </row>
    <row r="617" spans="1:18" hidden="1" x14ac:dyDescent="0.3">
      <c r="A617" t="s">
        <v>359</v>
      </c>
      <c r="B617">
        <v>4548</v>
      </c>
      <c r="C617" t="s">
        <v>360</v>
      </c>
      <c r="D617" t="s">
        <v>361</v>
      </c>
      <c r="E617" s="69">
        <v>1720586479115</v>
      </c>
      <c r="F617" s="69">
        <f t="shared" si="36"/>
        <v>1720586479.115</v>
      </c>
      <c r="G617" s="70">
        <f t="shared" si="37"/>
        <v>45483.195360127313</v>
      </c>
      <c r="H617" s="69">
        <v>15987</v>
      </c>
      <c r="I617">
        <f t="shared" si="38"/>
        <v>0.26645000000000002</v>
      </c>
      <c r="J617">
        <v>44</v>
      </c>
      <c r="K617">
        <f t="shared" si="39"/>
        <v>7.3333333333333334E-4</v>
      </c>
      <c r="L617">
        <v>0</v>
      </c>
      <c r="M617" t="s">
        <v>560</v>
      </c>
      <c r="N617" t="s">
        <v>363</v>
      </c>
      <c r="O617">
        <v>174</v>
      </c>
      <c r="P617">
        <v>0</v>
      </c>
      <c r="Q617">
        <v>-1.79918395124034E+18</v>
      </c>
      <c r="R617" t="s">
        <v>561</v>
      </c>
    </row>
    <row r="618" spans="1:18" hidden="1" x14ac:dyDescent="0.3">
      <c r="A618" t="s">
        <v>365</v>
      </c>
      <c r="B618">
        <v>4536</v>
      </c>
      <c r="C618" t="s">
        <v>360</v>
      </c>
      <c r="D618" t="s">
        <v>361</v>
      </c>
      <c r="E618" s="69">
        <v>1720586479115</v>
      </c>
      <c r="F618" s="69">
        <f t="shared" si="36"/>
        <v>1720586479.115</v>
      </c>
      <c r="G618" s="70">
        <f t="shared" si="37"/>
        <v>45483.195360127313</v>
      </c>
      <c r="H618" s="69">
        <v>44</v>
      </c>
      <c r="I618">
        <f t="shared" si="38"/>
        <v>7.3333333333333334E-4</v>
      </c>
      <c r="J618">
        <v>0</v>
      </c>
      <c r="K618">
        <f t="shared" si="39"/>
        <v>0</v>
      </c>
      <c r="L618">
        <v>0</v>
      </c>
      <c r="M618" t="s">
        <v>560</v>
      </c>
      <c r="N618" t="s">
        <v>378</v>
      </c>
      <c r="O618">
        <v>12</v>
      </c>
      <c r="P618">
        <v>0</v>
      </c>
      <c r="Q618">
        <v>0</v>
      </c>
    </row>
    <row r="619" spans="1:18" hidden="1" x14ac:dyDescent="0.3">
      <c r="A619" t="s">
        <v>359</v>
      </c>
      <c r="B619">
        <v>18046</v>
      </c>
      <c r="C619" t="s">
        <v>360</v>
      </c>
      <c r="D619" t="s">
        <v>361</v>
      </c>
      <c r="E619" s="69">
        <v>1720583697452</v>
      </c>
      <c r="F619" s="69">
        <f t="shared" si="36"/>
        <v>1720583697.4519999</v>
      </c>
      <c r="G619" s="70">
        <f t="shared" si="37"/>
        <v>45483.163164953701</v>
      </c>
      <c r="H619" s="69">
        <v>263</v>
      </c>
      <c r="I619">
        <f t="shared" si="38"/>
        <v>4.3833333333333337E-3</v>
      </c>
      <c r="J619">
        <v>11039</v>
      </c>
      <c r="K619">
        <f t="shared" si="39"/>
        <v>0.18398333333333333</v>
      </c>
      <c r="L619">
        <v>888321</v>
      </c>
      <c r="M619" t="s">
        <v>562</v>
      </c>
      <c r="N619" t="s">
        <v>363</v>
      </c>
      <c r="O619">
        <v>52</v>
      </c>
      <c r="P619">
        <v>0</v>
      </c>
      <c r="Q619">
        <v>3.1763300696342999E+18</v>
      </c>
      <c r="R619" t="s">
        <v>438</v>
      </c>
    </row>
    <row r="620" spans="1:18" hidden="1" x14ac:dyDescent="0.3">
      <c r="A620" t="s">
        <v>365</v>
      </c>
      <c r="B620">
        <v>58017</v>
      </c>
      <c r="C620" t="s">
        <v>459</v>
      </c>
      <c r="D620" t="s">
        <v>361</v>
      </c>
      <c r="E620" s="69">
        <v>1720583697452</v>
      </c>
      <c r="F620" s="69">
        <f t="shared" si="36"/>
        <v>1720583697.4519999</v>
      </c>
      <c r="G620" s="70">
        <f t="shared" si="37"/>
        <v>45483.163164953701</v>
      </c>
      <c r="H620" s="69">
        <v>11039</v>
      </c>
      <c r="I620">
        <f t="shared" si="38"/>
        <v>0.18398333333333333</v>
      </c>
      <c r="J620">
        <v>0</v>
      </c>
      <c r="K620">
        <f t="shared" si="39"/>
        <v>0</v>
      </c>
      <c r="L620">
        <v>269</v>
      </c>
      <c r="M620" t="s">
        <v>562</v>
      </c>
      <c r="N620" t="s">
        <v>366</v>
      </c>
      <c r="O620">
        <v>0</v>
      </c>
      <c r="P620">
        <v>0</v>
      </c>
      <c r="Q620">
        <v>-8.6812626743113902E+18</v>
      </c>
      <c r="R620" t="s">
        <v>563</v>
      </c>
    </row>
    <row r="621" spans="1:18" hidden="1" x14ac:dyDescent="0.3">
      <c r="A621" t="s">
        <v>359</v>
      </c>
      <c r="B621">
        <v>25517</v>
      </c>
      <c r="C621" t="s">
        <v>372</v>
      </c>
      <c r="D621" t="s">
        <v>361</v>
      </c>
      <c r="E621" s="69">
        <v>1720583681436</v>
      </c>
      <c r="F621" s="69">
        <f t="shared" si="36"/>
        <v>1720583681.4360001</v>
      </c>
      <c r="G621" s="70">
        <f t="shared" si="37"/>
        <v>45483.162979583336</v>
      </c>
      <c r="H621" s="69">
        <v>61674</v>
      </c>
      <c r="I621">
        <f t="shared" si="38"/>
        <v>1.0279</v>
      </c>
      <c r="J621">
        <v>5696</v>
      </c>
      <c r="K621">
        <f t="shared" si="39"/>
        <v>9.4933333333333328E-2</v>
      </c>
      <c r="L621">
        <v>8</v>
      </c>
      <c r="M621" t="s">
        <v>564</v>
      </c>
      <c r="N621" t="s">
        <v>363</v>
      </c>
      <c r="O621">
        <v>4771</v>
      </c>
      <c r="P621">
        <v>0</v>
      </c>
      <c r="Q621">
        <v>0</v>
      </c>
    </row>
    <row r="622" spans="1:18" hidden="1" x14ac:dyDescent="0.3">
      <c r="A622" t="s">
        <v>365</v>
      </c>
      <c r="B622">
        <v>51478</v>
      </c>
      <c r="C622" t="s">
        <v>372</v>
      </c>
      <c r="D622" t="s">
        <v>361</v>
      </c>
      <c r="E622" s="69">
        <v>1720583681436</v>
      </c>
      <c r="F622" s="69">
        <f t="shared" si="36"/>
        <v>1720583681.4360001</v>
      </c>
      <c r="G622" s="70">
        <f t="shared" si="37"/>
        <v>45483.162979583336</v>
      </c>
      <c r="H622" s="69">
        <v>5696</v>
      </c>
      <c r="I622">
        <f t="shared" si="38"/>
        <v>9.4933333333333328E-2</v>
      </c>
      <c r="J622">
        <v>0</v>
      </c>
      <c r="K622">
        <f t="shared" si="39"/>
        <v>0</v>
      </c>
      <c r="L622">
        <v>1</v>
      </c>
      <c r="M622" t="s">
        <v>564</v>
      </c>
      <c r="N622" t="s">
        <v>378</v>
      </c>
      <c r="O622">
        <v>345</v>
      </c>
      <c r="P622">
        <v>0</v>
      </c>
      <c r="Q622">
        <v>0</v>
      </c>
    </row>
    <row r="623" spans="1:18" hidden="1" x14ac:dyDescent="0.3">
      <c r="A623" t="s">
        <v>359</v>
      </c>
      <c r="B623">
        <v>17811</v>
      </c>
      <c r="C623" t="s">
        <v>360</v>
      </c>
      <c r="D623" t="s">
        <v>361</v>
      </c>
      <c r="E623" s="69">
        <v>1720583457052</v>
      </c>
      <c r="F623" s="69">
        <f t="shared" si="36"/>
        <v>1720583457.052</v>
      </c>
      <c r="G623" s="70">
        <f t="shared" si="37"/>
        <v>45483.160382546295</v>
      </c>
      <c r="H623" s="69">
        <v>1285</v>
      </c>
      <c r="I623">
        <f t="shared" si="38"/>
        <v>2.1416666666666664E-2</v>
      </c>
      <c r="J623">
        <v>11039</v>
      </c>
      <c r="K623">
        <f t="shared" si="39"/>
        <v>0.18398333333333333</v>
      </c>
      <c r="L623">
        <v>649955</v>
      </c>
      <c r="M623" t="s">
        <v>562</v>
      </c>
      <c r="N623" t="s">
        <v>363</v>
      </c>
      <c r="O623">
        <v>165</v>
      </c>
      <c r="P623">
        <v>0</v>
      </c>
      <c r="Q623">
        <v>3.1763300696342999E+18</v>
      </c>
      <c r="R623" t="s">
        <v>438</v>
      </c>
    </row>
    <row r="624" spans="1:18" hidden="1" x14ac:dyDescent="0.3">
      <c r="A624" t="s">
        <v>365</v>
      </c>
      <c r="B624">
        <v>54083</v>
      </c>
      <c r="C624" t="s">
        <v>459</v>
      </c>
      <c r="D624" t="s">
        <v>361</v>
      </c>
      <c r="E624" s="69">
        <v>1720583457052</v>
      </c>
      <c r="F624" s="69">
        <f t="shared" si="36"/>
        <v>1720583457.052</v>
      </c>
      <c r="G624" s="70">
        <f t="shared" si="37"/>
        <v>45483.160382546295</v>
      </c>
      <c r="H624" s="69">
        <v>11039</v>
      </c>
      <c r="I624">
        <f t="shared" si="38"/>
        <v>0.18398333333333333</v>
      </c>
      <c r="J624">
        <v>0</v>
      </c>
      <c r="K624">
        <f t="shared" si="39"/>
        <v>0</v>
      </c>
      <c r="L624">
        <v>269</v>
      </c>
      <c r="M624" t="s">
        <v>562</v>
      </c>
      <c r="N624" t="s">
        <v>366</v>
      </c>
      <c r="O624">
        <v>0</v>
      </c>
      <c r="P624">
        <v>0</v>
      </c>
      <c r="Q624">
        <v>-8.6812626743113902E+18</v>
      </c>
      <c r="R624" t="s">
        <v>563</v>
      </c>
    </row>
    <row r="625" spans="1:18" hidden="1" x14ac:dyDescent="0.3">
      <c r="A625" t="s">
        <v>359</v>
      </c>
      <c r="B625">
        <v>17811</v>
      </c>
      <c r="C625" t="s">
        <v>360</v>
      </c>
      <c r="D625" t="s">
        <v>361</v>
      </c>
      <c r="E625" s="69">
        <v>1720581969607</v>
      </c>
      <c r="F625" s="69">
        <f t="shared" si="36"/>
        <v>1720581969.6070001</v>
      </c>
      <c r="G625" s="70">
        <f t="shared" si="37"/>
        <v>45483.143166747686</v>
      </c>
      <c r="H625" s="69">
        <v>668</v>
      </c>
      <c r="I625">
        <f t="shared" si="38"/>
        <v>1.1133333333333334E-2</v>
      </c>
      <c r="J625">
        <v>55</v>
      </c>
      <c r="K625">
        <f t="shared" si="39"/>
        <v>9.1666666666666665E-4</v>
      </c>
      <c r="L625">
        <v>60</v>
      </c>
      <c r="M625" t="s">
        <v>565</v>
      </c>
      <c r="N625" t="s">
        <v>363</v>
      </c>
      <c r="O625">
        <v>45</v>
      </c>
      <c r="P625">
        <v>0</v>
      </c>
      <c r="Q625">
        <v>0</v>
      </c>
    </row>
    <row r="626" spans="1:18" hidden="1" x14ac:dyDescent="0.3">
      <c r="A626" t="s">
        <v>365</v>
      </c>
      <c r="B626">
        <v>30068</v>
      </c>
      <c r="C626" t="s">
        <v>360</v>
      </c>
      <c r="D626" t="s">
        <v>361</v>
      </c>
      <c r="E626" s="69">
        <v>1720581969607</v>
      </c>
      <c r="F626" s="69">
        <f t="shared" si="36"/>
        <v>1720581969.6070001</v>
      </c>
      <c r="G626" s="70">
        <f t="shared" si="37"/>
        <v>45483.143166747686</v>
      </c>
      <c r="H626" s="69">
        <v>55</v>
      </c>
      <c r="I626">
        <f t="shared" si="38"/>
        <v>9.1666666666666665E-4</v>
      </c>
      <c r="J626">
        <v>0</v>
      </c>
      <c r="K626">
        <f t="shared" si="39"/>
        <v>0</v>
      </c>
      <c r="L626">
        <v>3</v>
      </c>
      <c r="M626" t="s">
        <v>565</v>
      </c>
      <c r="N626" t="s">
        <v>394</v>
      </c>
      <c r="O626">
        <v>7</v>
      </c>
      <c r="P626">
        <v>0</v>
      </c>
      <c r="Q626">
        <v>-4.7358534818902797E+17</v>
      </c>
      <c r="R626" t="s">
        <v>541</v>
      </c>
    </row>
    <row r="627" spans="1:18" hidden="1" x14ac:dyDescent="0.3">
      <c r="A627" t="s">
        <v>359</v>
      </c>
      <c r="B627">
        <v>19769</v>
      </c>
      <c r="C627" t="s">
        <v>360</v>
      </c>
      <c r="D627" t="s">
        <v>361</v>
      </c>
      <c r="E627" s="69">
        <v>1720579543539</v>
      </c>
      <c r="F627" s="69">
        <f t="shared" si="36"/>
        <v>1720579543.539</v>
      </c>
      <c r="G627" s="70">
        <f t="shared" si="37"/>
        <v>45483.115087256941</v>
      </c>
      <c r="H627" s="69">
        <v>43189</v>
      </c>
      <c r="I627">
        <f t="shared" si="38"/>
        <v>0.71981666666666666</v>
      </c>
      <c r="J627">
        <v>24834</v>
      </c>
      <c r="K627">
        <f t="shared" si="39"/>
        <v>0.41389999999999999</v>
      </c>
      <c r="L627">
        <v>2576989</v>
      </c>
      <c r="M627" t="s">
        <v>566</v>
      </c>
      <c r="N627" t="s">
        <v>378</v>
      </c>
      <c r="O627">
        <v>250</v>
      </c>
      <c r="P627">
        <v>0</v>
      </c>
      <c r="Q627">
        <v>-5.9290692268668498E+18</v>
      </c>
      <c r="R627" t="s">
        <v>567</v>
      </c>
    </row>
    <row r="628" spans="1:18" hidden="1" x14ac:dyDescent="0.3">
      <c r="A628" t="s">
        <v>365</v>
      </c>
      <c r="B628">
        <v>15713</v>
      </c>
      <c r="C628" t="s">
        <v>360</v>
      </c>
      <c r="D628" t="s">
        <v>361</v>
      </c>
      <c r="E628" s="69">
        <v>1720579543539</v>
      </c>
      <c r="F628" s="69">
        <f t="shared" si="36"/>
        <v>1720579543.539</v>
      </c>
      <c r="G628" s="70">
        <f t="shared" si="37"/>
        <v>45483.115087256941</v>
      </c>
      <c r="H628" s="69">
        <v>24834</v>
      </c>
      <c r="I628">
        <f t="shared" si="38"/>
        <v>0.41389999999999999</v>
      </c>
      <c r="J628">
        <v>0</v>
      </c>
      <c r="K628">
        <f t="shared" si="39"/>
        <v>0</v>
      </c>
      <c r="L628">
        <v>0</v>
      </c>
      <c r="M628" t="s">
        <v>566</v>
      </c>
      <c r="N628" t="s">
        <v>363</v>
      </c>
      <c r="O628">
        <v>563</v>
      </c>
      <c r="P628">
        <v>0</v>
      </c>
      <c r="Q628">
        <v>1.2350776263438899E+18</v>
      </c>
      <c r="R628" t="s">
        <v>568</v>
      </c>
    </row>
    <row r="629" spans="1:18" hidden="1" x14ac:dyDescent="0.3">
      <c r="A629" t="s">
        <v>359</v>
      </c>
      <c r="B629">
        <v>56032</v>
      </c>
      <c r="C629" t="s">
        <v>360</v>
      </c>
      <c r="D629" t="s">
        <v>361</v>
      </c>
      <c r="E629" s="69">
        <v>1720579539535</v>
      </c>
      <c r="F629" s="69">
        <f t="shared" si="36"/>
        <v>1720579539.5350001</v>
      </c>
      <c r="G629" s="70">
        <f t="shared" si="37"/>
        <v>45483.115040914352</v>
      </c>
      <c r="H629" s="69">
        <v>251</v>
      </c>
      <c r="I629">
        <f t="shared" si="38"/>
        <v>4.1833333333333332E-3</v>
      </c>
      <c r="J629">
        <v>43189</v>
      </c>
      <c r="K629">
        <f t="shared" si="39"/>
        <v>0.71981666666666666</v>
      </c>
      <c r="L629">
        <v>1</v>
      </c>
      <c r="M629" t="s">
        <v>569</v>
      </c>
      <c r="N629" t="s">
        <v>363</v>
      </c>
      <c r="O629">
        <v>21</v>
      </c>
      <c r="P629">
        <v>0</v>
      </c>
      <c r="Q629">
        <v>2.1695396513004401E+18</v>
      </c>
      <c r="R629" t="s">
        <v>408</v>
      </c>
    </row>
    <row r="630" spans="1:18" hidden="1" x14ac:dyDescent="0.3">
      <c r="A630" t="s">
        <v>365</v>
      </c>
      <c r="B630">
        <v>19769</v>
      </c>
      <c r="C630" t="s">
        <v>360</v>
      </c>
      <c r="D630" t="s">
        <v>361</v>
      </c>
      <c r="E630" s="69">
        <v>1720579539535</v>
      </c>
      <c r="F630" s="69">
        <f t="shared" si="36"/>
        <v>1720579539.5350001</v>
      </c>
      <c r="G630" s="70">
        <f t="shared" si="37"/>
        <v>45483.115040914352</v>
      </c>
      <c r="H630" s="69">
        <v>43189</v>
      </c>
      <c r="I630">
        <f t="shared" si="38"/>
        <v>0.71981666666666666</v>
      </c>
      <c r="J630">
        <v>0</v>
      </c>
      <c r="K630">
        <f t="shared" si="39"/>
        <v>0</v>
      </c>
      <c r="L630">
        <v>2576989</v>
      </c>
      <c r="M630" t="s">
        <v>569</v>
      </c>
      <c r="N630" t="s">
        <v>378</v>
      </c>
      <c r="O630">
        <v>250</v>
      </c>
      <c r="P630">
        <v>0</v>
      </c>
      <c r="Q630">
        <v>-5.9290692268668498E+18</v>
      </c>
      <c r="R630" t="s">
        <v>567</v>
      </c>
    </row>
    <row r="631" spans="1:18" hidden="1" x14ac:dyDescent="0.3">
      <c r="A631" t="s">
        <v>359</v>
      </c>
      <c r="B631">
        <v>56032</v>
      </c>
      <c r="C631" t="s">
        <v>360</v>
      </c>
      <c r="D631" t="s">
        <v>361</v>
      </c>
      <c r="E631" s="69">
        <v>1720579559555</v>
      </c>
      <c r="F631" s="69">
        <f t="shared" si="36"/>
        <v>1720579559.5550001</v>
      </c>
      <c r="G631" s="70">
        <f t="shared" si="37"/>
        <v>45483.115272627314</v>
      </c>
      <c r="H631" s="69">
        <v>251</v>
      </c>
      <c r="I631">
        <f t="shared" si="38"/>
        <v>4.1833333333333332E-3</v>
      </c>
      <c r="J631">
        <v>10964</v>
      </c>
      <c r="K631">
        <f t="shared" si="39"/>
        <v>0.18273333333333333</v>
      </c>
      <c r="L631">
        <v>1</v>
      </c>
      <c r="M631" t="s">
        <v>570</v>
      </c>
      <c r="N631" t="s">
        <v>363</v>
      </c>
      <c r="O631">
        <v>21</v>
      </c>
      <c r="P631">
        <v>0</v>
      </c>
      <c r="Q631">
        <v>2.1695396513004401E+18</v>
      </c>
      <c r="R631" t="s">
        <v>408</v>
      </c>
    </row>
    <row r="632" spans="1:18" hidden="1" x14ac:dyDescent="0.3">
      <c r="A632" t="s">
        <v>365</v>
      </c>
      <c r="B632">
        <v>56177</v>
      </c>
      <c r="C632" t="s">
        <v>360</v>
      </c>
      <c r="D632" t="s">
        <v>361</v>
      </c>
      <c r="E632" s="69">
        <v>1720579559555</v>
      </c>
      <c r="F632" s="69">
        <f t="shared" si="36"/>
        <v>1720579559.5550001</v>
      </c>
      <c r="G632" s="70">
        <f t="shared" si="37"/>
        <v>45483.115272627314</v>
      </c>
      <c r="H632" s="69">
        <v>10964</v>
      </c>
      <c r="I632">
        <f t="shared" si="38"/>
        <v>0.18273333333333333</v>
      </c>
      <c r="J632">
        <v>0</v>
      </c>
      <c r="K632">
        <f t="shared" si="39"/>
        <v>0</v>
      </c>
      <c r="L632">
        <v>3</v>
      </c>
      <c r="M632" t="s">
        <v>570</v>
      </c>
      <c r="N632" t="s">
        <v>394</v>
      </c>
      <c r="O632">
        <v>4</v>
      </c>
      <c r="P632">
        <v>0</v>
      </c>
      <c r="Q632">
        <v>-4.7358534818902797E+17</v>
      </c>
      <c r="R632" t="s">
        <v>541</v>
      </c>
    </row>
    <row r="633" spans="1:18" hidden="1" x14ac:dyDescent="0.3">
      <c r="A633" t="s">
        <v>359</v>
      </c>
      <c r="B633">
        <v>7107</v>
      </c>
      <c r="C633" t="s">
        <v>372</v>
      </c>
      <c r="D633" t="s">
        <v>361</v>
      </c>
      <c r="E633" s="69">
        <v>1720577469108</v>
      </c>
      <c r="F633" s="69">
        <f t="shared" si="36"/>
        <v>1720577469.108</v>
      </c>
      <c r="G633" s="70">
        <f t="shared" si="37"/>
        <v>45483.091077638892</v>
      </c>
      <c r="H633" s="69">
        <v>23132</v>
      </c>
      <c r="I633">
        <f t="shared" si="38"/>
        <v>0.38553333333333334</v>
      </c>
      <c r="J633">
        <v>28232</v>
      </c>
      <c r="K633">
        <f t="shared" si="39"/>
        <v>0.4705333333333333</v>
      </c>
      <c r="L633">
        <v>8</v>
      </c>
      <c r="M633" t="s">
        <v>571</v>
      </c>
      <c r="N633" t="s">
        <v>363</v>
      </c>
      <c r="O633">
        <v>1908</v>
      </c>
      <c r="P633">
        <v>0</v>
      </c>
      <c r="Q633">
        <v>0</v>
      </c>
    </row>
    <row r="634" spans="1:18" hidden="1" x14ac:dyDescent="0.3">
      <c r="A634" t="s">
        <v>365</v>
      </c>
      <c r="B634">
        <v>25424</v>
      </c>
      <c r="C634" t="s">
        <v>372</v>
      </c>
      <c r="D634" t="s">
        <v>361</v>
      </c>
      <c r="E634" s="69">
        <v>1720577469108</v>
      </c>
      <c r="F634" s="69">
        <f t="shared" si="36"/>
        <v>1720577469.108</v>
      </c>
      <c r="G634" s="70">
        <f t="shared" si="37"/>
        <v>45483.091077638892</v>
      </c>
      <c r="H634" s="69">
        <v>28232</v>
      </c>
      <c r="I634">
        <f t="shared" si="38"/>
        <v>0.4705333333333333</v>
      </c>
      <c r="J634">
        <v>0</v>
      </c>
      <c r="K634">
        <f t="shared" si="39"/>
        <v>0</v>
      </c>
      <c r="L634">
        <v>1</v>
      </c>
      <c r="M634" t="s">
        <v>571</v>
      </c>
      <c r="N634" t="s">
        <v>378</v>
      </c>
      <c r="O634">
        <v>1779</v>
      </c>
      <c r="P634">
        <v>0</v>
      </c>
      <c r="Q634">
        <v>0</v>
      </c>
    </row>
    <row r="635" spans="1:18" hidden="1" x14ac:dyDescent="0.3">
      <c r="A635" t="s">
        <v>359</v>
      </c>
      <c r="B635">
        <v>8023</v>
      </c>
      <c r="C635" t="s">
        <v>372</v>
      </c>
      <c r="D635" t="s">
        <v>361</v>
      </c>
      <c r="E635" s="69">
        <v>1720575971607</v>
      </c>
      <c r="F635" s="69">
        <f t="shared" si="36"/>
        <v>1720575971.6070001</v>
      </c>
      <c r="G635" s="70">
        <f t="shared" si="37"/>
        <v>45483.073745451387</v>
      </c>
      <c r="H635" s="69">
        <v>13663</v>
      </c>
      <c r="I635">
        <f t="shared" si="38"/>
        <v>0.22771666666666668</v>
      </c>
      <c r="J635">
        <v>1182</v>
      </c>
      <c r="K635">
        <f t="shared" si="39"/>
        <v>1.9699999999999999E-2</v>
      </c>
      <c r="L635">
        <v>11</v>
      </c>
      <c r="M635" t="s">
        <v>572</v>
      </c>
      <c r="N635" t="s">
        <v>363</v>
      </c>
      <c r="O635">
        <v>797</v>
      </c>
      <c r="P635">
        <v>0</v>
      </c>
      <c r="Q635">
        <v>0</v>
      </c>
    </row>
    <row r="636" spans="1:18" hidden="1" x14ac:dyDescent="0.3">
      <c r="A636" t="s">
        <v>365</v>
      </c>
      <c r="B636">
        <v>1973</v>
      </c>
      <c r="C636" t="s">
        <v>372</v>
      </c>
      <c r="D636" t="s">
        <v>361</v>
      </c>
      <c r="E636" s="69">
        <v>1720575971607</v>
      </c>
      <c r="F636" s="69">
        <f t="shared" si="36"/>
        <v>1720575971.6070001</v>
      </c>
      <c r="G636" s="70">
        <f t="shared" si="37"/>
        <v>45483.073745451387</v>
      </c>
      <c r="H636" s="69">
        <v>1182</v>
      </c>
      <c r="I636">
        <f t="shared" si="38"/>
        <v>1.9699999999999999E-2</v>
      </c>
      <c r="J636">
        <v>0</v>
      </c>
      <c r="K636">
        <f t="shared" si="39"/>
        <v>0</v>
      </c>
      <c r="L636">
        <v>8</v>
      </c>
      <c r="M636" t="s">
        <v>572</v>
      </c>
      <c r="N636" t="s">
        <v>378</v>
      </c>
      <c r="O636">
        <v>82</v>
      </c>
      <c r="P636">
        <v>0</v>
      </c>
      <c r="Q636">
        <v>0</v>
      </c>
    </row>
    <row r="637" spans="1:18" hidden="1" x14ac:dyDescent="0.3">
      <c r="A637" t="s">
        <v>359</v>
      </c>
      <c r="B637">
        <v>43669</v>
      </c>
      <c r="C637" t="s">
        <v>360</v>
      </c>
      <c r="D637" t="s">
        <v>361</v>
      </c>
      <c r="E637" s="69">
        <v>1720575069106</v>
      </c>
      <c r="F637" s="69">
        <f t="shared" si="36"/>
        <v>1720575069.1059999</v>
      </c>
      <c r="G637" s="70">
        <f t="shared" si="37"/>
        <v>45483.063299837959</v>
      </c>
      <c r="H637" s="69">
        <v>41548</v>
      </c>
      <c r="I637">
        <f t="shared" si="38"/>
        <v>0.69246666666666667</v>
      </c>
      <c r="J637">
        <v>249</v>
      </c>
      <c r="K637">
        <f t="shared" si="39"/>
        <v>4.15E-3</v>
      </c>
      <c r="L637">
        <v>0</v>
      </c>
      <c r="M637" t="s">
        <v>573</v>
      </c>
      <c r="N637" t="s">
        <v>363</v>
      </c>
      <c r="O637">
        <v>333</v>
      </c>
      <c r="P637">
        <v>0</v>
      </c>
      <c r="Q637">
        <v>0</v>
      </c>
    </row>
    <row r="638" spans="1:18" hidden="1" x14ac:dyDescent="0.3">
      <c r="A638" t="s">
        <v>365</v>
      </c>
      <c r="B638">
        <v>35252</v>
      </c>
      <c r="C638" t="s">
        <v>360</v>
      </c>
      <c r="D638" t="s">
        <v>361</v>
      </c>
      <c r="E638" s="69">
        <v>1720575069106</v>
      </c>
      <c r="F638" s="69">
        <f t="shared" si="36"/>
        <v>1720575069.1059999</v>
      </c>
      <c r="G638" s="70">
        <f t="shared" si="37"/>
        <v>45483.063299837959</v>
      </c>
      <c r="H638" s="69">
        <v>249</v>
      </c>
      <c r="I638">
        <f t="shared" si="38"/>
        <v>4.15E-3</v>
      </c>
      <c r="J638">
        <v>0</v>
      </c>
      <c r="K638">
        <f t="shared" si="39"/>
        <v>0</v>
      </c>
      <c r="L638">
        <v>0</v>
      </c>
      <c r="M638" t="s">
        <v>573</v>
      </c>
      <c r="N638" t="s">
        <v>378</v>
      </c>
      <c r="O638">
        <v>40</v>
      </c>
      <c r="P638">
        <v>0</v>
      </c>
      <c r="Q638">
        <v>0</v>
      </c>
    </row>
    <row r="639" spans="1:18" hidden="1" x14ac:dyDescent="0.3">
      <c r="A639" t="s">
        <v>359</v>
      </c>
      <c r="B639">
        <v>26608</v>
      </c>
      <c r="C639" t="s">
        <v>360</v>
      </c>
      <c r="D639" t="s">
        <v>361</v>
      </c>
      <c r="E639" s="69">
        <v>1720574715513</v>
      </c>
      <c r="F639" s="69">
        <f t="shared" si="36"/>
        <v>1720574715.513</v>
      </c>
      <c r="G639" s="70">
        <f t="shared" si="37"/>
        <v>45483.059207326391</v>
      </c>
      <c r="H639" s="69">
        <v>1733</v>
      </c>
      <c r="I639">
        <f t="shared" si="38"/>
        <v>2.8883333333333334E-2</v>
      </c>
      <c r="J639">
        <v>46112</v>
      </c>
      <c r="K639">
        <f t="shared" si="39"/>
        <v>0.7685333333333334</v>
      </c>
      <c r="L639">
        <v>0</v>
      </c>
      <c r="M639" t="s">
        <v>574</v>
      </c>
      <c r="N639" t="s">
        <v>363</v>
      </c>
      <c r="O639">
        <v>218</v>
      </c>
      <c r="P639">
        <v>0</v>
      </c>
      <c r="Q639">
        <v>2.1695396513004401E+18</v>
      </c>
      <c r="R639" t="s">
        <v>408</v>
      </c>
    </row>
    <row r="640" spans="1:18" hidden="1" x14ac:dyDescent="0.3">
      <c r="A640" t="s">
        <v>365</v>
      </c>
      <c r="B640">
        <v>49101</v>
      </c>
      <c r="C640" t="s">
        <v>360</v>
      </c>
      <c r="D640" t="s">
        <v>361</v>
      </c>
      <c r="E640" s="69">
        <v>1720574715513</v>
      </c>
      <c r="F640" s="69">
        <f t="shared" si="36"/>
        <v>1720574715.513</v>
      </c>
      <c r="G640" s="70">
        <f t="shared" si="37"/>
        <v>45483.059207326391</v>
      </c>
      <c r="H640" s="69">
        <v>46112</v>
      </c>
      <c r="I640">
        <f t="shared" si="38"/>
        <v>0.7685333333333334</v>
      </c>
      <c r="J640">
        <v>0</v>
      </c>
      <c r="K640">
        <f t="shared" si="39"/>
        <v>0</v>
      </c>
      <c r="L640">
        <v>0</v>
      </c>
      <c r="M640" t="s">
        <v>574</v>
      </c>
      <c r="N640" t="s">
        <v>394</v>
      </c>
      <c r="O640">
        <v>159</v>
      </c>
      <c r="P640">
        <v>0</v>
      </c>
      <c r="Q640">
        <v>7.3676681636523098E+17</v>
      </c>
      <c r="R640" t="s">
        <v>537</v>
      </c>
    </row>
    <row r="641" spans="1:18" hidden="1" x14ac:dyDescent="0.3">
      <c r="A641" t="s">
        <v>359</v>
      </c>
      <c r="B641">
        <v>14803</v>
      </c>
      <c r="C641" t="s">
        <v>360</v>
      </c>
      <c r="D641" t="s">
        <v>361</v>
      </c>
      <c r="E641" s="69">
        <v>1720510345222</v>
      </c>
      <c r="F641" s="69">
        <f t="shared" si="36"/>
        <v>1720510345.2219999</v>
      </c>
      <c r="G641" s="70">
        <f t="shared" si="37"/>
        <v>45482.314180810179</v>
      </c>
      <c r="H641" s="69">
        <v>90</v>
      </c>
      <c r="I641">
        <f t="shared" si="38"/>
        <v>1.5E-3</v>
      </c>
      <c r="J641">
        <v>66270</v>
      </c>
      <c r="K641">
        <f t="shared" si="39"/>
        <v>1.1045</v>
      </c>
      <c r="L641">
        <v>436</v>
      </c>
      <c r="M641" t="s">
        <v>575</v>
      </c>
      <c r="N641" t="s">
        <v>394</v>
      </c>
      <c r="O641">
        <v>19</v>
      </c>
      <c r="P641">
        <v>0</v>
      </c>
      <c r="Q641">
        <v>2.1695396513004401E+18</v>
      </c>
      <c r="R641" t="s">
        <v>408</v>
      </c>
    </row>
    <row r="642" spans="1:18" hidden="1" x14ac:dyDescent="0.3">
      <c r="A642" t="s">
        <v>365</v>
      </c>
      <c r="B642">
        <v>23070</v>
      </c>
      <c r="C642" t="s">
        <v>372</v>
      </c>
      <c r="D642" t="s">
        <v>361</v>
      </c>
      <c r="E642" s="69">
        <v>1720510345222</v>
      </c>
      <c r="F642" s="69">
        <f t="shared" si="36"/>
        <v>1720510345.2219999</v>
      </c>
      <c r="G642" s="70">
        <f t="shared" si="37"/>
        <v>45482.314180810179</v>
      </c>
      <c r="H642" s="69">
        <v>66270</v>
      </c>
      <c r="I642">
        <f t="shared" si="38"/>
        <v>1.1045</v>
      </c>
      <c r="J642">
        <v>0</v>
      </c>
      <c r="K642">
        <f t="shared" si="39"/>
        <v>0</v>
      </c>
      <c r="L642">
        <v>3</v>
      </c>
      <c r="M642" t="s">
        <v>575</v>
      </c>
      <c r="N642" t="s">
        <v>394</v>
      </c>
      <c r="O642">
        <v>0</v>
      </c>
      <c r="P642">
        <v>0</v>
      </c>
      <c r="Q642">
        <v>-1.7663079089697901E+17</v>
      </c>
      <c r="R642" t="s">
        <v>521</v>
      </c>
    </row>
    <row r="643" spans="1:18" hidden="1" x14ac:dyDescent="0.3">
      <c r="A643" t="s">
        <v>359</v>
      </c>
      <c r="B643">
        <v>5728</v>
      </c>
      <c r="C643" t="s">
        <v>360</v>
      </c>
      <c r="D643" t="s">
        <v>361</v>
      </c>
      <c r="E643" s="69">
        <v>1720509819337</v>
      </c>
      <c r="F643" s="69">
        <f t="shared" ref="F643:F706" si="40">$E643/1000</f>
        <v>1720509819.3369999</v>
      </c>
      <c r="G643" s="70">
        <f t="shared" ref="G643:G706" si="41">$F643/ 86400 + DATE(1970, 1, 1)</f>
        <v>45482.308094178239</v>
      </c>
      <c r="H643" s="69">
        <v>114897</v>
      </c>
      <c r="I643">
        <f t="shared" ref="I643:I706" si="42">$H643/1000/60</f>
        <v>1.9149500000000002</v>
      </c>
      <c r="J643">
        <v>114006</v>
      </c>
      <c r="K643">
        <f t="shared" ref="K643:K706" si="43">J643/1000/60</f>
        <v>1.9000999999999999</v>
      </c>
      <c r="L643">
        <v>445</v>
      </c>
      <c r="M643" t="s">
        <v>393</v>
      </c>
      <c r="N643" t="s">
        <v>394</v>
      </c>
      <c r="O643">
        <v>331</v>
      </c>
      <c r="P643">
        <v>0</v>
      </c>
      <c r="Q643">
        <v>0</v>
      </c>
    </row>
    <row r="644" spans="1:18" hidden="1" x14ac:dyDescent="0.3">
      <c r="A644" t="s">
        <v>365</v>
      </c>
      <c r="B644">
        <v>6424</v>
      </c>
      <c r="C644" t="s">
        <v>360</v>
      </c>
      <c r="D644" t="s">
        <v>361</v>
      </c>
      <c r="E644" s="69">
        <v>1720509819337</v>
      </c>
      <c r="F644" s="69">
        <f t="shared" si="40"/>
        <v>1720509819.3369999</v>
      </c>
      <c r="G644" s="70">
        <f t="shared" si="41"/>
        <v>45482.308094178239</v>
      </c>
      <c r="H644" s="69">
        <v>114006</v>
      </c>
      <c r="I644">
        <f t="shared" si="42"/>
        <v>1.9000999999999999</v>
      </c>
      <c r="J644">
        <v>0</v>
      </c>
      <c r="K644">
        <f t="shared" si="43"/>
        <v>0</v>
      </c>
      <c r="L644">
        <v>0</v>
      </c>
      <c r="M644" t="s">
        <v>393</v>
      </c>
      <c r="N644" t="s">
        <v>394</v>
      </c>
      <c r="O644">
        <v>287</v>
      </c>
      <c r="P644">
        <v>0</v>
      </c>
      <c r="Q644">
        <v>-3.58347796478285E+18</v>
      </c>
      <c r="R644" t="s">
        <v>395</v>
      </c>
    </row>
    <row r="645" spans="1:18" hidden="1" x14ac:dyDescent="0.3">
      <c r="A645" t="s">
        <v>359</v>
      </c>
      <c r="B645">
        <v>33528</v>
      </c>
      <c r="C645" t="s">
        <v>360</v>
      </c>
      <c r="D645" t="s">
        <v>361</v>
      </c>
      <c r="E645" s="69">
        <v>1720509212331</v>
      </c>
      <c r="F645" s="69">
        <f t="shared" si="40"/>
        <v>1720509212.3310001</v>
      </c>
      <c r="G645" s="70">
        <f t="shared" si="41"/>
        <v>45482.301068645829</v>
      </c>
      <c r="H645" s="69">
        <v>125388</v>
      </c>
      <c r="I645">
        <f t="shared" si="42"/>
        <v>2.0897999999999999</v>
      </c>
      <c r="J645">
        <v>0</v>
      </c>
      <c r="K645">
        <f t="shared" si="43"/>
        <v>0</v>
      </c>
      <c r="L645">
        <v>155</v>
      </c>
      <c r="M645" t="s">
        <v>407</v>
      </c>
      <c r="N645" t="s">
        <v>394</v>
      </c>
      <c r="O645">
        <v>288</v>
      </c>
      <c r="P645">
        <v>0</v>
      </c>
      <c r="Q645">
        <v>2.1695396513004401E+18</v>
      </c>
      <c r="R645" t="s">
        <v>408</v>
      </c>
    </row>
    <row r="646" spans="1:18" hidden="1" x14ac:dyDescent="0.3">
      <c r="A646" t="s">
        <v>365</v>
      </c>
      <c r="B646">
        <v>12969</v>
      </c>
      <c r="C646" t="s">
        <v>372</v>
      </c>
      <c r="D646" t="s">
        <v>361</v>
      </c>
      <c r="E646" s="69">
        <v>1720509212331</v>
      </c>
      <c r="F646" s="69">
        <f t="shared" si="40"/>
        <v>1720509212.3310001</v>
      </c>
      <c r="G646" s="70">
        <f t="shared" si="41"/>
        <v>45482.301068645829</v>
      </c>
      <c r="H646" s="69">
        <v>0</v>
      </c>
      <c r="I646">
        <f t="shared" si="42"/>
        <v>0</v>
      </c>
      <c r="J646">
        <v>0</v>
      </c>
      <c r="K646">
        <f t="shared" si="43"/>
        <v>0</v>
      </c>
      <c r="L646">
        <v>26</v>
      </c>
      <c r="M646" t="s">
        <v>407</v>
      </c>
      <c r="N646" t="s">
        <v>394</v>
      </c>
      <c r="O646">
        <v>0</v>
      </c>
      <c r="P646">
        <v>0</v>
      </c>
      <c r="Q646">
        <v>-4.3861405892961398E+18</v>
      </c>
      <c r="R646" t="s">
        <v>409</v>
      </c>
    </row>
    <row r="647" spans="1:18" hidden="1" x14ac:dyDescent="0.3">
      <c r="A647" t="s">
        <v>359</v>
      </c>
      <c r="B647">
        <v>6422</v>
      </c>
      <c r="C647" t="s">
        <v>360</v>
      </c>
      <c r="D647" t="s">
        <v>361</v>
      </c>
      <c r="E647" s="69">
        <v>1720508790630</v>
      </c>
      <c r="F647" s="69">
        <f t="shared" si="40"/>
        <v>1720508790.6300001</v>
      </c>
      <c r="G647" s="70">
        <f t="shared" si="41"/>
        <v>45482.296187847227</v>
      </c>
      <c r="H647" s="69">
        <v>34609</v>
      </c>
      <c r="I647">
        <f t="shared" si="42"/>
        <v>0.57681666666666664</v>
      </c>
      <c r="J647">
        <v>145412</v>
      </c>
      <c r="K647">
        <f t="shared" si="43"/>
        <v>2.4235333333333333</v>
      </c>
      <c r="L647">
        <v>170</v>
      </c>
      <c r="M647" t="s">
        <v>576</v>
      </c>
      <c r="N647" t="s">
        <v>363</v>
      </c>
      <c r="O647">
        <v>253</v>
      </c>
      <c r="P647">
        <v>0</v>
      </c>
      <c r="Q647">
        <v>2.1695396513004401E+18</v>
      </c>
      <c r="R647" t="s">
        <v>408</v>
      </c>
    </row>
    <row r="648" spans="1:18" hidden="1" x14ac:dyDescent="0.3">
      <c r="A648" t="s">
        <v>365</v>
      </c>
      <c r="B648">
        <v>36820</v>
      </c>
      <c r="C648" t="s">
        <v>360</v>
      </c>
      <c r="D648" t="s">
        <v>361</v>
      </c>
      <c r="E648" s="69">
        <v>1720508790630</v>
      </c>
      <c r="F648" s="69">
        <f t="shared" si="40"/>
        <v>1720508790.6300001</v>
      </c>
      <c r="G648" s="70">
        <f t="shared" si="41"/>
        <v>45482.296187847227</v>
      </c>
      <c r="H648" s="69">
        <v>145412</v>
      </c>
      <c r="I648">
        <f t="shared" si="42"/>
        <v>2.4235333333333333</v>
      </c>
      <c r="J648">
        <v>0</v>
      </c>
      <c r="K648">
        <f t="shared" si="43"/>
        <v>0</v>
      </c>
      <c r="L648">
        <v>2507544</v>
      </c>
      <c r="M648" t="s">
        <v>576</v>
      </c>
      <c r="N648" t="s">
        <v>378</v>
      </c>
      <c r="O648">
        <v>162</v>
      </c>
      <c r="P648">
        <v>0</v>
      </c>
      <c r="Q648">
        <v>-5.9290692268668498E+18</v>
      </c>
      <c r="R648" t="s">
        <v>567</v>
      </c>
    </row>
    <row r="649" spans="1:18" hidden="1" x14ac:dyDescent="0.3">
      <c r="A649" t="s">
        <v>359</v>
      </c>
      <c r="B649">
        <v>6422</v>
      </c>
      <c r="C649" t="s">
        <v>360</v>
      </c>
      <c r="D649" t="s">
        <v>361</v>
      </c>
      <c r="E649" s="69">
        <v>1720508889809</v>
      </c>
      <c r="F649" s="69">
        <f t="shared" si="40"/>
        <v>1720508889.809</v>
      </c>
      <c r="G649" s="70">
        <f t="shared" si="41"/>
        <v>45482.297335752315</v>
      </c>
      <c r="H649" s="69">
        <v>34609</v>
      </c>
      <c r="I649">
        <f t="shared" si="42"/>
        <v>0.57681666666666664</v>
      </c>
      <c r="J649">
        <v>56452</v>
      </c>
      <c r="K649">
        <f t="shared" si="43"/>
        <v>0.94086666666666663</v>
      </c>
      <c r="L649">
        <v>170</v>
      </c>
      <c r="M649" t="s">
        <v>577</v>
      </c>
      <c r="N649" t="s">
        <v>363</v>
      </c>
      <c r="O649">
        <v>253</v>
      </c>
      <c r="P649">
        <v>0</v>
      </c>
      <c r="Q649">
        <v>2.1695396513004401E+18</v>
      </c>
      <c r="R649" t="s">
        <v>408</v>
      </c>
    </row>
    <row r="650" spans="1:18" hidden="1" x14ac:dyDescent="0.3">
      <c r="A650" t="s">
        <v>365</v>
      </c>
      <c r="B650">
        <v>33528</v>
      </c>
      <c r="C650" t="s">
        <v>360</v>
      </c>
      <c r="D650" t="s">
        <v>361</v>
      </c>
      <c r="E650" s="69">
        <v>1720508889809</v>
      </c>
      <c r="F650" s="69">
        <f t="shared" si="40"/>
        <v>1720508889.809</v>
      </c>
      <c r="G650" s="70">
        <f t="shared" si="41"/>
        <v>45482.297335752315</v>
      </c>
      <c r="H650" s="69">
        <v>56452</v>
      </c>
      <c r="I650">
        <f t="shared" si="42"/>
        <v>0.94086666666666663</v>
      </c>
      <c r="J650">
        <v>0</v>
      </c>
      <c r="K650">
        <f t="shared" si="43"/>
        <v>0</v>
      </c>
      <c r="L650">
        <v>0</v>
      </c>
      <c r="M650" t="s">
        <v>577</v>
      </c>
      <c r="N650" t="s">
        <v>394</v>
      </c>
      <c r="O650">
        <v>274</v>
      </c>
      <c r="P650">
        <v>0</v>
      </c>
      <c r="Q650">
        <v>2.1695396513004401E+18</v>
      </c>
      <c r="R650" t="s">
        <v>408</v>
      </c>
    </row>
    <row r="651" spans="1:18" hidden="1" x14ac:dyDescent="0.3">
      <c r="A651" t="s">
        <v>359</v>
      </c>
      <c r="B651">
        <v>36820</v>
      </c>
      <c r="C651" t="s">
        <v>360</v>
      </c>
      <c r="D651" t="s">
        <v>361</v>
      </c>
      <c r="E651" s="69">
        <v>1720508861741</v>
      </c>
      <c r="F651" s="69">
        <f t="shared" si="40"/>
        <v>1720508861.7409999</v>
      </c>
      <c r="G651" s="70">
        <f t="shared" si="41"/>
        <v>45482.297010891198</v>
      </c>
      <c r="H651" s="69">
        <v>145412</v>
      </c>
      <c r="I651">
        <f t="shared" si="42"/>
        <v>2.4235333333333333</v>
      </c>
      <c r="J651">
        <v>68519</v>
      </c>
      <c r="K651">
        <f t="shared" si="43"/>
        <v>1.1419833333333334</v>
      </c>
      <c r="L651">
        <v>2507544</v>
      </c>
      <c r="M651" t="s">
        <v>578</v>
      </c>
      <c r="N651" t="s">
        <v>363</v>
      </c>
      <c r="O651">
        <v>162</v>
      </c>
      <c r="P651">
        <v>0</v>
      </c>
      <c r="Q651">
        <v>-5.9290692268668498E+18</v>
      </c>
      <c r="R651" t="s">
        <v>567</v>
      </c>
    </row>
    <row r="652" spans="1:18" hidden="1" x14ac:dyDescent="0.3">
      <c r="A652" t="s">
        <v>365</v>
      </c>
      <c r="B652">
        <v>33527</v>
      </c>
      <c r="C652" t="s">
        <v>360</v>
      </c>
      <c r="D652" t="s">
        <v>361</v>
      </c>
      <c r="E652" s="69">
        <v>1720508861741</v>
      </c>
      <c r="F652" s="69">
        <f t="shared" si="40"/>
        <v>1720508861.7409999</v>
      </c>
      <c r="G652" s="70">
        <f t="shared" si="41"/>
        <v>45482.297010891198</v>
      </c>
      <c r="H652" s="69">
        <v>68519</v>
      </c>
      <c r="I652">
        <f t="shared" si="42"/>
        <v>1.1419833333333334</v>
      </c>
      <c r="J652">
        <v>0</v>
      </c>
      <c r="K652">
        <f t="shared" si="43"/>
        <v>0</v>
      </c>
      <c r="L652">
        <v>0</v>
      </c>
      <c r="M652" t="s">
        <v>578</v>
      </c>
      <c r="N652" t="s">
        <v>394</v>
      </c>
      <c r="O652">
        <v>199</v>
      </c>
      <c r="P652">
        <v>0</v>
      </c>
      <c r="Q652">
        <v>-6.5446294605044398E+18</v>
      </c>
      <c r="R652" t="s">
        <v>442</v>
      </c>
    </row>
    <row r="653" spans="1:18" hidden="1" x14ac:dyDescent="0.3">
      <c r="A653" t="s">
        <v>359</v>
      </c>
      <c r="B653">
        <v>36820</v>
      </c>
      <c r="C653" t="s">
        <v>360</v>
      </c>
      <c r="D653" t="s">
        <v>361</v>
      </c>
      <c r="E653" s="69">
        <v>1720508848728</v>
      </c>
      <c r="F653" s="69">
        <f t="shared" si="40"/>
        <v>1720508848.7279999</v>
      </c>
      <c r="G653" s="70">
        <f t="shared" si="41"/>
        <v>45482.296860277776</v>
      </c>
      <c r="H653" s="69">
        <v>145412</v>
      </c>
      <c r="I653">
        <f t="shared" si="42"/>
        <v>2.4235333333333333</v>
      </c>
      <c r="J653">
        <v>68305</v>
      </c>
      <c r="K653">
        <f t="shared" si="43"/>
        <v>1.1384166666666669</v>
      </c>
      <c r="L653">
        <v>2507544</v>
      </c>
      <c r="M653" t="s">
        <v>579</v>
      </c>
      <c r="N653" t="s">
        <v>378</v>
      </c>
      <c r="O653">
        <v>162</v>
      </c>
      <c r="P653">
        <v>0</v>
      </c>
      <c r="Q653">
        <v>-5.9290692268668498E+18</v>
      </c>
      <c r="R653" t="s">
        <v>567</v>
      </c>
    </row>
    <row r="654" spans="1:18" hidden="1" x14ac:dyDescent="0.3">
      <c r="A654" t="s">
        <v>365</v>
      </c>
      <c r="B654">
        <v>33364</v>
      </c>
      <c r="C654" t="s">
        <v>360</v>
      </c>
      <c r="D654" t="s">
        <v>361</v>
      </c>
      <c r="E654" s="69">
        <v>1720508848728</v>
      </c>
      <c r="F654" s="69">
        <f t="shared" si="40"/>
        <v>1720508848.7279999</v>
      </c>
      <c r="G654" s="70">
        <f t="shared" si="41"/>
        <v>45482.296860277776</v>
      </c>
      <c r="H654" s="69">
        <v>68305</v>
      </c>
      <c r="I654">
        <f t="shared" si="42"/>
        <v>1.1384166666666669</v>
      </c>
      <c r="J654">
        <v>0</v>
      </c>
      <c r="K654">
        <f t="shared" si="43"/>
        <v>0</v>
      </c>
      <c r="L654">
        <v>0</v>
      </c>
      <c r="M654" t="s">
        <v>579</v>
      </c>
      <c r="N654" t="s">
        <v>363</v>
      </c>
      <c r="O654">
        <v>213</v>
      </c>
      <c r="P654">
        <v>0</v>
      </c>
      <c r="Q654">
        <v>1.2350776263438899E+18</v>
      </c>
      <c r="R654" t="s">
        <v>568</v>
      </c>
    </row>
    <row r="655" spans="1:18" hidden="1" x14ac:dyDescent="0.3">
      <c r="A655" t="s">
        <v>359</v>
      </c>
      <c r="B655">
        <v>36820</v>
      </c>
      <c r="C655" t="s">
        <v>360</v>
      </c>
      <c r="D655" t="s">
        <v>361</v>
      </c>
      <c r="E655" s="69">
        <v>1720508798638</v>
      </c>
      <c r="F655" s="69">
        <f t="shared" si="40"/>
        <v>1720508798.638</v>
      </c>
      <c r="G655" s="70">
        <f t="shared" si="41"/>
        <v>45482.296280532406</v>
      </c>
      <c r="H655" s="69">
        <v>145412</v>
      </c>
      <c r="I655">
        <f t="shared" si="42"/>
        <v>2.4235333333333333</v>
      </c>
      <c r="J655">
        <v>110831</v>
      </c>
      <c r="K655">
        <f t="shared" si="43"/>
        <v>1.8471833333333334</v>
      </c>
      <c r="L655">
        <v>2507544</v>
      </c>
      <c r="M655" t="s">
        <v>580</v>
      </c>
      <c r="N655" t="s">
        <v>378</v>
      </c>
      <c r="O655">
        <v>162</v>
      </c>
      <c r="P655">
        <v>0</v>
      </c>
      <c r="Q655">
        <v>-5.9290692268668498E+18</v>
      </c>
      <c r="R655" t="s">
        <v>567</v>
      </c>
    </row>
    <row r="656" spans="1:18" hidden="1" x14ac:dyDescent="0.3">
      <c r="A656" t="s">
        <v>365</v>
      </c>
      <c r="B656">
        <v>28359</v>
      </c>
      <c r="C656" t="s">
        <v>360</v>
      </c>
      <c r="D656" t="s">
        <v>361</v>
      </c>
      <c r="E656" s="69">
        <v>1720508798638</v>
      </c>
      <c r="F656" s="69">
        <f t="shared" si="40"/>
        <v>1720508798.638</v>
      </c>
      <c r="G656" s="70">
        <f t="shared" si="41"/>
        <v>45482.296280532406</v>
      </c>
      <c r="H656" s="69">
        <v>110831</v>
      </c>
      <c r="I656">
        <f t="shared" si="42"/>
        <v>1.8471833333333334</v>
      </c>
      <c r="J656">
        <v>0</v>
      </c>
      <c r="K656">
        <f t="shared" si="43"/>
        <v>0</v>
      </c>
      <c r="L656">
        <v>0</v>
      </c>
      <c r="M656" t="s">
        <v>580</v>
      </c>
      <c r="N656" t="s">
        <v>363</v>
      </c>
      <c r="O656">
        <v>183</v>
      </c>
      <c r="P656">
        <v>0</v>
      </c>
      <c r="Q656">
        <v>1.2350776263438899E+18</v>
      </c>
      <c r="R656" t="s">
        <v>568</v>
      </c>
    </row>
    <row r="657" spans="1:18" hidden="1" x14ac:dyDescent="0.3">
      <c r="A657" t="s">
        <v>359</v>
      </c>
      <c r="B657">
        <v>64953</v>
      </c>
      <c r="C657" t="s">
        <v>360</v>
      </c>
      <c r="D657" t="s">
        <v>361</v>
      </c>
      <c r="E657" s="69">
        <v>1720508917837</v>
      </c>
      <c r="F657" s="69">
        <f t="shared" si="40"/>
        <v>1720508917.8369999</v>
      </c>
      <c r="G657" s="70">
        <f t="shared" si="41"/>
        <v>45482.297660150463</v>
      </c>
      <c r="H657" s="69">
        <v>9334</v>
      </c>
      <c r="I657">
        <f t="shared" si="42"/>
        <v>0.15556666666666666</v>
      </c>
      <c r="J657">
        <v>20472</v>
      </c>
      <c r="K657">
        <f t="shared" si="43"/>
        <v>0.3412</v>
      </c>
      <c r="L657">
        <v>0</v>
      </c>
      <c r="M657" t="s">
        <v>581</v>
      </c>
      <c r="N657" t="s">
        <v>363</v>
      </c>
      <c r="O657">
        <v>39</v>
      </c>
      <c r="P657">
        <v>0</v>
      </c>
      <c r="Q657">
        <v>0</v>
      </c>
    </row>
    <row r="658" spans="1:18" hidden="1" x14ac:dyDescent="0.3">
      <c r="A658" t="s">
        <v>365</v>
      </c>
      <c r="B658">
        <v>10349</v>
      </c>
      <c r="C658" t="s">
        <v>459</v>
      </c>
      <c r="D658" t="s">
        <v>361</v>
      </c>
      <c r="E658" s="69">
        <v>1720508917837</v>
      </c>
      <c r="F658" s="69">
        <f t="shared" si="40"/>
        <v>1720508917.8369999</v>
      </c>
      <c r="G658" s="70">
        <f t="shared" si="41"/>
        <v>45482.297660150463</v>
      </c>
      <c r="H658" s="69">
        <v>20472</v>
      </c>
      <c r="I658">
        <f t="shared" si="42"/>
        <v>0.3412</v>
      </c>
      <c r="J658">
        <v>0</v>
      </c>
      <c r="K658">
        <f t="shared" si="43"/>
        <v>0</v>
      </c>
      <c r="L658">
        <v>272</v>
      </c>
      <c r="M658" t="s">
        <v>581</v>
      </c>
      <c r="N658" t="s">
        <v>366</v>
      </c>
      <c r="O658">
        <v>1</v>
      </c>
      <c r="P658">
        <v>0</v>
      </c>
      <c r="Q658">
        <v>-8.2279945120146104E+18</v>
      </c>
      <c r="R658" t="s">
        <v>582</v>
      </c>
    </row>
    <row r="659" spans="1:18" hidden="1" x14ac:dyDescent="0.3">
      <c r="A659" t="s">
        <v>359</v>
      </c>
      <c r="B659">
        <v>23867</v>
      </c>
      <c r="C659" t="s">
        <v>360</v>
      </c>
      <c r="D659" t="s">
        <v>361</v>
      </c>
      <c r="E659" s="69">
        <v>1720508610330</v>
      </c>
      <c r="F659" s="69">
        <f t="shared" si="40"/>
        <v>1720508610.3299999</v>
      </c>
      <c r="G659" s="70">
        <f t="shared" si="41"/>
        <v>45482.294101041669</v>
      </c>
      <c r="H659" s="69">
        <v>18144</v>
      </c>
      <c r="I659">
        <f t="shared" si="42"/>
        <v>0.30239999999999995</v>
      </c>
      <c r="J659">
        <v>91</v>
      </c>
      <c r="K659">
        <f t="shared" si="43"/>
        <v>1.5166666666666666E-3</v>
      </c>
      <c r="L659">
        <v>75</v>
      </c>
      <c r="M659" t="s">
        <v>578</v>
      </c>
      <c r="N659" t="s">
        <v>363</v>
      </c>
      <c r="O659">
        <v>244</v>
      </c>
      <c r="P659">
        <v>0</v>
      </c>
      <c r="Q659">
        <v>-3.3411964530521298E+18</v>
      </c>
      <c r="R659" t="s">
        <v>458</v>
      </c>
    </row>
    <row r="660" spans="1:18" hidden="1" x14ac:dyDescent="0.3">
      <c r="A660" t="s">
        <v>365</v>
      </c>
      <c r="B660">
        <v>4343</v>
      </c>
      <c r="C660" t="s">
        <v>360</v>
      </c>
      <c r="D660" t="s">
        <v>361</v>
      </c>
      <c r="E660" s="69">
        <v>1720508610330</v>
      </c>
      <c r="F660" s="69">
        <f t="shared" si="40"/>
        <v>1720508610.3299999</v>
      </c>
      <c r="G660" s="70">
        <f t="shared" si="41"/>
        <v>45482.294101041669</v>
      </c>
      <c r="H660" s="69">
        <v>91</v>
      </c>
      <c r="I660">
        <f t="shared" si="42"/>
        <v>1.5166666666666666E-3</v>
      </c>
      <c r="J660">
        <v>0</v>
      </c>
      <c r="K660">
        <f t="shared" si="43"/>
        <v>0</v>
      </c>
      <c r="L660">
        <v>0</v>
      </c>
      <c r="M660" t="s">
        <v>578</v>
      </c>
      <c r="N660" t="s">
        <v>394</v>
      </c>
      <c r="O660">
        <v>12</v>
      </c>
      <c r="P660">
        <v>0</v>
      </c>
      <c r="Q660">
        <v>-6.5446294605044398E+18</v>
      </c>
      <c r="R660" t="s">
        <v>442</v>
      </c>
    </row>
    <row r="661" spans="1:18" hidden="1" x14ac:dyDescent="0.3">
      <c r="A661" t="s">
        <v>359</v>
      </c>
      <c r="B661">
        <v>23867</v>
      </c>
      <c r="C661" t="s">
        <v>360</v>
      </c>
      <c r="D661" t="s">
        <v>361</v>
      </c>
      <c r="E661" s="69">
        <v>1720508603323</v>
      </c>
      <c r="F661" s="69">
        <f t="shared" si="40"/>
        <v>1720508603.323</v>
      </c>
      <c r="G661" s="70">
        <f t="shared" si="41"/>
        <v>45482.294019942128</v>
      </c>
      <c r="H661" s="69">
        <v>18144</v>
      </c>
      <c r="I661">
        <f t="shared" si="42"/>
        <v>0.30239999999999995</v>
      </c>
      <c r="J661">
        <v>11036</v>
      </c>
      <c r="K661">
        <f t="shared" si="43"/>
        <v>0.18393333333333334</v>
      </c>
      <c r="L661">
        <v>75</v>
      </c>
      <c r="M661" t="s">
        <v>583</v>
      </c>
      <c r="N661" t="s">
        <v>363</v>
      </c>
      <c r="O661">
        <v>244</v>
      </c>
      <c r="P661">
        <v>0</v>
      </c>
      <c r="Q661">
        <v>-3.3411964530521298E+18</v>
      </c>
      <c r="R661" t="s">
        <v>458</v>
      </c>
    </row>
    <row r="662" spans="1:18" hidden="1" x14ac:dyDescent="0.3">
      <c r="A662" t="s">
        <v>365</v>
      </c>
      <c r="B662">
        <v>6857</v>
      </c>
      <c r="C662" t="s">
        <v>459</v>
      </c>
      <c r="D662" t="s">
        <v>361</v>
      </c>
      <c r="E662" s="69">
        <v>1720508603323</v>
      </c>
      <c r="F662" s="69">
        <f t="shared" si="40"/>
        <v>1720508603.323</v>
      </c>
      <c r="G662" s="70">
        <f t="shared" si="41"/>
        <v>45482.294019942128</v>
      </c>
      <c r="H662" s="69">
        <v>11036</v>
      </c>
      <c r="I662">
        <f t="shared" si="42"/>
        <v>0.18393333333333334</v>
      </c>
      <c r="J662">
        <v>0</v>
      </c>
      <c r="K662">
        <f t="shared" si="43"/>
        <v>0</v>
      </c>
      <c r="L662">
        <v>235</v>
      </c>
      <c r="M662" t="s">
        <v>583</v>
      </c>
      <c r="N662" t="s">
        <v>366</v>
      </c>
      <c r="O662">
        <v>0</v>
      </c>
      <c r="P662">
        <v>0</v>
      </c>
      <c r="Q662">
        <v>-8.6812626743113902E+18</v>
      </c>
      <c r="R662" t="s">
        <v>563</v>
      </c>
    </row>
    <row r="663" spans="1:18" hidden="1" x14ac:dyDescent="0.3">
      <c r="A663" t="s">
        <v>359</v>
      </c>
      <c r="B663">
        <v>31163</v>
      </c>
      <c r="C663" t="s">
        <v>360</v>
      </c>
      <c r="D663" t="s">
        <v>361</v>
      </c>
      <c r="E663" s="69">
        <v>1720508307822</v>
      </c>
      <c r="F663" s="69">
        <f t="shared" si="40"/>
        <v>1720508307.822</v>
      </c>
      <c r="G663" s="70">
        <f t="shared" si="41"/>
        <v>45482.290599791668</v>
      </c>
      <c r="H663" s="69">
        <v>54624</v>
      </c>
      <c r="I663">
        <f t="shared" si="42"/>
        <v>0.91039999999999999</v>
      </c>
      <c r="J663">
        <v>12278</v>
      </c>
      <c r="K663">
        <f t="shared" si="43"/>
        <v>0.20463333333333333</v>
      </c>
      <c r="L663">
        <v>0</v>
      </c>
      <c r="M663" t="s">
        <v>584</v>
      </c>
      <c r="N663" t="s">
        <v>363</v>
      </c>
      <c r="O663">
        <v>287</v>
      </c>
      <c r="P663">
        <v>0</v>
      </c>
      <c r="Q663">
        <v>2.1695396513004401E+18</v>
      </c>
      <c r="R663" t="s">
        <v>408</v>
      </c>
    </row>
    <row r="664" spans="1:18" hidden="1" x14ac:dyDescent="0.3">
      <c r="A664" t="s">
        <v>365</v>
      </c>
      <c r="B664">
        <v>23868</v>
      </c>
      <c r="C664" t="s">
        <v>360</v>
      </c>
      <c r="D664" t="s">
        <v>361</v>
      </c>
      <c r="E664" s="69">
        <v>1720508307822</v>
      </c>
      <c r="F664" s="69">
        <f t="shared" si="40"/>
        <v>1720508307.822</v>
      </c>
      <c r="G664" s="70">
        <f t="shared" si="41"/>
        <v>45482.290599791668</v>
      </c>
      <c r="H664" s="69">
        <v>12278</v>
      </c>
      <c r="I664">
        <f t="shared" si="42"/>
        <v>0.20463333333333333</v>
      </c>
      <c r="J664">
        <v>0</v>
      </c>
      <c r="K664">
        <f t="shared" si="43"/>
        <v>0</v>
      </c>
      <c r="L664">
        <v>0</v>
      </c>
      <c r="M664" t="s">
        <v>584</v>
      </c>
      <c r="N664" t="s">
        <v>394</v>
      </c>
      <c r="O664">
        <v>278</v>
      </c>
      <c r="P664">
        <v>0</v>
      </c>
      <c r="Q664">
        <v>1.5467800030742799E+18</v>
      </c>
      <c r="R664" t="s">
        <v>549</v>
      </c>
    </row>
    <row r="665" spans="1:18" hidden="1" x14ac:dyDescent="0.3">
      <c r="A665" t="s">
        <v>359</v>
      </c>
      <c r="B665">
        <v>6431</v>
      </c>
      <c r="C665" t="s">
        <v>360</v>
      </c>
      <c r="D665" t="s">
        <v>361</v>
      </c>
      <c r="E665" s="69">
        <v>1720507417333</v>
      </c>
      <c r="F665" s="69">
        <f t="shared" si="40"/>
        <v>1720507417.3329999</v>
      </c>
      <c r="G665" s="70">
        <f t="shared" si="41"/>
        <v>45482.280293206015</v>
      </c>
      <c r="H665" s="69">
        <v>128179</v>
      </c>
      <c r="I665">
        <f t="shared" si="42"/>
        <v>2.1363166666666666</v>
      </c>
      <c r="J665">
        <v>0</v>
      </c>
      <c r="K665">
        <f t="shared" si="43"/>
        <v>0</v>
      </c>
      <c r="L665">
        <v>887532</v>
      </c>
      <c r="M665" t="s">
        <v>585</v>
      </c>
      <c r="N665" t="s">
        <v>363</v>
      </c>
      <c r="O665">
        <v>274</v>
      </c>
      <c r="P665">
        <v>0</v>
      </c>
      <c r="Q665">
        <v>3.1763300696342999E+18</v>
      </c>
      <c r="R665" t="s">
        <v>438</v>
      </c>
    </row>
    <row r="666" spans="1:18" hidden="1" x14ac:dyDescent="0.3">
      <c r="A666" t="s">
        <v>365</v>
      </c>
      <c r="B666">
        <v>60426</v>
      </c>
      <c r="C666" t="s">
        <v>372</v>
      </c>
      <c r="D666" t="s">
        <v>361</v>
      </c>
      <c r="E666" s="69">
        <v>1720507417333</v>
      </c>
      <c r="F666" s="69">
        <f t="shared" si="40"/>
        <v>1720507417.3329999</v>
      </c>
      <c r="G666" s="70">
        <f t="shared" si="41"/>
        <v>45482.280293206015</v>
      </c>
      <c r="H666" s="69">
        <v>0</v>
      </c>
      <c r="I666">
        <f t="shared" si="42"/>
        <v>0</v>
      </c>
      <c r="J666">
        <v>0</v>
      </c>
      <c r="K666">
        <f t="shared" si="43"/>
        <v>0</v>
      </c>
      <c r="L666">
        <v>9</v>
      </c>
      <c r="M666" t="s">
        <v>585</v>
      </c>
      <c r="N666" t="s">
        <v>394</v>
      </c>
      <c r="O666">
        <v>0</v>
      </c>
      <c r="P666">
        <v>0</v>
      </c>
      <c r="Q666">
        <v>2.3775692786876001E+18</v>
      </c>
      <c r="R666" t="s">
        <v>531</v>
      </c>
    </row>
    <row r="667" spans="1:18" hidden="1" x14ac:dyDescent="0.3">
      <c r="A667" t="s">
        <v>359</v>
      </c>
      <c r="B667">
        <v>6431</v>
      </c>
      <c r="C667" t="s">
        <v>360</v>
      </c>
      <c r="D667" t="s">
        <v>361</v>
      </c>
      <c r="E667" s="69">
        <v>1720507416332</v>
      </c>
      <c r="F667" s="69">
        <f t="shared" si="40"/>
        <v>1720507416.332</v>
      </c>
      <c r="G667" s="70">
        <f t="shared" si="41"/>
        <v>45482.280281620369</v>
      </c>
      <c r="H667" s="69">
        <v>128179</v>
      </c>
      <c r="I667">
        <f t="shared" si="42"/>
        <v>2.1363166666666666</v>
      </c>
      <c r="J667">
        <v>0</v>
      </c>
      <c r="K667">
        <f t="shared" si="43"/>
        <v>0</v>
      </c>
      <c r="L667">
        <v>887532</v>
      </c>
      <c r="M667" t="s">
        <v>586</v>
      </c>
      <c r="N667" t="s">
        <v>363</v>
      </c>
      <c r="O667">
        <v>274</v>
      </c>
      <c r="P667">
        <v>0</v>
      </c>
      <c r="Q667">
        <v>3.1763300696342999E+18</v>
      </c>
      <c r="R667" t="s">
        <v>438</v>
      </c>
    </row>
    <row r="668" spans="1:18" hidden="1" x14ac:dyDescent="0.3">
      <c r="A668" t="s">
        <v>365</v>
      </c>
      <c r="B668">
        <v>60256</v>
      </c>
      <c r="C668" t="s">
        <v>459</v>
      </c>
      <c r="D668" t="s">
        <v>361</v>
      </c>
      <c r="E668" s="69">
        <v>1720507416332</v>
      </c>
      <c r="F668" s="69">
        <f t="shared" si="40"/>
        <v>1720507416.332</v>
      </c>
      <c r="G668" s="70">
        <f t="shared" si="41"/>
        <v>45482.280281620369</v>
      </c>
      <c r="H668" s="69">
        <v>0</v>
      </c>
      <c r="I668">
        <f t="shared" si="42"/>
        <v>0</v>
      </c>
      <c r="J668">
        <v>0</v>
      </c>
      <c r="K668">
        <f t="shared" si="43"/>
        <v>0</v>
      </c>
      <c r="L668">
        <v>130</v>
      </c>
      <c r="M668" t="s">
        <v>586</v>
      </c>
      <c r="N668" t="s">
        <v>366</v>
      </c>
      <c r="O668">
        <v>0</v>
      </c>
      <c r="P668">
        <v>0</v>
      </c>
      <c r="Q668">
        <v>-8.6812626743113902E+18</v>
      </c>
      <c r="R668" t="s">
        <v>563</v>
      </c>
    </row>
    <row r="669" spans="1:18" hidden="1" x14ac:dyDescent="0.3">
      <c r="A669" t="s">
        <v>359</v>
      </c>
      <c r="B669">
        <v>5728</v>
      </c>
      <c r="C669" t="s">
        <v>360</v>
      </c>
      <c r="D669" t="s">
        <v>361</v>
      </c>
      <c r="E669" s="69">
        <v>1720505517156</v>
      </c>
      <c r="F669" s="69">
        <f t="shared" si="40"/>
        <v>1720505517.1559999</v>
      </c>
      <c r="G669" s="70">
        <f t="shared" si="41"/>
        <v>45482.258300416666</v>
      </c>
      <c r="H669" s="69">
        <v>51016</v>
      </c>
      <c r="I669">
        <f t="shared" si="42"/>
        <v>0.85026666666666662</v>
      </c>
      <c r="J669">
        <v>105434</v>
      </c>
      <c r="K669">
        <f t="shared" si="43"/>
        <v>1.7572333333333332</v>
      </c>
      <c r="L669">
        <v>156</v>
      </c>
      <c r="M669" t="s">
        <v>587</v>
      </c>
      <c r="N669" t="s">
        <v>363</v>
      </c>
      <c r="O669">
        <v>145</v>
      </c>
      <c r="P669">
        <v>0</v>
      </c>
      <c r="Q669">
        <v>2.1695396513004401E+18</v>
      </c>
      <c r="R669" t="s">
        <v>408</v>
      </c>
    </row>
    <row r="670" spans="1:18" hidden="1" x14ac:dyDescent="0.3">
      <c r="A670" t="s">
        <v>365</v>
      </c>
      <c r="B670">
        <v>6431</v>
      </c>
      <c r="C670" t="s">
        <v>360</v>
      </c>
      <c r="D670" t="s">
        <v>361</v>
      </c>
      <c r="E670" s="69">
        <v>1720505517156</v>
      </c>
      <c r="F670" s="69">
        <f t="shared" si="40"/>
        <v>1720505517.1559999</v>
      </c>
      <c r="G670" s="70">
        <f t="shared" si="41"/>
        <v>45482.258300416666</v>
      </c>
      <c r="H670" s="69">
        <v>105434</v>
      </c>
      <c r="I670">
        <f t="shared" si="42"/>
        <v>1.7572333333333332</v>
      </c>
      <c r="J670">
        <v>0</v>
      </c>
      <c r="K670">
        <f t="shared" si="43"/>
        <v>0</v>
      </c>
      <c r="L670">
        <v>0</v>
      </c>
      <c r="M670" t="s">
        <v>587</v>
      </c>
      <c r="N670" t="s">
        <v>394</v>
      </c>
      <c r="O670">
        <v>164</v>
      </c>
      <c r="P670">
        <v>0</v>
      </c>
      <c r="Q670">
        <v>2.1695396513004401E+18</v>
      </c>
      <c r="R670" t="s">
        <v>408</v>
      </c>
    </row>
    <row r="671" spans="1:18" hidden="1" x14ac:dyDescent="0.3">
      <c r="A671" t="s">
        <v>359</v>
      </c>
      <c r="B671">
        <v>6424</v>
      </c>
      <c r="C671" t="s">
        <v>360</v>
      </c>
      <c r="D671" t="s">
        <v>361</v>
      </c>
      <c r="E671" s="69">
        <v>1720505307827</v>
      </c>
      <c r="F671" s="69">
        <f t="shared" si="40"/>
        <v>1720505307.8269999</v>
      </c>
      <c r="G671" s="70">
        <f t="shared" si="41"/>
        <v>45482.255877627314</v>
      </c>
      <c r="H671" s="69">
        <v>112448</v>
      </c>
      <c r="I671">
        <f t="shared" si="42"/>
        <v>1.8741333333333332</v>
      </c>
      <c r="J671">
        <v>1262</v>
      </c>
      <c r="K671">
        <f t="shared" si="43"/>
        <v>2.1033333333333334E-2</v>
      </c>
      <c r="L671">
        <v>0</v>
      </c>
      <c r="M671" t="s">
        <v>588</v>
      </c>
      <c r="N671" t="s">
        <v>363</v>
      </c>
      <c r="O671">
        <v>105</v>
      </c>
      <c r="P671">
        <v>0</v>
      </c>
      <c r="Q671">
        <v>2.1695396513004401E+18</v>
      </c>
      <c r="R671" t="s">
        <v>408</v>
      </c>
    </row>
    <row r="672" spans="1:18" hidden="1" x14ac:dyDescent="0.3">
      <c r="A672" t="s">
        <v>365</v>
      </c>
      <c r="B672">
        <v>6429</v>
      </c>
      <c r="C672" t="s">
        <v>360</v>
      </c>
      <c r="D672" t="s">
        <v>361</v>
      </c>
      <c r="E672" s="69">
        <v>1720505307827</v>
      </c>
      <c r="F672" s="69">
        <f t="shared" si="40"/>
        <v>1720505307.8269999</v>
      </c>
      <c r="G672" s="70">
        <f t="shared" si="41"/>
        <v>45482.255877627314</v>
      </c>
      <c r="H672" s="69">
        <v>1262</v>
      </c>
      <c r="I672">
        <f t="shared" si="42"/>
        <v>2.1033333333333334E-2</v>
      </c>
      <c r="J672">
        <v>0</v>
      </c>
      <c r="K672">
        <f t="shared" si="43"/>
        <v>0</v>
      </c>
      <c r="L672">
        <v>0</v>
      </c>
      <c r="M672" t="s">
        <v>588</v>
      </c>
      <c r="N672" t="s">
        <v>394</v>
      </c>
      <c r="O672">
        <v>111</v>
      </c>
      <c r="P672">
        <v>0</v>
      </c>
      <c r="Q672">
        <v>7.3676681636523098E+17</v>
      </c>
      <c r="R672" t="s">
        <v>537</v>
      </c>
    </row>
    <row r="673" spans="1:18" hidden="1" x14ac:dyDescent="0.3">
      <c r="A673" t="s">
        <v>359</v>
      </c>
      <c r="B673">
        <v>5728</v>
      </c>
      <c r="C673" t="s">
        <v>360</v>
      </c>
      <c r="D673" t="s">
        <v>361</v>
      </c>
      <c r="E673" s="69">
        <v>1720505011331</v>
      </c>
      <c r="F673" s="69">
        <f t="shared" si="40"/>
        <v>1720505011.3310001</v>
      </c>
      <c r="G673" s="70">
        <f t="shared" si="41"/>
        <v>45482.25244596065</v>
      </c>
      <c r="H673" s="69">
        <v>5444</v>
      </c>
      <c r="I673">
        <f t="shared" si="42"/>
        <v>9.0733333333333333E-2</v>
      </c>
      <c r="J673">
        <v>54356</v>
      </c>
      <c r="K673">
        <f t="shared" si="43"/>
        <v>0.90593333333333337</v>
      </c>
      <c r="L673">
        <v>0</v>
      </c>
      <c r="M673" t="s">
        <v>589</v>
      </c>
      <c r="N673" t="s">
        <v>363</v>
      </c>
      <c r="O673">
        <v>126</v>
      </c>
      <c r="P673">
        <v>0</v>
      </c>
      <c r="Q673">
        <v>7.7428812220924703E+18</v>
      </c>
      <c r="R673" t="s">
        <v>590</v>
      </c>
    </row>
    <row r="674" spans="1:18" hidden="1" x14ac:dyDescent="0.3">
      <c r="A674" t="s">
        <v>365</v>
      </c>
      <c r="B674">
        <v>6424</v>
      </c>
      <c r="C674" t="s">
        <v>360</v>
      </c>
      <c r="D674" t="s">
        <v>361</v>
      </c>
      <c r="E674" s="69">
        <v>1720505011331</v>
      </c>
      <c r="F674" s="69">
        <f t="shared" si="40"/>
        <v>1720505011.3310001</v>
      </c>
      <c r="G674" s="70">
        <f t="shared" si="41"/>
        <v>45482.25244596065</v>
      </c>
      <c r="H674" s="69">
        <v>54356</v>
      </c>
      <c r="I674">
        <f t="shared" si="42"/>
        <v>0.90593333333333337</v>
      </c>
      <c r="J674">
        <v>0</v>
      </c>
      <c r="K674">
        <f t="shared" si="43"/>
        <v>0</v>
      </c>
      <c r="L674">
        <v>0</v>
      </c>
      <c r="M674" t="s">
        <v>589</v>
      </c>
      <c r="N674" t="s">
        <v>394</v>
      </c>
      <c r="O674">
        <v>91</v>
      </c>
      <c r="P674">
        <v>0</v>
      </c>
      <c r="Q674">
        <v>7.3676681636523098E+17</v>
      </c>
      <c r="R674" t="s">
        <v>537</v>
      </c>
    </row>
    <row r="675" spans="1:18" hidden="1" x14ac:dyDescent="0.3">
      <c r="A675" t="s">
        <v>359</v>
      </c>
      <c r="B675">
        <v>23871</v>
      </c>
      <c r="C675" t="s">
        <v>360</v>
      </c>
      <c r="D675" t="s">
        <v>361</v>
      </c>
      <c r="E675" s="69">
        <v>1720505008328</v>
      </c>
      <c r="F675" s="69">
        <f t="shared" si="40"/>
        <v>1720505008.3280001</v>
      </c>
      <c r="G675" s="70">
        <f t="shared" si="41"/>
        <v>45482.252411203706</v>
      </c>
      <c r="H675" s="69">
        <v>58426</v>
      </c>
      <c r="I675">
        <f t="shared" si="42"/>
        <v>0.97376666666666667</v>
      </c>
      <c r="J675">
        <v>48</v>
      </c>
      <c r="K675">
        <f t="shared" si="43"/>
        <v>8.0000000000000004E-4</v>
      </c>
      <c r="L675">
        <v>2594301</v>
      </c>
      <c r="M675" t="s">
        <v>591</v>
      </c>
      <c r="N675" t="s">
        <v>378</v>
      </c>
      <c r="O675">
        <v>108</v>
      </c>
      <c r="P675">
        <v>0</v>
      </c>
      <c r="Q675">
        <v>-5.9290692268668498E+18</v>
      </c>
      <c r="R675" t="s">
        <v>567</v>
      </c>
    </row>
    <row r="676" spans="1:18" hidden="1" x14ac:dyDescent="0.3">
      <c r="A676" t="s">
        <v>365</v>
      </c>
      <c r="B676">
        <v>33362</v>
      </c>
      <c r="C676" t="s">
        <v>360</v>
      </c>
      <c r="D676" t="s">
        <v>361</v>
      </c>
      <c r="E676" s="69">
        <v>1720505008328</v>
      </c>
      <c r="F676" s="69">
        <f t="shared" si="40"/>
        <v>1720505008.3280001</v>
      </c>
      <c r="G676" s="70">
        <f t="shared" si="41"/>
        <v>45482.252411203706</v>
      </c>
      <c r="H676" s="69">
        <v>48</v>
      </c>
      <c r="I676">
        <f t="shared" si="42"/>
        <v>8.0000000000000004E-4</v>
      </c>
      <c r="J676">
        <v>0</v>
      </c>
      <c r="K676">
        <f t="shared" si="43"/>
        <v>0</v>
      </c>
      <c r="L676">
        <v>0</v>
      </c>
      <c r="M676" t="s">
        <v>591</v>
      </c>
      <c r="N676" t="s">
        <v>592</v>
      </c>
      <c r="O676">
        <v>10</v>
      </c>
      <c r="P676">
        <v>0</v>
      </c>
      <c r="Q676">
        <v>-4.2203508059316301E+17</v>
      </c>
      <c r="R676" t="s">
        <v>593</v>
      </c>
    </row>
    <row r="677" spans="1:18" hidden="1" x14ac:dyDescent="0.3">
      <c r="A677" t="s">
        <v>359</v>
      </c>
      <c r="B677">
        <v>23871</v>
      </c>
      <c r="C677" t="s">
        <v>360</v>
      </c>
      <c r="D677" t="s">
        <v>361</v>
      </c>
      <c r="E677" s="69">
        <v>1720505005325</v>
      </c>
      <c r="F677" s="69">
        <f t="shared" si="40"/>
        <v>1720505005.325</v>
      </c>
      <c r="G677" s="70">
        <f t="shared" si="41"/>
        <v>45482.252376446762</v>
      </c>
      <c r="H677" s="69">
        <v>58426</v>
      </c>
      <c r="I677">
        <f t="shared" si="42"/>
        <v>0.97376666666666667</v>
      </c>
      <c r="J677">
        <v>5444</v>
      </c>
      <c r="K677">
        <f t="shared" si="43"/>
        <v>9.0733333333333333E-2</v>
      </c>
      <c r="L677">
        <v>2594301</v>
      </c>
      <c r="M677" t="s">
        <v>594</v>
      </c>
      <c r="N677" t="s">
        <v>378</v>
      </c>
      <c r="O677">
        <v>108</v>
      </c>
      <c r="P677">
        <v>0</v>
      </c>
      <c r="Q677">
        <v>-5.9290692268668498E+18</v>
      </c>
      <c r="R677" t="s">
        <v>567</v>
      </c>
    </row>
    <row r="678" spans="1:18" hidden="1" x14ac:dyDescent="0.3">
      <c r="A678" t="s">
        <v>365</v>
      </c>
      <c r="B678">
        <v>5728</v>
      </c>
      <c r="C678" t="s">
        <v>360</v>
      </c>
      <c r="D678" t="s">
        <v>361</v>
      </c>
      <c r="E678" s="69">
        <v>1720505005325</v>
      </c>
      <c r="F678" s="69">
        <f t="shared" si="40"/>
        <v>1720505005.325</v>
      </c>
      <c r="G678" s="70">
        <f t="shared" si="41"/>
        <v>45482.252376446762</v>
      </c>
      <c r="H678" s="69">
        <v>5444</v>
      </c>
      <c r="I678">
        <f t="shared" si="42"/>
        <v>9.0733333333333333E-2</v>
      </c>
      <c r="J678">
        <v>0</v>
      </c>
      <c r="K678">
        <f t="shared" si="43"/>
        <v>0</v>
      </c>
      <c r="L678">
        <v>0</v>
      </c>
      <c r="M678" t="s">
        <v>594</v>
      </c>
      <c r="N678" t="s">
        <v>363</v>
      </c>
      <c r="O678">
        <v>126</v>
      </c>
      <c r="P678">
        <v>0</v>
      </c>
      <c r="Q678">
        <v>7.7428812220924703E+18</v>
      </c>
      <c r="R678" t="s">
        <v>590</v>
      </c>
    </row>
    <row r="679" spans="1:18" hidden="1" x14ac:dyDescent="0.3">
      <c r="A679" t="s">
        <v>359</v>
      </c>
      <c r="B679">
        <v>31162</v>
      </c>
      <c r="C679" t="s">
        <v>360</v>
      </c>
      <c r="D679" t="s">
        <v>361</v>
      </c>
      <c r="E679" s="69">
        <v>1720505011331</v>
      </c>
      <c r="F679" s="69">
        <f t="shared" si="40"/>
        <v>1720505011.3310001</v>
      </c>
      <c r="G679" s="70">
        <f t="shared" si="41"/>
        <v>45482.25244596065</v>
      </c>
      <c r="H679" s="69">
        <v>243</v>
      </c>
      <c r="I679">
        <f t="shared" si="42"/>
        <v>4.0499999999999998E-3</v>
      </c>
      <c r="J679">
        <v>58426</v>
      </c>
      <c r="K679">
        <f t="shared" si="43"/>
        <v>0.97376666666666667</v>
      </c>
      <c r="L679">
        <v>220</v>
      </c>
      <c r="M679" t="s">
        <v>595</v>
      </c>
      <c r="N679" t="s">
        <v>363</v>
      </c>
      <c r="O679">
        <v>37</v>
      </c>
      <c r="P679">
        <v>0</v>
      </c>
      <c r="Q679">
        <v>0</v>
      </c>
    </row>
    <row r="680" spans="1:18" hidden="1" x14ac:dyDescent="0.3">
      <c r="A680" t="s">
        <v>365</v>
      </c>
      <c r="B680">
        <v>23871</v>
      </c>
      <c r="C680" t="s">
        <v>360</v>
      </c>
      <c r="D680" t="s">
        <v>361</v>
      </c>
      <c r="E680" s="69">
        <v>1720505011331</v>
      </c>
      <c r="F680" s="69">
        <f t="shared" si="40"/>
        <v>1720505011.3310001</v>
      </c>
      <c r="G680" s="70">
        <f t="shared" si="41"/>
        <v>45482.25244596065</v>
      </c>
      <c r="H680" s="69">
        <v>58426</v>
      </c>
      <c r="I680">
        <f t="shared" si="42"/>
        <v>0.97376666666666667</v>
      </c>
      <c r="J680">
        <v>0</v>
      </c>
      <c r="K680">
        <f t="shared" si="43"/>
        <v>0</v>
      </c>
      <c r="L680">
        <v>2594301</v>
      </c>
      <c r="M680" t="s">
        <v>595</v>
      </c>
      <c r="N680" t="s">
        <v>378</v>
      </c>
      <c r="O680">
        <v>108</v>
      </c>
      <c r="P680">
        <v>0</v>
      </c>
      <c r="Q680">
        <v>-5.9290692268668498E+18</v>
      </c>
      <c r="R680" t="s">
        <v>567</v>
      </c>
    </row>
    <row r="681" spans="1:18" hidden="1" x14ac:dyDescent="0.3">
      <c r="A681" t="s">
        <v>359</v>
      </c>
      <c r="B681">
        <v>2738</v>
      </c>
      <c r="C681" t="s">
        <v>360</v>
      </c>
      <c r="D681" t="s">
        <v>361</v>
      </c>
      <c r="E681" s="69">
        <v>1720497807327</v>
      </c>
      <c r="F681" s="69">
        <f t="shared" si="40"/>
        <v>1720497807.3269999</v>
      </c>
      <c r="G681" s="70">
        <f t="shared" si="41"/>
        <v>45482.169066284725</v>
      </c>
      <c r="H681" s="69">
        <v>137656</v>
      </c>
      <c r="I681">
        <f t="shared" si="42"/>
        <v>2.2942666666666667</v>
      </c>
      <c r="J681">
        <v>0</v>
      </c>
      <c r="K681">
        <f t="shared" si="43"/>
        <v>0</v>
      </c>
      <c r="L681">
        <v>806</v>
      </c>
      <c r="M681" t="s">
        <v>596</v>
      </c>
      <c r="N681" t="s">
        <v>363</v>
      </c>
      <c r="O681">
        <v>104</v>
      </c>
      <c r="P681">
        <v>0</v>
      </c>
      <c r="Q681">
        <v>-3.3411964530521298E+18</v>
      </c>
      <c r="R681" t="s">
        <v>458</v>
      </c>
    </row>
    <row r="682" spans="1:18" hidden="1" x14ac:dyDescent="0.3">
      <c r="A682" t="s">
        <v>365</v>
      </c>
      <c r="B682">
        <v>9866</v>
      </c>
      <c r="C682" t="s">
        <v>459</v>
      </c>
      <c r="D682" t="s">
        <v>361</v>
      </c>
      <c r="E682" s="69">
        <v>1720497807327</v>
      </c>
      <c r="F682" s="69">
        <f t="shared" si="40"/>
        <v>1720497807.3269999</v>
      </c>
      <c r="G682" s="70">
        <f t="shared" si="41"/>
        <v>45482.169066284725</v>
      </c>
      <c r="H682" s="69">
        <v>0</v>
      </c>
      <c r="I682">
        <f t="shared" si="42"/>
        <v>0</v>
      </c>
      <c r="J682">
        <v>0</v>
      </c>
      <c r="K682">
        <f t="shared" si="43"/>
        <v>0</v>
      </c>
      <c r="L682">
        <v>1658</v>
      </c>
      <c r="M682" t="s">
        <v>596</v>
      </c>
      <c r="N682" t="s">
        <v>366</v>
      </c>
      <c r="O682">
        <v>0</v>
      </c>
      <c r="P682">
        <v>0</v>
      </c>
      <c r="Q682">
        <v>-8.2279945120146104E+18</v>
      </c>
      <c r="R682" t="s">
        <v>582</v>
      </c>
    </row>
    <row r="683" spans="1:18" hidden="1" x14ac:dyDescent="0.3">
      <c r="A683" t="s">
        <v>359</v>
      </c>
      <c r="B683">
        <v>62051</v>
      </c>
      <c r="C683" t="s">
        <v>360</v>
      </c>
      <c r="D683" t="s">
        <v>361</v>
      </c>
      <c r="E683" s="69">
        <v>1720497007002</v>
      </c>
      <c r="F683" s="69">
        <f t="shared" si="40"/>
        <v>1720497007.0020001</v>
      </c>
      <c r="G683" s="70">
        <f t="shared" si="41"/>
        <v>45482.159803263887</v>
      </c>
      <c r="H683" s="69">
        <v>8847</v>
      </c>
      <c r="I683">
        <f t="shared" si="42"/>
        <v>0.14745</v>
      </c>
      <c r="J683">
        <v>196547</v>
      </c>
      <c r="K683">
        <f t="shared" si="43"/>
        <v>3.2757833333333335</v>
      </c>
      <c r="L683">
        <v>3019769</v>
      </c>
      <c r="M683" t="s">
        <v>597</v>
      </c>
      <c r="N683" t="s">
        <v>363</v>
      </c>
      <c r="O683">
        <v>132</v>
      </c>
      <c r="P683">
        <v>0</v>
      </c>
      <c r="Q683">
        <v>4.6237647683257999E+18</v>
      </c>
      <c r="R683" t="s">
        <v>371</v>
      </c>
    </row>
    <row r="684" spans="1:18" hidden="1" x14ac:dyDescent="0.3">
      <c r="A684" t="s">
        <v>365</v>
      </c>
      <c r="B684">
        <v>64755</v>
      </c>
      <c r="C684" t="s">
        <v>360</v>
      </c>
      <c r="D684" t="s">
        <v>361</v>
      </c>
      <c r="E684" s="69">
        <v>1720497007002</v>
      </c>
      <c r="F684" s="69">
        <f t="shared" si="40"/>
        <v>1720497007.0020001</v>
      </c>
      <c r="G684" s="70">
        <f t="shared" si="41"/>
        <v>45482.159803263887</v>
      </c>
      <c r="H684" s="69">
        <v>196547</v>
      </c>
      <c r="I684">
        <f t="shared" si="42"/>
        <v>3.2757833333333335</v>
      </c>
      <c r="J684">
        <v>0</v>
      </c>
      <c r="K684">
        <f t="shared" si="43"/>
        <v>0</v>
      </c>
      <c r="L684">
        <v>0</v>
      </c>
      <c r="M684" t="s">
        <v>597</v>
      </c>
      <c r="N684" t="s">
        <v>394</v>
      </c>
      <c r="O684">
        <v>78</v>
      </c>
      <c r="P684">
        <v>0</v>
      </c>
      <c r="Q684">
        <v>-6.5446294605044398E+18</v>
      </c>
      <c r="R684" t="s">
        <v>442</v>
      </c>
    </row>
    <row r="685" spans="1:18" hidden="1" x14ac:dyDescent="0.3">
      <c r="A685" t="s">
        <v>359</v>
      </c>
      <c r="B685">
        <v>58557</v>
      </c>
      <c r="C685" t="s">
        <v>360</v>
      </c>
      <c r="D685" t="s">
        <v>361</v>
      </c>
      <c r="E685" s="69">
        <v>1720495708826</v>
      </c>
      <c r="F685" s="69">
        <f t="shared" si="40"/>
        <v>1720495708.826</v>
      </c>
      <c r="G685" s="70">
        <f t="shared" si="41"/>
        <v>45482.144778078698</v>
      </c>
      <c r="H685" s="69">
        <v>118</v>
      </c>
      <c r="I685">
        <f t="shared" si="42"/>
        <v>1.9666666666666665E-3</v>
      </c>
      <c r="J685">
        <v>0</v>
      </c>
      <c r="K685">
        <f t="shared" si="43"/>
        <v>0</v>
      </c>
      <c r="L685">
        <v>84</v>
      </c>
      <c r="M685">
        <v>2.0044010600760001E+65</v>
      </c>
      <c r="N685" t="s">
        <v>363</v>
      </c>
      <c r="O685">
        <v>17</v>
      </c>
      <c r="P685">
        <v>0</v>
      </c>
      <c r="Q685">
        <v>-1.5432740596314099E+18</v>
      </c>
    </row>
    <row r="686" spans="1:18" hidden="1" x14ac:dyDescent="0.3">
      <c r="A686" t="s">
        <v>365</v>
      </c>
      <c r="B686">
        <v>58769</v>
      </c>
      <c r="C686" t="s">
        <v>372</v>
      </c>
      <c r="D686" t="s">
        <v>361</v>
      </c>
      <c r="E686" s="69">
        <v>1720495708826</v>
      </c>
      <c r="F686" s="69">
        <f t="shared" si="40"/>
        <v>1720495708.826</v>
      </c>
      <c r="G686" s="70">
        <f t="shared" si="41"/>
        <v>45482.144778078698</v>
      </c>
      <c r="H686" s="69">
        <v>0</v>
      </c>
      <c r="I686">
        <f t="shared" si="42"/>
        <v>0</v>
      </c>
      <c r="J686">
        <v>0</v>
      </c>
      <c r="K686">
        <f t="shared" si="43"/>
        <v>0</v>
      </c>
      <c r="L686">
        <v>9</v>
      </c>
      <c r="M686">
        <v>2.0044010600760001E+65</v>
      </c>
      <c r="N686" t="s">
        <v>394</v>
      </c>
      <c r="O686">
        <v>0</v>
      </c>
      <c r="P686">
        <v>0</v>
      </c>
      <c r="Q686">
        <v>2.3775692786876001E+18</v>
      </c>
      <c r="R686" t="s">
        <v>531</v>
      </c>
    </row>
    <row r="687" spans="1:18" hidden="1" x14ac:dyDescent="0.3">
      <c r="A687" t="s">
        <v>359</v>
      </c>
      <c r="B687">
        <v>6756</v>
      </c>
      <c r="C687" t="s">
        <v>372</v>
      </c>
      <c r="D687" t="s">
        <v>361</v>
      </c>
      <c r="E687" s="69">
        <v>1720490904824</v>
      </c>
      <c r="F687" s="69">
        <f t="shared" si="40"/>
        <v>1720490904.8239999</v>
      </c>
      <c r="G687" s="70">
        <f t="shared" si="41"/>
        <v>45482.089176203706</v>
      </c>
      <c r="H687" s="69">
        <v>25120</v>
      </c>
      <c r="I687">
        <f t="shared" si="42"/>
        <v>0.41866666666666669</v>
      </c>
      <c r="J687">
        <v>12885</v>
      </c>
      <c r="K687">
        <f t="shared" si="43"/>
        <v>0.21475</v>
      </c>
      <c r="L687">
        <v>8</v>
      </c>
      <c r="M687" t="s">
        <v>598</v>
      </c>
      <c r="N687" t="s">
        <v>363</v>
      </c>
      <c r="O687">
        <v>1717</v>
      </c>
      <c r="P687">
        <v>0</v>
      </c>
      <c r="Q687">
        <v>0</v>
      </c>
    </row>
    <row r="688" spans="1:18" hidden="1" x14ac:dyDescent="0.3">
      <c r="A688" t="s">
        <v>365</v>
      </c>
      <c r="B688">
        <v>32898</v>
      </c>
      <c r="C688" t="s">
        <v>372</v>
      </c>
      <c r="D688" t="s">
        <v>361</v>
      </c>
      <c r="E688" s="69">
        <v>1720490904824</v>
      </c>
      <c r="F688" s="69">
        <f t="shared" si="40"/>
        <v>1720490904.8239999</v>
      </c>
      <c r="G688" s="70">
        <f t="shared" si="41"/>
        <v>45482.089176203706</v>
      </c>
      <c r="H688" s="69">
        <v>12885</v>
      </c>
      <c r="I688">
        <f t="shared" si="42"/>
        <v>0.21475</v>
      </c>
      <c r="J688">
        <v>0</v>
      </c>
      <c r="K688">
        <f t="shared" si="43"/>
        <v>0</v>
      </c>
      <c r="L688">
        <v>1</v>
      </c>
      <c r="M688" t="s">
        <v>598</v>
      </c>
      <c r="N688" t="s">
        <v>378</v>
      </c>
      <c r="O688">
        <v>741</v>
      </c>
      <c r="P688">
        <v>0</v>
      </c>
      <c r="Q688">
        <v>0</v>
      </c>
    </row>
    <row r="689" spans="1:18" hidden="1" x14ac:dyDescent="0.3">
      <c r="A689" t="s">
        <v>359</v>
      </c>
      <c r="B689">
        <v>12287</v>
      </c>
      <c r="C689" t="s">
        <v>360</v>
      </c>
      <c r="D689" t="s">
        <v>361</v>
      </c>
      <c r="E689" s="69">
        <v>1720489520516</v>
      </c>
      <c r="F689" s="69">
        <f t="shared" si="40"/>
        <v>1720489520.516</v>
      </c>
      <c r="G689" s="70">
        <f t="shared" si="41"/>
        <v>45482.073154120371</v>
      </c>
      <c r="H689" s="69">
        <v>42928</v>
      </c>
      <c r="I689">
        <f t="shared" si="42"/>
        <v>0.71546666666666658</v>
      </c>
      <c r="J689">
        <v>176635</v>
      </c>
      <c r="K689">
        <f t="shared" si="43"/>
        <v>2.9439166666666665</v>
      </c>
      <c r="L689">
        <v>110</v>
      </c>
      <c r="M689" t="s">
        <v>599</v>
      </c>
      <c r="N689" t="s">
        <v>394</v>
      </c>
      <c r="O689">
        <v>452</v>
      </c>
      <c r="P689">
        <v>0</v>
      </c>
      <c r="Q689">
        <v>2.1695396513004401E+18</v>
      </c>
      <c r="R689" t="s">
        <v>408</v>
      </c>
    </row>
    <row r="690" spans="1:18" hidden="1" x14ac:dyDescent="0.3">
      <c r="A690" t="s">
        <v>365</v>
      </c>
      <c r="B690">
        <v>58464</v>
      </c>
      <c r="C690" t="s">
        <v>372</v>
      </c>
      <c r="D690" t="s">
        <v>361</v>
      </c>
      <c r="E690" s="69">
        <v>1720489520516</v>
      </c>
      <c r="F690" s="69">
        <f t="shared" si="40"/>
        <v>1720489520.516</v>
      </c>
      <c r="G690" s="70">
        <f t="shared" si="41"/>
        <v>45482.073154120371</v>
      </c>
      <c r="H690" s="69">
        <v>176635</v>
      </c>
      <c r="I690">
        <f t="shared" si="42"/>
        <v>2.9439166666666665</v>
      </c>
      <c r="J690">
        <v>0</v>
      </c>
      <c r="K690">
        <f t="shared" si="43"/>
        <v>0</v>
      </c>
      <c r="L690">
        <v>3</v>
      </c>
      <c r="M690" t="s">
        <v>599</v>
      </c>
      <c r="N690" t="s">
        <v>394</v>
      </c>
      <c r="O690">
        <v>0</v>
      </c>
      <c r="P690">
        <v>0</v>
      </c>
      <c r="Q690">
        <v>-1.7663079089697901E+17</v>
      </c>
      <c r="R690" t="s">
        <v>521</v>
      </c>
    </row>
    <row r="691" spans="1:18" hidden="1" x14ac:dyDescent="0.3">
      <c r="A691" t="s">
        <v>359</v>
      </c>
      <c r="B691">
        <v>12287</v>
      </c>
      <c r="C691" t="s">
        <v>360</v>
      </c>
      <c r="D691" t="s">
        <v>361</v>
      </c>
      <c r="E691" s="69">
        <v>1720488793310</v>
      </c>
      <c r="F691" s="69">
        <f t="shared" si="40"/>
        <v>1720488793.3099999</v>
      </c>
      <c r="G691" s="70">
        <f t="shared" si="41"/>
        <v>45482.064737384258</v>
      </c>
      <c r="H691" s="69">
        <v>3226</v>
      </c>
      <c r="I691">
        <f t="shared" si="42"/>
        <v>5.3766666666666664E-2</v>
      </c>
      <c r="J691">
        <v>11332</v>
      </c>
      <c r="K691">
        <f t="shared" si="43"/>
        <v>0.18886666666666668</v>
      </c>
      <c r="L691">
        <v>303</v>
      </c>
      <c r="M691" t="s">
        <v>600</v>
      </c>
      <c r="N691" t="s">
        <v>363</v>
      </c>
      <c r="O691">
        <v>387</v>
      </c>
      <c r="P691">
        <v>0</v>
      </c>
      <c r="Q691">
        <v>0</v>
      </c>
    </row>
    <row r="692" spans="1:18" hidden="1" x14ac:dyDescent="0.3">
      <c r="A692" t="s">
        <v>365</v>
      </c>
      <c r="B692">
        <v>31597</v>
      </c>
      <c r="C692" t="s">
        <v>360</v>
      </c>
      <c r="D692" t="s">
        <v>361</v>
      </c>
      <c r="E692" s="69">
        <v>1720488793310</v>
      </c>
      <c r="F692" s="69">
        <f t="shared" si="40"/>
        <v>1720488793.3099999</v>
      </c>
      <c r="G692" s="70">
        <f t="shared" si="41"/>
        <v>45482.064737384258</v>
      </c>
      <c r="H692" s="69">
        <v>11332</v>
      </c>
      <c r="I692">
        <f t="shared" si="42"/>
        <v>0.18886666666666668</v>
      </c>
      <c r="J692">
        <v>0</v>
      </c>
      <c r="K692">
        <f t="shared" si="43"/>
        <v>0</v>
      </c>
      <c r="L692">
        <v>0</v>
      </c>
      <c r="M692" t="s">
        <v>600</v>
      </c>
      <c r="N692" t="s">
        <v>394</v>
      </c>
      <c r="O692">
        <v>46</v>
      </c>
      <c r="P692">
        <v>0</v>
      </c>
      <c r="Q692">
        <v>-4.7358534818902797E+17</v>
      </c>
      <c r="R692" t="s">
        <v>541</v>
      </c>
    </row>
    <row r="693" spans="1:18" hidden="1" x14ac:dyDescent="0.3">
      <c r="A693" t="s">
        <v>359</v>
      </c>
      <c r="B693">
        <v>47629</v>
      </c>
      <c r="C693" t="s">
        <v>360</v>
      </c>
      <c r="D693" t="s">
        <v>361</v>
      </c>
      <c r="E693" s="69">
        <v>1720488183301</v>
      </c>
      <c r="F693" s="69">
        <f t="shared" si="40"/>
        <v>1720488183.3010001</v>
      </c>
      <c r="G693" s="70">
        <f t="shared" si="41"/>
        <v>45482.057677094912</v>
      </c>
      <c r="H693" s="69">
        <v>1047</v>
      </c>
      <c r="I693">
        <f t="shared" si="42"/>
        <v>1.745E-2</v>
      </c>
      <c r="J693">
        <v>9619</v>
      </c>
      <c r="K693">
        <f t="shared" si="43"/>
        <v>0.16031666666666666</v>
      </c>
      <c r="L693">
        <v>3381990</v>
      </c>
      <c r="M693" t="s">
        <v>601</v>
      </c>
      <c r="N693" t="s">
        <v>378</v>
      </c>
      <c r="O693">
        <v>168</v>
      </c>
      <c r="P693">
        <v>0</v>
      </c>
      <c r="Q693">
        <v>-5.9290692268668498E+18</v>
      </c>
      <c r="R693" t="s">
        <v>567</v>
      </c>
    </row>
    <row r="694" spans="1:18" hidden="1" x14ac:dyDescent="0.3">
      <c r="A694" t="s">
        <v>365</v>
      </c>
      <c r="B694">
        <v>31186</v>
      </c>
      <c r="C694" t="s">
        <v>360</v>
      </c>
      <c r="D694" t="s">
        <v>361</v>
      </c>
      <c r="E694" s="69">
        <v>1720488183301</v>
      </c>
      <c r="F694" s="69">
        <f t="shared" si="40"/>
        <v>1720488183.3010001</v>
      </c>
      <c r="G694" s="70">
        <f t="shared" si="41"/>
        <v>45482.057677094912</v>
      </c>
      <c r="H694" s="69">
        <v>9619</v>
      </c>
      <c r="I694">
        <f t="shared" si="42"/>
        <v>0.16031666666666666</v>
      </c>
      <c r="J694">
        <v>0</v>
      </c>
      <c r="K694">
        <f t="shared" si="43"/>
        <v>0</v>
      </c>
      <c r="L694">
        <v>29</v>
      </c>
      <c r="M694" t="s">
        <v>601</v>
      </c>
      <c r="N694" t="s">
        <v>363</v>
      </c>
      <c r="O694">
        <v>0</v>
      </c>
      <c r="P694">
        <v>0</v>
      </c>
      <c r="Q694">
        <v>1.2350776263438899E+18</v>
      </c>
      <c r="R694" t="s">
        <v>568</v>
      </c>
    </row>
    <row r="695" spans="1:18" hidden="1" x14ac:dyDescent="0.3">
      <c r="A695" t="s">
        <v>359</v>
      </c>
      <c r="B695">
        <v>14697</v>
      </c>
      <c r="C695" t="s">
        <v>372</v>
      </c>
      <c r="D695" t="s">
        <v>361</v>
      </c>
      <c r="E695" s="69">
        <v>1720487001321</v>
      </c>
      <c r="F695" s="69">
        <f t="shared" si="40"/>
        <v>1720487001.3210001</v>
      </c>
      <c r="G695" s="70">
        <f t="shared" si="41"/>
        <v>45482.043996770837</v>
      </c>
      <c r="H695" s="69">
        <v>5578</v>
      </c>
      <c r="I695">
        <f t="shared" si="42"/>
        <v>9.296666666666667E-2</v>
      </c>
      <c r="J695">
        <v>4791</v>
      </c>
      <c r="K695">
        <f t="shared" si="43"/>
        <v>7.9850000000000004E-2</v>
      </c>
      <c r="L695">
        <v>21</v>
      </c>
      <c r="M695" t="s">
        <v>602</v>
      </c>
      <c r="N695" t="s">
        <v>363</v>
      </c>
      <c r="O695">
        <v>914</v>
      </c>
      <c r="P695">
        <v>0</v>
      </c>
      <c r="Q695">
        <v>0</v>
      </c>
    </row>
    <row r="696" spans="1:18" hidden="1" x14ac:dyDescent="0.3">
      <c r="A696" t="s">
        <v>365</v>
      </c>
      <c r="B696">
        <v>14927</v>
      </c>
      <c r="C696" t="s">
        <v>372</v>
      </c>
      <c r="D696" t="s">
        <v>361</v>
      </c>
      <c r="E696" s="69">
        <v>1720487001321</v>
      </c>
      <c r="F696" s="69">
        <f t="shared" si="40"/>
        <v>1720487001.3210001</v>
      </c>
      <c r="G696" s="70">
        <f t="shared" si="41"/>
        <v>45482.043996770837</v>
      </c>
      <c r="H696" s="69">
        <v>4791</v>
      </c>
      <c r="I696">
        <f t="shared" si="42"/>
        <v>7.9850000000000004E-2</v>
      </c>
      <c r="J696">
        <v>0</v>
      </c>
      <c r="K696">
        <f t="shared" si="43"/>
        <v>0</v>
      </c>
      <c r="L696">
        <v>21</v>
      </c>
      <c r="M696" t="s">
        <v>602</v>
      </c>
      <c r="N696" t="s">
        <v>378</v>
      </c>
      <c r="O696">
        <v>824</v>
      </c>
      <c r="P696">
        <v>0</v>
      </c>
      <c r="Q696">
        <v>0</v>
      </c>
    </row>
    <row r="697" spans="1:18" hidden="1" x14ac:dyDescent="0.3">
      <c r="A697" t="s">
        <v>359</v>
      </c>
      <c r="B697">
        <v>3460</v>
      </c>
      <c r="C697" t="s">
        <v>372</v>
      </c>
      <c r="D697" t="s">
        <v>361</v>
      </c>
      <c r="E697" s="69">
        <v>1720466883801</v>
      </c>
      <c r="F697" s="69">
        <f t="shared" si="40"/>
        <v>1720466883.8010001</v>
      </c>
      <c r="G697" s="70">
        <f t="shared" si="41"/>
        <v>45481.811155104166</v>
      </c>
      <c r="H697" s="69">
        <v>2600</v>
      </c>
      <c r="I697">
        <f t="shared" si="42"/>
        <v>4.3333333333333335E-2</v>
      </c>
      <c r="J697">
        <v>46652</v>
      </c>
      <c r="K697">
        <f t="shared" si="43"/>
        <v>0.7775333333333333</v>
      </c>
      <c r="L697">
        <v>8</v>
      </c>
      <c r="M697" t="s">
        <v>603</v>
      </c>
      <c r="N697" t="s">
        <v>363</v>
      </c>
      <c r="O697">
        <v>1057</v>
      </c>
      <c r="P697">
        <v>0</v>
      </c>
      <c r="Q697">
        <v>0</v>
      </c>
    </row>
    <row r="698" spans="1:18" hidden="1" x14ac:dyDescent="0.3">
      <c r="A698" t="s">
        <v>365</v>
      </c>
      <c r="B698">
        <v>6974</v>
      </c>
      <c r="C698" t="s">
        <v>372</v>
      </c>
      <c r="D698" t="s">
        <v>361</v>
      </c>
      <c r="E698" s="69">
        <v>1720466883801</v>
      </c>
      <c r="F698" s="69">
        <f t="shared" si="40"/>
        <v>1720466883.8010001</v>
      </c>
      <c r="G698" s="70">
        <f t="shared" si="41"/>
        <v>45481.811155104166</v>
      </c>
      <c r="H698" s="69">
        <v>46652</v>
      </c>
      <c r="I698">
        <f t="shared" si="42"/>
        <v>0.7775333333333333</v>
      </c>
      <c r="J698">
        <v>0</v>
      </c>
      <c r="K698">
        <f t="shared" si="43"/>
        <v>0</v>
      </c>
      <c r="L698">
        <v>1</v>
      </c>
      <c r="M698" t="s">
        <v>603</v>
      </c>
      <c r="N698" t="s">
        <v>378</v>
      </c>
      <c r="O698">
        <v>4332</v>
      </c>
      <c r="P698">
        <v>0</v>
      </c>
      <c r="Q698">
        <v>0</v>
      </c>
    </row>
    <row r="699" spans="1:18" hidden="1" x14ac:dyDescent="0.3">
      <c r="A699" t="s">
        <v>359</v>
      </c>
      <c r="B699">
        <v>24166</v>
      </c>
      <c r="C699" t="s">
        <v>360</v>
      </c>
      <c r="D699" t="s">
        <v>361</v>
      </c>
      <c r="E699" s="69">
        <v>1720432338213</v>
      </c>
      <c r="F699" s="69">
        <f t="shared" si="40"/>
        <v>1720432338.2130001</v>
      </c>
      <c r="G699" s="70">
        <f t="shared" si="41"/>
        <v>45481.41132190972</v>
      </c>
      <c r="H699" s="69">
        <v>473</v>
      </c>
      <c r="I699">
        <f t="shared" si="42"/>
        <v>7.8833333333333325E-3</v>
      </c>
      <c r="J699">
        <v>5701</v>
      </c>
      <c r="K699">
        <f t="shared" si="43"/>
        <v>9.5016666666666666E-2</v>
      </c>
      <c r="L699">
        <v>83</v>
      </c>
      <c r="M699" t="s">
        <v>604</v>
      </c>
      <c r="N699" t="s">
        <v>363</v>
      </c>
      <c r="O699">
        <v>39</v>
      </c>
      <c r="P699">
        <v>0</v>
      </c>
      <c r="Q699">
        <v>0</v>
      </c>
    </row>
    <row r="700" spans="1:18" hidden="1" x14ac:dyDescent="0.3">
      <c r="A700" t="s">
        <v>365</v>
      </c>
      <c r="B700">
        <v>11984</v>
      </c>
      <c r="C700" t="s">
        <v>360</v>
      </c>
      <c r="D700" t="s">
        <v>361</v>
      </c>
      <c r="E700" s="69">
        <v>1720432338213</v>
      </c>
      <c r="F700" s="69">
        <f t="shared" si="40"/>
        <v>1720432338.2130001</v>
      </c>
      <c r="G700" s="70">
        <f t="shared" si="41"/>
        <v>45481.41132190972</v>
      </c>
      <c r="H700" s="69">
        <v>5701</v>
      </c>
      <c r="I700">
        <f t="shared" si="42"/>
        <v>9.5016666666666666E-2</v>
      </c>
      <c r="J700">
        <v>0</v>
      </c>
      <c r="K700">
        <f t="shared" si="43"/>
        <v>0</v>
      </c>
      <c r="L700">
        <v>3758259</v>
      </c>
      <c r="M700" t="s">
        <v>604</v>
      </c>
      <c r="N700" t="s">
        <v>378</v>
      </c>
      <c r="O700">
        <v>39</v>
      </c>
      <c r="P700">
        <v>0</v>
      </c>
      <c r="Q700">
        <v>4.6237647683257999E+18</v>
      </c>
      <c r="R700" t="s">
        <v>371</v>
      </c>
    </row>
    <row r="701" spans="1:18" hidden="1" x14ac:dyDescent="0.3">
      <c r="A701" t="s">
        <v>359</v>
      </c>
      <c r="B701">
        <v>12021</v>
      </c>
      <c r="C701" t="s">
        <v>360</v>
      </c>
      <c r="D701" t="s">
        <v>361</v>
      </c>
      <c r="E701" s="69">
        <v>1720429946225</v>
      </c>
      <c r="F701" s="69">
        <f t="shared" si="40"/>
        <v>1720429946.2249999</v>
      </c>
      <c r="G701" s="70">
        <f t="shared" si="41"/>
        <v>45481.383636863422</v>
      </c>
      <c r="H701" s="69">
        <v>38634</v>
      </c>
      <c r="I701">
        <f t="shared" si="42"/>
        <v>0.64390000000000003</v>
      </c>
      <c r="J701">
        <v>1597</v>
      </c>
      <c r="K701">
        <f t="shared" si="43"/>
        <v>2.6616666666666667E-2</v>
      </c>
      <c r="L701">
        <v>0</v>
      </c>
      <c r="M701" t="s">
        <v>605</v>
      </c>
      <c r="N701" t="s">
        <v>363</v>
      </c>
      <c r="O701">
        <v>169</v>
      </c>
      <c r="P701">
        <v>0</v>
      </c>
      <c r="Q701">
        <v>0</v>
      </c>
    </row>
    <row r="702" spans="1:18" hidden="1" x14ac:dyDescent="0.3">
      <c r="A702" t="s">
        <v>365</v>
      </c>
      <c r="B702">
        <v>12025</v>
      </c>
      <c r="C702" t="s">
        <v>360</v>
      </c>
      <c r="D702" t="s">
        <v>361</v>
      </c>
      <c r="E702" s="69">
        <v>1720429946225</v>
      </c>
      <c r="F702" s="69">
        <f t="shared" si="40"/>
        <v>1720429946.2249999</v>
      </c>
      <c r="G702" s="70">
        <f t="shared" si="41"/>
        <v>45481.383636863422</v>
      </c>
      <c r="H702" s="69">
        <v>1597</v>
      </c>
      <c r="I702">
        <f t="shared" si="42"/>
        <v>2.6616666666666667E-2</v>
      </c>
      <c r="J702">
        <v>0</v>
      </c>
      <c r="K702">
        <f t="shared" si="43"/>
        <v>0</v>
      </c>
      <c r="L702">
        <v>0</v>
      </c>
      <c r="M702" t="s">
        <v>605</v>
      </c>
      <c r="N702" t="s">
        <v>394</v>
      </c>
      <c r="O702">
        <v>131</v>
      </c>
      <c r="P702">
        <v>0</v>
      </c>
      <c r="Q702">
        <v>7.3676681636523098E+17</v>
      </c>
      <c r="R702" t="s">
        <v>537</v>
      </c>
    </row>
    <row r="703" spans="1:18" hidden="1" x14ac:dyDescent="0.3">
      <c r="A703" t="s">
        <v>359</v>
      </c>
      <c r="B703">
        <v>983</v>
      </c>
      <c r="C703" t="s">
        <v>360</v>
      </c>
      <c r="D703" t="s">
        <v>361</v>
      </c>
      <c r="E703" s="69">
        <v>1720424767603</v>
      </c>
      <c r="F703" s="69">
        <f t="shared" si="40"/>
        <v>1720424767.6029999</v>
      </c>
      <c r="G703" s="70">
        <f t="shared" si="41"/>
        <v>45481.323699108791</v>
      </c>
      <c r="H703" s="69">
        <v>443</v>
      </c>
      <c r="I703">
        <f t="shared" si="42"/>
        <v>7.3833333333333338E-3</v>
      </c>
      <c r="J703">
        <v>77317</v>
      </c>
      <c r="K703">
        <f t="shared" si="43"/>
        <v>1.2886166666666665</v>
      </c>
      <c r="L703">
        <v>887470</v>
      </c>
      <c r="M703" t="s">
        <v>606</v>
      </c>
      <c r="N703" t="s">
        <v>363</v>
      </c>
      <c r="O703">
        <v>110</v>
      </c>
      <c r="P703">
        <v>0</v>
      </c>
      <c r="Q703">
        <v>3.1763300696342999E+18</v>
      </c>
      <c r="R703" t="s">
        <v>438</v>
      </c>
    </row>
    <row r="704" spans="1:18" hidden="1" x14ac:dyDescent="0.3">
      <c r="A704" t="s">
        <v>365</v>
      </c>
      <c r="B704">
        <v>9167</v>
      </c>
      <c r="C704" t="s">
        <v>372</v>
      </c>
      <c r="D704" t="s">
        <v>361</v>
      </c>
      <c r="E704" s="69">
        <v>1720424767603</v>
      </c>
      <c r="F704" s="69">
        <f t="shared" si="40"/>
        <v>1720424767.6029999</v>
      </c>
      <c r="G704" s="70">
        <f t="shared" si="41"/>
        <v>45481.323699108791</v>
      </c>
      <c r="H704" s="69">
        <v>77317</v>
      </c>
      <c r="I704">
        <f t="shared" si="42"/>
        <v>1.2886166666666665</v>
      </c>
      <c r="J704">
        <v>0</v>
      </c>
      <c r="K704">
        <f t="shared" si="43"/>
        <v>0</v>
      </c>
      <c r="L704">
        <v>16</v>
      </c>
      <c r="M704" t="s">
        <v>606</v>
      </c>
      <c r="N704" t="s">
        <v>394</v>
      </c>
      <c r="O704">
        <v>0</v>
      </c>
      <c r="P704">
        <v>0</v>
      </c>
      <c r="Q704">
        <v>2.3581456008703498E+18</v>
      </c>
      <c r="R704" t="s">
        <v>449</v>
      </c>
    </row>
    <row r="705" spans="1:18" hidden="1" x14ac:dyDescent="0.3">
      <c r="A705" t="s">
        <v>359</v>
      </c>
      <c r="B705">
        <v>44947</v>
      </c>
      <c r="C705" t="s">
        <v>360</v>
      </c>
      <c r="D705" t="s">
        <v>361</v>
      </c>
      <c r="E705" s="69">
        <v>1720424305822</v>
      </c>
      <c r="F705" s="69">
        <f t="shared" si="40"/>
        <v>1720424305.822</v>
      </c>
      <c r="G705" s="70">
        <f t="shared" si="41"/>
        <v>45481.318354421295</v>
      </c>
      <c r="H705" s="69">
        <v>1042</v>
      </c>
      <c r="I705">
        <f t="shared" si="42"/>
        <v>1.7366666666666666E-2</v>
      </c>
      <c r="J705">
        <v>23872</v>
      </c>
      <c r="K705">
        <f t="shared" si="43"/>
        <v>0.39786666666666665</v>
      </c>
      <c r="L705">
        <v>92</v>
      </c>
      <c r="M705" t="s">
        <v>607</v>
      </c>
      <c r="N705" t="s">
        <v>363</v>
      </c>
      <c r="O705">
        <v>263</v>
      </c>
      <c r="P705">
        <v>0</v>
      </c>
      <c r="Q705">
        <v>-5.4232959108569702E+17</v>
      </c>
      <c r="R705" t="s">
        <v>608</v>
      </c>
    </row>
    <row r="706" spans="1:18" hidden="1" x14ac:dyDescent="0.3">
      <c r="A706" t="s">
        <v>365</v>
      </c>
      <c r="B706">
        <v>43603</v>
      </c>
      <c r="C706" t="s">
        <v>360</v>
      </c>
      <c r="D706" t="s">
        <v>361</v>
      </c>
      <c r="E706" s="69">
        <v>1720424305822</v>
      </c>
      <c r="F706" s="69">
        <f t="shared" si="40"/>
        <v>1720424305.822</v>
      </c>
      <c r="G706" s="70">
        <f t="shared" si="41"/>
        <v>45481.318354421295</v>
      </c>
      <c r="H706" s="69">
        <v>23872</v>
      </c>
      <c r="I706">
        <f t="shared" si="42"/>
        <v>0.39786666666666665</v>
      </c>
      <c r="J706">
        <v>0</v>
      </c>
      <c r="K706">
        <f t="shared" si="43"/>
        <v>0</v>
      </c>
      <c r="L706">
        <v>0</v>
      </c>
      <c r="M706" t="s">
        <v>607</v>
      </c>
      <c r="N706" t="s">
        <v>394</v>
      </c>
      <c r="O706">
        <v>293</v>
      </c>
      <c r="P706">
        <v>0</v>
      </c>
      <c r="Q706">
        <v>-6.5446294605044398E+18</v>
      </c>
      <c r="R706" t="s">
        <v>442</v>
      </c>
    </row>
    <row r="707" spans="1:18" hidden="1" x14ac:dyDescent="0.3">
      <c r="A707" t="s">
        <v>359</v>
      </c>
      <c r="B707">
        <v>52130</v>
      </c>
      <c r="C707" t="s">
        <v>372</v>
      </c>
      <c r="D707" t="s">
        <v>361</v>
      </c>
      <c r="E707" s="69">
        <v>1720423643721</v>
      </c>
      <c r="F707" s="69">
        <f t="shared" ref="F707:F770" si="44">$E707/1000</f>
        <v>1720423643.721</v>
      </c>
      <c r="G707" s="70">
        <f t="shared" ref="G707:G770" si="45">$F707/ 86400 + DATE(1970, 1, 1)</f>
        <v>45481.310691215273</v>
      </c>
      <c r="H707" s="69">
        <v>38497</v>
      </c>
      <c r="I707">
        <f t="shared" ref="I707:I770" si="46">$H707/1000/60</f>
        <v>0.64161666666666661</v>
      </c>
      <c r="J707">
        <v>82692</v>
      </c>
      <c r="K707">
        <f t="shared" ref="K707:K770" si="47">J707/1000/60</f>
        <v>1.3781999999999999</v>
      </c>
      <c r="L707">
        <v>4</v>
      </c>
      <c r="M707" t="s">
        <v>609</v>
      </c>
      <c r="N707" t="s">
        <v>363</v>
      </c>
      <c r="O707">
        <v>3174</v>
      </c>
      <c r="P707">
        <v>0</v>
      </c>
      <c r="Q707">
        <v>-8.9996882525517998E+18</v>
      </c>
      <c r="R707" t="s">
        <v>610</v>
      </c>
    </row>
    <row r="708" spans="1:18" hidden="1" x14ac:dyDescent="0.3">
      <c r="A708" t="s">
        <v>365</v>
      </c>
      <c r="B708">
        <v>18536</v>
      </c>
      <c r="C708" t="s">
        <v>372</v>
      </c>
      <c r="D708" t="s">
        <v>361</v>
      </c>
      <c r="E708" s="69">
        <v>1720423643721</v>
      </c>
      <c r="F708" s="69">
        <f t="shared" si="44"/>
        <v>1720423643.721</v>
      </c>
      <c r="G708" s="70">
        <f t="shared" si="45"/>
        <v>45481.310691215273</v>
      </c>
      <c r="H708" s="69">
        <v>82692</v>
      </c>
      <c r="I708">
        <f t="shared" si="46"/>
        <v>1.3781999999999999</v>
      </c>
      <c r="J708">
        <v>0</v>
      </c>
      <c r="K708">
        <f t="shared" si="47"/>
        <v>0</v>
      </c>
      <c r="L708">
        <v>4</v>
      </c>
      <c r="M708" t="s">
        <v>609</v>
      </c>
      <c r="N708" t="s">
        <v>378</v>
      </c>
      <c r="O708">
        <v>6552</v>
      </c>
      <c r="P708">
        <v>0</v>
      </c>
      <c r="Q708">
        <v>0</v>
      </c>
    </row>
    <row r="709" spans="1:18" hidden="1" x14ac:dyDescent="0.3">
      <c r="A709" t="s">
        <v>359</v>
      </c>
      <c r="B709">
        <v>52375</v>
      </c>
      <c r="C709" t="s">
        <v>360</v>
      </c>
      <c r="D709" t="s">
        <v>361</v>
      </c>
      <c r="E709" s="69">
        <v>1720423637715</v>
      </c>
      <c r="F709" s="69">
        <f t="shared" si="44"/>
        <v>1720423637.7149999</v>
      </c>
      <c r="G709" s="70">
        <f t="shared" si="45"/>
        <v>45481.310621701385</v>
      </c>
      <c r="H709" s="69">
        <v>2192</v>
      </c>
      <c r="I709">
        <f t="shared" si="46"/>
        <v>3.6533333333333334E-2</v>
      </c>
      <c r="J709">
        <v>0</v>
      </c>
      <c r="K709">
        <f t="shared" si="47"/>
        <v>0</v>
      </c>
      <c r="L709">
        <v>443719</v>
      </c>
      <c r="M709" t="s">
        <v>611</v>
      </c>
      <c r="N709" t="s">
        <v>363</v>
      </c>
      <c r="O709">
        <v>279</v>
      </c>
      <c r="P709">
        <v>0</v>
      </c>
      <c r="Q709">
        <v>3.1763300696342999E+18</v>
      </c>
      <c r="R709" t="s">
        <v>438</v>
      </c>
    </row>
    <row r="710" spans="1:18" hidden="1" x14ac:dyDescent="0.3">
      <c r="A710" t="s">
        <v>365</v>
      </c>
      <c r="B710">
        <v>59557</v>
      </c>
      <c r="C710" t="s">
        <v>372</v>
      </c>
      <c r="D710" t="s">
        <v>361</v>
      </c>
      <c r="E710" s="69">
        <v>1720423637715</v>
      </c>
      <c r="F710" s="69">
        <f t="shared" si="44"/>
        <v>1720423637.7149999</v>
      </c>
      <c r="G710" s="70">
        <f t="shared" si="45"/>
        <v>45481.310621701385</v>
      </c>
      <c r="H710" s="69">
        <v>0</v>
      </c>
      <c r="I710">
        <f t="shared" si="46"/>
        <v>0</v>
      </c>
      <c r="J710">
        <v>0</v>
      </c>
      <c r="K710">
        <f t="shared" si="47"/>
        <v>0</v>
      </c>
      <c r="L710">
        <v>3</v>
      </c>
      <c r="M710" t="s">
        <v>611</v>
      </c>
      <c r="N710" t="s">
        <v>394</v>
      </c>
      <c r="O710">
        <v>0</v>
      </c>
      <c r="P710">
        <v>0</v>
      </c>
      <c r="Q710">
        <v>8.6099838110836296E+18</v>
      </c>
      <c r="R710" t="s">
        <v>612</v>
      </c>
    </row>
    <row r="711" spans="1:18" hidden="1" x14ac:dyDescent="0.3">
      <c r="A711" t="s">
        <v>359</v>
      </c>
      <c r="B711">
        <v>4028</v>
      </c>
      <c r="C711" t="s">
        <v>360</v>
      </c>
      <c r="D711" t="s">
        <v>361</v>
      </c>
      <c r="E711" s="69">
        <v>1720422737216</v>
      </c>
      <c r="F711" s="69">
        <f t="shared" si="44"/>
        <v>1720422737.2160001</v>
      </c>
      <c r="G711" s="70">
        <f t="shared" si="45"/>
        <v>45481.300199259262</v>
      </c>
      <c r="H711" s="69">
        <v>1311</v>
      </c>
      <c r="I711">
        <f t="shared" si="46"/>
        <v>2.1849999999999998E-2</v>
      </c>
      <c r="J711">
        <v>90212</v>
      </c>
      <c r="K711">
        <f t="shared" si="47"/>
        <v>1.5035333333333334</v>
      </c>
      <c r="L711">
        <v>3273298</v>
      </c>
      <c r="M711" t="s">
        <v>613</v>
      </c>
      <c r="N711" t="s">
        <v>378</v>
      </c>
      <c r="O711">
        <v>168</v>
      </c>
      <c r="P711">
        <v>0</v>
      </c>
      <c r="Q711">
        <v>-5.9290692268668498E+18</v>
      </c>
      <c r="R711" t="s">
        <v>567</v>
      </c>
    </row>
    <row r="712" spans="1:18" hidden="1" x14ac:dyDescent="0.3">
      <c r="A712" t="s">
        <v>365</v>
      </c>
      <c r="B712">
        <v>36722</v>
      </c>
      <c r="C712" t="s">
        <v>360</v>
      </c>
      <c r="D712" t="s">
        <v>361</v>
      </c>
      <c r="E712" s="69">
        <v>1720422737216</v>
      </c>
      <c r="F712" s="69">
        <f t="shared" si="44"/>
        <v>1720422737.2160001</v>
      </c>
      <c r="G712" s="70">
        <f t="shared" si="45"/>
        <v>45481.300199259262</v>
      </c>
      <c r="H712" s="69">
        <v>90212</v>
      </c>
      <c r="I712">
        <f t="shared" si="46"/>
        <v>1.5035333333333334</v>
      </c>
      <c r="J712">
        <v>0</v>
      </c>
      <c r="K712">
        <f t="shared" si="47"/>
        <v>0</v>
      </c>
      <c r="L712">
        <v>0</v>
      </c>
      <c r="M712" t="s">
        <v>613</v>
      </c>
      <c r="N712" t="s">
        <v>363</v>
      </c>
      <c r="O712">
        <v>44</v>
      </c>
      <c r="P712">
        <v>0</v>
      </c>
      <c r="Q712">
        <v>1.2350776263438899E+18</v>
      </c>
      <c r="R712" t="s">
        <v>568</v>
      </c>
    </row>
    <row r="713" spans="1:18" hidden="1" x14ac:dyDescent="0.3">
      <c r="A713" t="s">
        <v>359</v>
      </c>
      <c r="B713">
        <v>4028</v>
      </c>
      <c r="C713" t="s">
        <v>360</v>
      </c>
      <c r="D713" t="s">
        <v>361</v>
      </c>
      <c r="E713" s="69">
        <v>1720422725204</v>
      </c>
      <c r="F713" s="69">
        <f t="shared" si="44"/>
        <v>1720422725.204</v>
      </c>
      <c r="G713" s="70">
        <f t="shared" si="45"/>
        <v>45481.300060231486</v>
      </c>
      <c r="H713" s="69">
        <v>1311</v>
      </c>
      <c r="I713">
        <f t="shared" si="46"/>
        <v>2.1849999999999998E-2</v>
      </c>
      <c r="J713">
        <v>9800</v>
      </c>
      <c r="K713">
        <f t="shared" si="47"/>
        <v>0.16333333333333336</v>
      </c>
      <c r="L713">
        <v>3273298</v>
      </c>
      <c r="M713" t="s">
        <v>614</v>
      </c>
      <c r="N713" t="s">
        <v>378</v>
      </c>
      <c r="O713">
        <v>168</v>
      </c>
      <c r="P713">
        <v>0</v>
      </c>
      <c r="Q713">
        <v>-5.9290692268668498E+18</v>
      </c>
      <c r="R713" t="s">
        <v>567</v>
      </c>
    </row>
    <row r="714" spans="1:18" hidden="1" x14ac:dyDescent="0.3">
      <c r="A714" t="s">
        <v>365</v>
      </c>
      <c r="B714">
        <v>36724</v>
      </c>
      <c r="C714" t="s">
        <v>360</v>
      </c>
      <c r="D714" t="s">
        <v>361</v>
      </c>
      <c r="E714" s="69">
        <v>1720422725204</v>
      </c>
      <c r="F714" s="69">
        <f t="shared" si="44"/>
        <v>1720422725.204</v>
      </c>
      <c r="G714" s="70">
        <f t="shared" si="45"/>
        <v>45481.300060231486</v>
      </c>
      <c r="H714" s="69">
        <v>9800</v>
      </c>
      <c r="I714">
        <f t="shared" si="46"/>
        <v>0.16333333333333336</v>
      </c>
      <c r="J714">
        <v>0</v>
      </c>
      <c r="K714">
        <f t="shared" si="47"/>
        <v>0</v>
      </c>
      <c r="L714">
        <v>0</v>
      </c>
      <c r="M714" t="s">
        <v>614</v>
      </c>
      <c r="N714" t="s">
        <v>363</v>
      </c>
      <c r="O714">
        <v>46</v>
      </c>
      <c r="P714">
        <v>0</v>
      </c>
      <c r="Q714">
        <v>1.2350776263438899E+18</v>
      </c>
      <c r="R714" t="s">
        <v>568</v>
      </c>
    </row>
    <row r="715" spans="1:18" hidden="1" x14ac:dyDescent="0.3">
      <c r="A715" t="s">
        <v>359</v>
      </c>
      <c r="B715">
        <v>52944</v>
      </c>
      <c r="C715" t="s">
        <v>360</v>
      </c>
      <c r="D715" t="s">
        <v>361</v>
      </c>
      <c r="E715" s="69">
        <v>1720422071111</v>
      </c>
      <c r="F715" s="69">
        <f t="shared" si="44"/>
        <v>1720422071.1110001</v>
      </c>
      <c r="G715" s="70">
        <f t="shared" si="45"/>
        <v>45481.29248971065</v>
      </c>
      <c r="H715" s="69">
        <v>31869</v>
      </c>
      <c r="I715">
        <f t="shared" si="46"/>
        <v>0.53115000000000001</v>
      </c>
      <c r="J715">
        <v>65646</v>
      </c>
      <c r="K715">
        <f t="shared" si="47"/>
        <v>1.0941000000000001</v>
      </c>
      <c r="L715">
        <v>87</v>
      </c>
      <c r="M715" t="s">
        <v>615</v>
      </c>
      <c r="N715" t="s">
        <v>363</v>
      </c>
      <c r="O715">
        <v>1022</v>
      </c>
      <c r="P715">
        <v>0</v>
      </c>
      <c r="Q715">
        <v>2.1695396513004401E+18</v>
      </c>
      <c r="R715" t="s">
        <v>408</v>
      </c>
    </row>
    <row r="716" spans="1:18" hidden="1" x14ac:dyDescent="0.3">
      <c r="A716" t="s">
        <v>365</v>
      </c>
      <c r="B716">
        <v>36722</v>
      </c>
      <c r="C716" t="s">
        <v>360</v>
      </c>
      <c r="D716" t="s">
        <v>361</v>
      </c>
      <c r="E716" s="69">
        <v>1720422071111</v>
      </c>
      <c r="F716" s="69">
        <f t="shared" si="44"/>
        <v>1720422071.1110001</v>
      </c>
      <c r="G716" s="70">
        <f t="shared" si="45"/>
        <v>45481.29248971065</v>
      </c>
      <c r="H716" s="69">
        <v>65646</v>
      </c>
      <c r="I716">
        <f t="shared" si="46"/>
        <v>1.0941000000000001</v>
      </c>
      <c r="J716">
        <v>0</v>
      </c>
      <c r="K716">
        <f t="shared" si="47"/>
        <v>0</v>
      </c>
      <c r="L716">
        <v>13</v>
      </c>
      <c r="M716" t="s">
        <v>615</v>
      </c>
      <c r="N716" t="s">
        <v>394</v>
      </c>
      <c r="O716">
        <v>6</v>
      </c>
      <c r="P716">
        <v>0</v>
      </c>
      <c r="Q716">
        <v>1.5467800030742799E+18</v>
      </c>
      <c r="R716" t="s">
        <v>549</v>
      </c>
    </row>
    <row r="717" spans="1:18" hidden="1" x14ac:dyDescent="0.3">
      <c r="A717" t="s">
        <v>359</v>
      </c>
      <c r="B717">
        <v>42122</v>
      </c>
      <c r="C717" t="s">
        <v>372</v>
      </c>
      <c r="D717" t="s">
        <v>361</v>
      </c>
      <c r="E717" s="69">
        <v>1720421243719</v>
      </c>
      <c r="F717" s="69">
        <f t="shared" si="44"/>
        <v>1720421243.7190001</v>
      </c>
      <c r="G717" s="70">
        <f t="shared" si="45"/>
        <v>45481.282913414354</v>
      </c>
      <c r="H717" s="69">
        <v>42563</v>
      </c>
      <c r="I717">
        <f t="shared" si="46"/>
        <v>0.70938333333333337</v>
      </c>
      <c r="J717">
        <v>63467</v>
      </c>
      <c r="K717">
        <f t="shared" si="47"/>
        <v>1.0577833333333333</v>
      </c>
      <c r="L717">
        <v>8</v>
      </c>
      <c r="M717" t="s">
        <v>616</v>
      </c>
      <c r="N717" t="s">
        <v>363</v>
      </c>
      <c r="O717">
        <v>4033</v>
      </c>
      <c r="P717">
        <v>0</v>
      </c>
      <c r="Q717">
        <v>0</v>
      </c>
    </row>
    <row r="718" spans="1:18" hidden="1" x14ac:dyDescent="0.3">
      <c r="A718" t="s">
        <v>365</v>
      </c>
      <c r="B718">
        <v>51818</v>
      </c>
      <c r="C718" t="s">
        <v>372</v>
      </c>
      <c r="D718" t="s">
        <v>361</v>
      </c>
      <c r="E718" s="69">
        <v>1720421243719</v>
      </c>
      <c r="F718" s="69">
        <f t="shared" si="44"/>
        <v>1720421243.7190001</v>
      </c>
      <c r="G718" s="70">
        <f t="shared" si="45"/>
        <v>45481.282913414354</v>
      </c>
      <c r="H718" s="69">
        <v>63467</v>
      </c>
      <c r="I718">
        <f t="shared" si="46"/>
        <v>1.0577833333333333</v>
      </c>
      <c r="J718">
        <v>0</v>
      </c>
      <c r="K718">
        <f t="shared" si="47"/>
        <v>0</v>
      </c>
      <c r="L718">
        <v>1</v>
      </c>
      <c r="M718" t="s">
        <v>616</v>
      </c>
      <c r="N718" t="s">
        <v>378</v>
      </c>
      <c r="O718">
        <v>4659</v>
      </c>
      <c r="P718">
        <v>0</v>
      </c>
      <c r="Q718">
        <v>0</v>
      </c>
    </row>
    <row r="719" spans="1:18" hidden="1" x14ac:dyDescent="0.3">
      <c r="A719" t="s">
        <v>359</v>
      </c>
      <c r="B719">
        <v>55216</v>
      </c>
      <c r="C719" t="s">
        <v>360</v>
      </c>
      <c r="D719" t="s">
        <v>361</v>
      </c>
      <c r="E719" s="69">
        <v>1720418515155</v>
      </c>
      <c r="F719" s="69">
        <f t="shared" si="44"/>
        <v>1720418515.155</v>
      </c>
      <c r="G719" s="70">
        <f t="shared" si="45"/>
        <v>45481.251332812499</v>
      </c>
      <c r="H719" s="69">
        <v>88</v>
      </c>
      <c r="I719">
        <f t="shared" si="46"/>
        <v>1.4666666666666667E-3</v>
      </c>
      <c r="J719">
        <v>357305</v>
      </c>
      <c r="K719">
        <f t="shared" si="47"/>
        <v>5.9550833333333335</v>
      </c>
      <c r="L719">
        <v>1853700</v>
      </c>
      <c r="M719" t="s">
        <v>617</v>
      </c>
      <c r="N719" t="s">
        <v>378</v>
      </c>
      <c r="O719">
        <v>18</v>
      </c>
      <c r="P719">
        <v>0</v>
      </c>
      <c r="Q719">
        <v>8.6751385915095695E+18</v>
      </c>
      <c r="R719" t="s">
        <v>618</v>
      </c>
    </row>
    <row r="720" spans="1:18" hidden="1" x14ac:dyDescent="0.3">
      <c r="A720" t="s">
        <v>365</v>
      </c>
      <c r="B720">
        <v>59579</v>
      </c>
      <c r="C720" t="s">
        <v>360</v>
      </c>
      <c r="D720" t="s">
        <v>361</v>
      </c>
      <c r="E720" s="69">
        <v>1720418515155</v>
      </c>
      <c r="F720" s="69">
        <f t="shared" si="44"/>
        <v>1720418515.155</v>
      </c>
      <c r="G720" s="70">
        <f t="shared" si="45"/>
        <v>45481.251332812499</v>
      </c>
      <c r="H720" s="69">
        <v>357305</v>
      </c>
      <c r="I720">
        <f t="shared" si="46"/>
        <v>5.9550833333333335</v>
      </c>
      <c r="J720">
        <v>0</v>
      </c>
      <c r="K720">
        <f t="shared" si="47"/>
        <v>0</v>
      </c>
      <c r="L720">
        <v>0</v>
      </c>
      <c r="M720" t="s">
        <v>617</v>
      </c>
      <c r="N720" t="s">
        <v>363</v>
      </c>
      <c r="O720">
        <v>1156</v>
      </c>
      <c r="P720">
        <v>0</v>
      </c>
      <c r="Q720">
        <v>7.6983047710025697E+18</v>
      </c>
      <c r="R720" t="s">
        <v>619</v>
      </c>
    </row>
    <row r="721" spans="1:18" hidden="1" x14ac:dyDescent="0.3">
      <c r="A721" t="s">
        <v>359</v>
      </c>
      <c r="B721">
        <v>55519</v>
      </c>
      <c r="C721" t="s">
        <v>360</v>
      </c>
      <c r="D721" t="s">
        <v>361</v>
      </c>
      <c r="E721" s="69">
        <v>1720411036711</v>
      </c>
      <c r="F721" s="69">
        <f t="shared" si="44"/>
        <v>1720411036.711</v>
      </c>
      <c r="G721" s="70">
        <f t="shared" si="45"/>
        <v>45481.164776747682</v>
      </c>
      <c r="H721" s="69">
        <v>7836</v>
      </c>
      <c r="I721">
        <f t="shared" si="46"/>
        <v>0.13059999999999999</v>
      </c>
      <c r="J721">
        <v>15429</v>
      </c>
      <c r="K721">
        <f t="shared" si="47"/>
        <v>0.25714999999999999</v>
      </c>
      <c r="L721">
        <v>70</v>
      </c>
      <c r="M721" t="s">
        <v>620</v>
      </c>
      <c r="N721" t="s">
        <v>363</v>
      </c>
      <c r="O721">
        <v>840</v>
      </c>
      <c r="P721">
        <v>0</v>
      </c>
      <c r="Q721">
        <v>0</v>
      </c>
    </row>
    <row r="722" spans="1:18" hidden="1" x14ac:dyDescent="0.3">
      <c r="A722" t="s">
        <v>365</v>
      </c>
      <c r="B722">
        <v>60400</v>
      </c>
      <c r="C722" t="s">
        <v>360</v>
      </c>
      <c r="D722" t="s">
        <v>361</v>
      </c>
      <c r="E722" s="69">
        <v>1720411036711</v>
      </c>
      <c r="F722" s="69">
        <f t="shared" si="44"/>
        <v>1720411036.711</v>
      </c>
      <c r="G722" s="70">
        <f t="shared" si="45"/>
        <v>45481.164776747682</v>
      </c>
      <c r="H722" s="69">
        <v>15429</v>
      </c>
      <c r="I722">
        <f t="shared" si="46"/>
        <v>0.25714999999999999</v>
      </c>
      <c r="J722">
        <v>0</v>
      </c>
      <c r="K722">
        <f t="shared" si="47"/>
        <v>0</v>
      </c>
      <c r="L722">
        <v>0</v>
      </c>
      <c r="M722" t="s">
        <v>620</v>
      </c>
      <c r="N722" t="s">
        <v>394</v>
      </c>
      <c r="O722">
        <v>573</v>
      </c>
      <c r="P722">
        <v>0</v>
      </c>
      <c r="Q722">
        <v>7.3676681636523098E+17</v>
      </c>
      <c r="R722" t="s">
        <v>537</v>
      </c>
    </row>
    <row r="723" spans="1:18" hidden="1" x14ac:dyDescent="0.3">
      <c r="A723" t="s">
        <v>359</v>
      </c>
      <c r="B723">
        <v>45559</v>
      </c>
      <c r="C723" t="s">
        <v>360</v>
      </c>
      <c r="D723" t="s">
        <v>361</v>
      </c>
      <c r="E723" s="69">
        <v>1720410136212</v>
      </c>
      <c r="F723" s="69">
        <f t="shared" si="44"/>
        <v>1720410136.2119999</v>
      </c>
      <c r="G723" s="70">
        <f t="shared" si="45"/>
        <v>45481.15435430556</v>
      </c>
      <c r="H723" s="69">
        <v>18082</v>
      </c>
      <c r="I723">
        <f t="shared" si="46"/>
        <v>0.30136666666666667</v>
      </c>
      <c r="J723">
        <v>44390</v>
      </c>
      <c r="K723">
        <f t="shared" si="47"/>
        <v>0.73983333333333334</v>
      </c>
      <c r="L723">
        <v>0</v>
      </c>
      <c r="M723" t="s">
        <v>621</v>
      </c>
      <c r="N723" t="s">
        <v>363</v>
      </c>
      <c r="O723">
        <v>2145</v>
      </c>
      <c r="P723">
        <v>0</v>
      </c>
      <c r="Q723">
        <v>0</v>
      </c>
    </row>
    <row r="724" spans="1:18" hidden="1" x14ac:dyDescent="0.3">
      <c r="A724" t="s">
        <v>365</v>
      </c>
      <c r="B724">
        <v>49830</v>
      </c>
      <c r="C724" t="s">
        <v>360</v>
      </c>
      <c r="D724" t="s">
        <v>361</v>
      </c>
      <c r="E724" s="69">
        <v>1720410136212</v>
      </c>
      <c r="F724" s="69">
        <f t="shared" si="44"/>
        <v>1720410136.2119999</v>
      </c>
      <c r="G724" s="70">
        <f t="shared" si="45"/>
        <v>45481.15435430556</v>
      </c>
      <c r="H724" s="69">
        <v>44390</v>
      </c>
      <c r="I724">
        <f t="shared" si="46"/>
        <v>0.73983333333333334</v>
      </c>
      <c r="J724">
        <v>0</v>
      </c>
      <c r="K724">
        <f t="shared" si="47"/>
        <v>0</v>
      </c>
      <c r="L724">
        <v>0</v>
      </c>
      <c r="M724" t="s">
        <v>621</v>
      </c>
      <c r="N724" t="s">
        <v>378</v>
      </c>
      <c r="O724">
        <v>1765</v>
      </c>
      <c r="P724">
        <v>0</v>
      </c>
      <c r="Q724">
        <v>0</v>
      </c>
    </row>
    <row r="725" spans="1:18" hidden="1" x14ac:dyDescent="0.3">
      <c r="A725" t="s">
        <v>359</v>
      </c>
      <c r="B725">
        <v>12163</v>
      </c>
      <c r="C725" t="s">
        <v>372</v>
      </c>
      <c r="D725" t="s">
        <v>361</v>
      </c>
      <c r="E725" s="69">
        <v>1720409534211</v>
      </c>
      <c r="F725" s="69">
        <f t="shared" si="44"/>
        <v>1720409534.211</v>
      </c>
      <c r="G725" s="70">
        <f t="shared" si="45"/>
        <v>45481.147386701385</v>
      </c>
      <c r="H725" s="69">
        <v>122538</v>
      </c>
      <c r="I725">
        <f t="shared" si="46"/>
        <v>2.0423</v>
      </c>
      <c r="J725">
        <v>73320</v>
      </c>
      <c r="K725">
        <f t="shared" si="47"/>
        <v>1.222</v>
      </c>
      <c r="L725">
        <v>11</v>
      </c>
      <c r="M725" t="s">
        <v>622</v>
      </c>
      <c r="N725" t="s">
        <v>363</v>
      </c>
      <c r="O725">
        <v>8941</v>
      </c>
      <c r="P725">
        <v>0</v>
      </c>
      <c r="Q725">
        <v>0</v>
      </c>
    </row>
    <row r="726" spans="1:18" hidden="1" x14ac:dyDescent="0.3">
      <c r="A726" t="s">
        <v>365</v>
      </c>
      <c r="B726">
        <v>9738</v>
      </c>
      <c r="C726" t="s">
        <v>372</v>
      </c>
      <c r="D726" t="s">
        <v>361</v>
      </c>
      <c r="E726" s="69">
        <v>1720409534211</v>
      </c>
      <c r="F726" s="69">
        <f t="shared" si="44"/>
        <v>1720409534.211</v>
      </c>
      <c r="G726" s="70">
        <f t="shared" si="45"/>
        <v>45481.147386701385</v>
      </c>
      <c r="H726" s="69">
        <v>73320</v>
      </c>
      <c r="I726">
        <f t="shared" si="46"/>
        <v>1.222</v>
      </c>
      <c r="J726">
        <v>0</v>
      </c>
      <c r="K726">
        <f t="shared" si="47"/>
        <v>0</v>
      </c>
      <c r="L726">
        <v>8</v>
      </c>
      <c r="M726" t="s">
        <v>622</v>
      </c>
      <c r="N726" t="s">
        <v>378</v>
      </c>
      <c r="O726">
        <v>5865</v>
      </c>
      <c r="P726">
        <v>0</v>
      </c>
      <c r="Q726">
        <v>0</v>
      </c>
    </row>
    <row r="727" spans="1:18" hidden="1" x14ac:dyDescent="0.3">
      <c r="A727" t="s">
        <v>359</v>
      </c>
      <c r="B727">
        <v>21660</v>
      </c>
      <c r="C727" t="s">
        <v>360</v>
      </c>
      <c r="D727" t="s">
        <v>361</v>
      </c>
      <c r="E727" s="69">
        <v>1720408917155</v>
      </c>
      <c r="F727" s="69">
        <f t="shared" si="44"/>
        <v>1720408917.155</v>
      </c>
      <c r="G727" s="70">
        <f t="shared" si="45"/>
        <v>45481.140244849536</v>
      </c>
      <c r="H727" s="69">
        <v>26333</v>
      </c>
      <c r="I727">
        <f t="shared" si="46"/>
        <v>0.43888333333333329</v>
      </c>
      <c r="J727">
        <v>17826</v>
      </c>
      <c r="K727">
        <f t="shared" si="47"/>
        <v>0.29710000000000003</v>
      </c>
      <c r="L727">
        <v>0</v>
      </c>
      <c r="M727" t="s">
        <v>623</v>
      </c>
      <c r="N727" t="s">
        <v>363</v>
      </c>
      <c r="O727">
        <v>549</v>
      </c>
      <c r="P727">
        <v>0</v>
      </c>
      <c r="Q727">
        <v>0</v>
      </c>
    </row>
    <row r="728" spans="1:18" hidden="1" x14ac:dyDescent="0.3">
      <c r="A728" t="s">
        <v>365</v>
      </c>
      <c r="B728">
        <v>27238</v>
      </c>
      <c r="C728" t="s">
        <v>360</v>
      </c>
      <c r="D728" t="s">
        <v>361</v>
      </c>
      <c r="E728" s="69">
        <v>1720408917155</v>
      </c>
      <c r="F728" s="69">
        <f t="shared" si="44"/>
        <v>1720408917.155</v>
      </c>
      <c r="G728" s="70">
        <f t="shared" si="45"/>
        <v>45481.140244849536</v>
      </c>
      <c r="H728" s="69">
        <v>17826</v>
      </c>
      <c r="I728">
        <f t="shared" si="46"/>
        <v>0.29710000000000003</v>
      </c>
      <c r="J728">
        <v>0</v>
      </c>
      <c r="K728">
        <f t="shared" si="47"/>
        <v>0</v>
      </c>
      <c r="L728">
        <v>0</v>
      </c>
      <c r="M728" t="s">
        <v>623</v>
      </c>
      <c r="N728" t="s">
        <v>394</v>
      </c>
      <c r="O728">
        <v>442</v>
      </c>
      <c r="P728">
        <v>0</v>
      </c>
      <c r="Q728">
        <v>-2.2469701919338701E+18</v>
      </c>
      <c r="R728" t="s">
        <v>624</v>
      </c>
    </row>
    <row r="729" spans="1:18" hidden="1" x14ac:dyDescent="0.3">
      <c r="A729" t="s">
        <v>359</v>
      </c>
      <c r="B729">
        <v>61261</v>
      </c>
      <c r="C729" t="s">
        <v>360</v>
      </c>
      <c r="D729" t="s">
        <v>361</v>
      </c>
      <c r="E729" s="69">
        <v>1720406828704</v>
      </c>
      <c r="F729" s="69">
        <f t="shared" si="44"/>
        <v>1720406828.704</v>
      </c>
      <c r="G729" s="70">
        <f t="shared" si="45"/>
        <v>45481.116072962963</v>
      </c>
      <c r="H729" s="69">
        <v>42723</v>
      </c>
      <c r="I729">
        <f t="shared" si="46"/>
        <v>0.71204999999999996</v>
      </c>
      <c r="J729">
        <v>2909</v>
      </c>
      <c r="K729">
        <f t="shared" si="47"/>
        <v>4.848333333333333E-2</v>
      </c>
      <c r="L729">
        <v>0</v>
      </c>
      <c r="M729" t="s">
        <v>625</v>
      </c>
      <c r="N729" t="s">
        <v>363</v>
      </c>
      <c r="O729">
        <v>239</v>
      </c>
      <c r="P729">
        <v>0</v>
      </c>
      <c r="Q729">
        <v>0</v>
      </c>
    </row>
    <row r="730" spans="1:18" hidden="1" x14ac:dyDescent="0.3">
      <c r="A730" t="s">
        <v>365</v>
      </c>
      <c r="B730">
        <v>21660</v>
      </c>
      <c r="C730" t="s">
        <v>360</v>
      </c>
      <c r="D730" t="s">
        <v>361</v>
      </c>
      <c r="E730" s="69">
        <v>1720406828704</v>
      </c>
      <c r="F730" s="69">
        <f t="shared" si="44"/>
        <v>1720406828.704</v>
      </c>
      <c r="G730" s="70">
        <f t="shared" si="45"/>
        <v>45481.116072962963</v>
      </c>
      <c r="H730" s="69">
        <v>2909</v>
      </c>
      <c r="I730">
        <f t="shared" si="46"/>
        <v>4.848333333333333E-2</v>
      </c>
      <c r="J730">
        <v>0</v>
      </c>
      <c r="K730">
        <f t="shared" si="47"/>
        <v>0</v>
      </c>
      <c r="L730">
        <v>66041</v>
      </c>
      <c r="M730" t="s">
        <v>625</v>
      </c>
      <c r="N730" t="s">
        <v>378</v>
      </c>
      <c r="O730">
        <v>401</v>
      </c>
      <c r="P730">
        <v>0</v>
      </c>
      <c r="Q730">
        <v>3.10783979809107E+18</v>
      </c>
      <c r="R730" t="s">
        <v>626</v>
      </c>
    </row>
    <row r="731" spans="1:18" hidden="1" x14ac:dyDescent="0.3">
      <c r="A731" t="s">
        <v>359</v>
      </c>
      <c r="B731">
        <v>61261</v>
      </c>
      <c r="C731" t="s">
        <v>360</v>
      </c>
      <c r="D731" t="s">
        <v>361</v>
      </c>
      <c r="E731" s="69">
        <v>1720406531207</v>
      </c>
      <c r="F731" s="69">
        <f t="shared" si="44"/>
        <v>1720406531.207</v>
      </c>
      <c r="G731" s="70">
        <f t="shared" si="45"/>
        <v>45481.112629710653</v>
      </c>
      <c r="H731" s="69">
        <v>42616</v>
      </c>
      <c r="I731">
        <f t="shared" si="46"/>
        <v>0.71026666666666671</v>
      </c>
      <c r="J731">
        <v>6343</v>
      </c>
      <c r="K731">
        <f t="shared" si="47"/>
        <v>0.10571666666666667</v>
      </c>
      <c r="L731">
        <v>0</v>
      </c>
      <c r="M731" t="s">
        <v>627</v>
      </c>
      <c r="N731" t="s">
        <v>363</v>
      </c>
      <c r="O731">
        <v>216</v>
      </c>
      <c r="P731">
        <v>0</v>
      </c>
      <c r="Q731">
        <v>0</v>
      </c>
    </row>
    <row r="732" spans="1:18" hidden="1" x14ac:dyDescent="0.3">
      <c r="A732" t="s">
        <v>365</v>
      </c>
      <c r="B732">
        <v>14692</v>
      </c>
      <c r="C732" t="s">
        <v>360</v>
      </c>
      <c r="D732" t="s">
        <v>361</v>
      </c>
      <c r="E732" s="69">
        <v>1720406531207</v>
      </c>
      <c r="F732" s="69">
        <f t="shared" si="44"/>
        <v>1720406531.207</v>
      </c>
      <c r="G732" s="70">
        <f t="shared" si="45"/>
        <v>45481.112629710653</v>
      </c>
      <c r="H732" s="69">
        <v>6343</v>
      </c>
      <c r="I732">
        <f t="shared" si="46"/>
        <v>0.10571666666666667</v>
      </c>
      <c r="J732">
        <v>0</v>
      </c>
      <c r="K732">
        <f t="shared" si="47"/>
        <v>0</v>
      </c>
      <c r="L732">
        <v>0</v>
      </c>
      <c r="M732" t="s">
        <v>627</v>
      </c>
      <c r="N732" t="s">
        <v>394</v>
      </c>
      <c r="O732">
        <v>494</v>
      </c>
      <c r="P732">
        <v>0</v>
      </c>
      <c r="Q732">
        <v>8.2814106655810703E+18</v>
      </c>
      <c r="R732" t="s">
        <v>414</v>
      </c>
    </row>
    <row r="733" spans="1:18" hidden="1" x14ac:dyDescent="0.3">
      <c r="A733" t="s">
        <v>359</v>
      </c>
      <c r="B733">
        <v>61261</v>
      </c>
      <c r="C733" t="s">
        <v>360</v>
      </c>
      <c r="D733" t="s">
        <v>361</v>
      </c>
      <c r="E733" s="69">
        <v>1720404844403</v>
      </c>
      <c r="F733" s="69">
        <f t="shared" si="44"/>
        <v>1720404844.4030001</v>
      </c>
      <c r="G733" s="70">
        <f t="shared" si="45"/>
        <v>45481.0931065162</v>
      </c>
      <c r="H733" s="69">
        <v>367</v>
      </c>
      <c r="I733">
        <f t="shared" si="46"/>
        <v>6.116666666666667E-3</v>
      </c>
      <c r="J733">
        <v>183958</v>
      </c>
      <c r="K733">
        <f t="shared" si="47"/>
        <v>3.0659666666666667</v>
      </c>
      <c r="L733">
        <v>138</v>
      </c>
      <c r="M733" t="s">
        <v>628</v>
      </c>
      <c r="N733" t="s">
        <v>363</v>
      </c>
      <c r="O733">
        <v>26</v>
      </c>
      <c r="P733">
        <v>0</v>
      </c>
      <c r="Q733">
        <v>2.1695396513004401E+18</v>
      </c>
      <c r="R733" t="s">
        <v>408</v>
      </c>
    </row>
    <row r="734" spans="1:18" hidden="1" x14ac:dyDescent="0.3">
      <c r="A734" t="s">
        <v>365</v>
      </c>
      <c r="B734">
        <v>44534</v>
      </c>
      <c r="C734" t="s">
        <v>360</v>
      </c>
      <c r="D734" t="s">
        <v>361</v>
      </c>
      <c r="E734" s="69">
        <v>1720404844403</v>
      </c>
      <c r="F734" s="69">
        <f t="shared" si="44"/>
        <v>1720404844.4030001</v>
      </c>
      <c r="G734" s="70">
        <f t="shared" si="45"/>
        <v>45481.0931065162</v>
      </c>
      <c r="H734" s="69">
        <v>183958</v>
      </c>
      <c r="I734">
        <f t="shared" si="46"/>
        <v>3.0659666666666667</v>
      </c>
      <c r="J734">
        <v>0</v>
      </c>
      <c r="K734">
        <f t="shared" si="47"/>
        <v>0</v>
      </c>
      <c r="L734">
        <v>0</v>
      </c>
      <c r="M734" t="s">
        <v>628</v>
      </c>
      <c r="N734" t="s">
        <v>394</v>
      </c>
      <c r="O734">
        <v>131</v>
      </c>
      <c r="P734">
        <v>0</v>
      </c>
      <c r="Q734">
        <v>-6.5446294605044398E+18</v>
      </c>
      <c r="R734" t="s">
        <v>442</v>
      </c>
    </row>
    <row r="735" spans="1:18" hidden="1" x14ac:dyDescent="0.3">
      <c r="A735" t="s">
        <v>359</v>
      </c>
      <c r="B735">
        <v>61261</v>
      </c>
      <c r="C735" t="s">
        <v>360</v>
      </c>
      <c r="D735" t="s">
        <v>361</v>
      </c>
      <c r="E735" s="69">
        <v>1720404858417</v>
      </c>
      <c r="F735" s="69">
        <f t="shared" si="44"/>
        <v>1720404858.4170001</v>
      </c>
      <c r="G735" s="70">
        <f t="shared" si="45"/>
        <v>45481.093268715282</v>
      </c>
      <c r="H735" s="69">
        <v>367</v>
      </c>
      <c r="I735">
        <f t="shared" si="46"/>
        <v>6.116666666666667E-3</v>
      </c>
      <c r="J735">
        <v>165590</v>
      </c>
      <c r="K735">
        <f t="shared" si="47"/>
        <v>2.7598333333333334</v>
      </c>
      <c r="L735">
        <v>138</v>
      </c>
      <c r="M735" t="s">
        <v>629</v>
      </c>
      <c r="N735" t="s">
        <v>394</v>
      </c>
      <c r="O735">
        <v>26</v>
      </c>
      <c r="P735">
        <v>0</v>
      </c>
      <c r="Q735">
        <v>2.1695396513004401E+18</v>
      </c>
      <c r="R735" t="s">
        <v>408</v>
      </c>
    </row>
    <row r="736" spans="1:18" hidden="1" x14ac:dyDescent="0.3">
      <c r="A736" t="s">
        <v>365</v>
      </c>
      <c r="B736">
        <v>8246</v>
      </c>
      <c r="C736" t="s">
        <v>372</v>
      </c>
      <c r="D736" t="s">
        <v>361</v>
      </c>
      <c r="E736" s="69">
        <v>1720404858417</v>
      </c>
      <c r="F736" s="69">
        <f t="shared" si="44"/>
        <v>1720404858.4170001</v>
      </c>
      <c r="G736" s="70">
        <f t="shared" si="45"/>
        <v>45481.093268715282</v>
      </c>
      <c r="H736" s="69">
        <v>165590</v>
      </c>
      <c r="I736">
        <f t="shared" si="46"/>
        <v>2.7598333333333334</v>
      </c>
      <c r="J736">
        <v>0</v>
      </c>
      <c r="K736">
        <f t="shared" si="47"/>
        <v>0</v>
      </c>
      <c r="L736">
        <v>3</v>
      </c>
      <c r="M736" t="s">
        <v>629</v>
      </c>
      <c r="N736" t="s">
        <v>394</v>
      </c>
      <c r="O736">
        <v>0</v>
      </c>
      <c r="P736">
        <v>0</v>
      </c>
      <c r="Q736">
        <v>-1.7663079089697901E+17</v>
      </c>
      <c r="R736" t="s">
        <v>521</v>
      </c>
    </row>
    <row r="737" spans="1:18" hidden="1" x14ac:dyDescent="0.3">
      <c r="A737" t="s">
        <v>359</v>
      </c>
      <c r="B737">
        <v>34531</v>
      </c>
      <c r="C737" t="s">
        <v>372</v>
      </c>
      <c r="D737" t="s">
        <v>361</v>
      </c>
      <c r="E737" s="69">
        <v>1720403231707</v>
      </c>
      <c r="F737" s="69">
        <f t="shared" si="44"/>
        <v>1720403231.707</v>
      </c>
      <c r="G737" s="70">
        <f t="shared" si="45"/>
        <v>45481.074441053242</v>
      </c>
      <c r="H737" s="69">
        <v>46418</v>
      </c>
      <c r="I737">
        <f t="shared" si="46"/>
        <v>0.77363333333333328</v>
      </c>
      <c r="J737">
        <v>18012</v>
      </c>
      <c r="K737">
        <f t="shared" si="47"/>
        <v>0.30020000000000002</v>
      </c>
      <c r="L737">
        <v>8</v>
      </c>
      <c r="M737" t="s">
        <v>630</v>
      </c>
      <c r="N737" t="s">
        <v>363</v>
      </c>
      <c r="O737">
        <v>3753</v>
      </c>
      <c r="P737">
        <v>0</v>
      </c>
      <c r="Q737">
        <v>0</v>
      </c>
    </row>
    <row r="738" spans="1:18" hidden="1" x14ac:dyDescent="0.3">
      <c r="A738" t="s">
        <v>365</v>
      </c>
      <c r="B738">
        <v>59619</v>
      </c>
      <c r="C738" t="s">
        <v>372</v>
      </c>
      <c r="D738" t="s">
        <v>361</v>
      </c>
      <c r="E738" s="69">
        <v>1720403231707</v>
      </c>
      <c r="F738" s="69">
        <f t="shared" si="44"/>
        <v>1720403231.707</v>
      </c>
      <c r="G738" s="70">
        <f t="shared" si="45"/>
        <v>45481.074441053242</v>
      </c>
      <c r="H738" s="69">
        <v>18012</v>
      </c>
      <c r="I738">
        <f t="shared" si="46"/>
        <v>0.30020000000000002</v>
      </c>
      <c r="J738">
        <v>0</v>
      </c>
      <c r="K738">
        <f t="shared" si="47"/>
        <v>0</v>
      </c>
      <c r="L738">
        <v>1</v>
      </c>
      <c r="M738" t="s">
        <v>630</v>
      </c>
      <c r="N738" t="s">
        <v>378</v>
      </c>
      <c r="O738">
        <v>1331</v>
      </c>
      <c r="P738">
        <v>0</v>
      </c>
      <c r="Q738">
        <v>0</v>
      </c>
    </row>
    <row r="739" spans="1:18" hidden="1" x14ac:dyDescent="0.3">
      <c r="A739" t="s">
        <v>359</v>
      </c>
      <c r="B739">
        <v>61099</v>
      </c>
      <c r="C739" t="s">
        <v>360</v>
      </c>
      <c r="D739" t="s">
        <v>361</v>
      </c>
      <c r="E739" s="69">
        <v>1720243635713</v>
      </c>
      <c r="F739" s="69">
        <f t="shared" si="44"/>
        <v>1720243635.7130001</v>
      </c>
      <c r="G739" s="70">
        <f t="shared" si="45"/>
        <v>45479.227265196765</v>
      </c>
      <c r="H739" s="69">
        <v>808</v>
      </c>
      <c r="I739">
        <f t="shared" si="46"/>
        <v>1.3466666666666667E-2</v>
      </c>
      <c r="J739">
        <v>11047</v>
      </c>
      <c r="K739">
        <f t="shared" si="47"/>
        <v>0.18411666666666668</v>
      </c>
      <c r="L739">
        <v>438</v>
      </c>
      <c r="M739" t="s">
        <v>631</v>
      </c>
      <c r="N739" t="s">
        <v>363</v>
      </c>
      <c r="O739">
        <v>117</v>
      </c>
      <c r="P739">
        <v>0</v>
      </c>
      <c r="Q739">
        <v>0</v>
      </c>
    </row>
    <row r="740" spans="1:18" hidden="1" x14ac:dyDescent="0.3">
      <c r="A740" t="s">
        <v>365</v>
      </c>
      <c r="B740">
        <v>37290</v>
      </c>
      <c r="C740" t="s">
        <v>459</v>
      </c>
      <c r="D740" t="s">
        <v>361</v>
      </c>
      <c r="E740" s="69">
        <v>1720243635713</v>
      </c>
      <c r="F740" s="69">
        <f t="shared" si="44"/>
        <v>1720243635.7130001</v>
      </c>
      <c r="G740" s="70">
        <f t="shared" si="45"/>
        <v>45479.227265196765</v>
      </c>
      <c r="H740" s="69">
        <v>11047</v>
      </c>
      <c r="I740">
        <f t="shared" si="46"/>
        <v>0.18411666666666668</v>
      </c>
      <c r="J740">
        <v>0</v>
      </c>
      <c r="K740">
        <f t="shared" si="47"/>
        <v>0</v>
      </c>
      <c r="L740">
        <v>18</v>
      </c>
      <c r="M740" t="s">
        <v>631</v>
      </c>
      <c r="N740" t="s">
        <v>366</v>
      </c>
      <c r="O740">
        <v>0</v>
      </c>
      <c r="P740">
        <v>0</v>
      </c>
      <c r="Q740">
        <v>-6.1721384997183898E+18</v>
      </c>
      <c r="R740" t="s">
        <v>460</v>
      </c>
    </row>
    <row r="741" spans="1:18" hidden="1" x14ac:dyDescent="0.3">
      <c r="A741" t="s">
        <v>359</v>
      </c>
      <c r="B741">
        <v>42651</v>
      </c>
      <c r="C741" t="s">
        <v>360</v>
      </c>
      <c r="D741" t="s">
        <v>361</v>
      </c>
      <c r="E741" s="69">
        <v>1720239637035</v>
      </c>
      <c r="F741" s="69">
        <f t="shared" si="44"/>
        <v>1720239637.0350001</v>
      </c>
      <c r="G741" s="70">
        <f t="shared" si="45"/>
        <v>45479.18098420139</v>
      </c>
      <c r="H741" s="69">
        <v>2832</v>
      </c>
      <c r="I741">
        <f t="shared" si="46"/>
        <v>4.7199999999999999E-2</v>
      </c>
      <c r="J741">
        <v>110516</v>
      </c>
      <c r="K741">
        <f t="shared" si="47"/>
        <v>1.8419333333333334</v>
      </c>
      <c r="L741">
        <v>204</v>
      </c>
      <c r="M741" t="s">
        <v>632</v>
      </c>
      <c r="N741" t="s">
        <v>363</v>
      </c>
      <c r="O741">
        <v>393</v>
      </c>
      <c r="P741">
        <v>0</v>
      </c>
      <c r="Q741">
        <v>2.1695396513004401E+18</v>
      </c>
      <c r="R741" t="s">
        <v>408</v>
      </c>
    </row>
    <row r="742" spans="1:18" hidden="1" x14ac:dyDescent="0.3">
      <c r="A742" t="s">
        <v>365</v>
      </c>
      <c r="B742">
        <v>47120</v>
      </c>
      <c r="C742" t="s">
        <v>360</v>
      </c>
      <c r="D742" t="s">
        <v>361</v>
      </c>
      <c r="E742" s="69">
        <v>1720239637035</v>
      </c>
      <c r="F742" s="69">
        <f t="shared" si="44"/>
        <v>1720239637.0350001</v>
      </c>
      <c r="G742" s="70">
        <f t="shared" si="45"/>
        <v>45479.18098420139</v>
      </c>
      <c r="H742" s="69">
        <v>110516</v>
      </c>
      <c r="I742">
        <f t="shared" si="46"/>
        <v>1.8419333333333334</v>
      </c>
      <c r="J742">
        <v>0</v>
      </c>
      <c r="K742">
        <f t="shared" si="47"/>
        <v>0</v>
      </c>
      <c r="L742">
        <v>0</v>
      </c>
      <c r="M742" t="s">
        <v>632</v>
      </c>
      <c r="N742" t="s">
        <v>394</v>
      </c>
      <c r="O742">
        <v>354</v>
      </c>
      <c r="P742">
        <v>0</v>
      </c>
      <c r="Q742">
        <v>8.2814106655810703E+18</v>
      </c>
      <c r="R742" t="s">
        <v>414</v>
      </c>
    </row>
    <row r="743" spans="1:18" hidden="1" x14ac:dyDescent="0.3">
      <c r="A743" t="s">
        <v>359</v>
      </c>
      <c r="B743">
        <v>45210</v>
      </c>
      <c r="C743" t="s">
        <v>360</v>
      </c>
      <c r="D743" t="s">
        <v>361</v>
      </c>
      <c r="E743" s="69">
        <v>1720239377616</v>
      </c>
      <c r="F743" s="69">
        <f t="shared" si="44"/>
        <v>1720239377.6159999</v>
      </c>
      <c r="G743" s="70">
        <f t="shared" si="45"/>
        <v>45479.177981666668</v>
      </c>
      <c r="H743" s="69">
        <v>5203</v>
      </c>
      <c r="I743">
        <f t="shared" si="46"/>
        <v>8.6716666666666678E-2</v>
      </c>
      <c r="J743">
        <v>232208</v>
      </c>
      <c r="K743">
        <f t="shared" si="47"/>
        <v>3.8701333333333334</v>
      </c>
      <c r="L743">
        <v>9</v>
      </c>
      <c r="M743" t="s">
        <v>633</v>
      </c>
      <c r="N743" t="s">
        <v>363</v>
      </c>
      <c r="O743">
        <v>356</v>
      </c>
      <c r="P743">
        <v>0</v>
      </c>
      <c r="Q743">
        <v>0</v>
      </c>
    </row>
    <row r="744" spans="1:18" hidden="1" x14ac:dyDescent="0.3">
      <c r="A744" t="s">
        <v>365</v>
      </c>
      <c r="B744">
        <v>42795</v>
      </c>
      <c r="C744" t="s">
        <v>360</v>
      </c>
      <c r="D744" t="s">
        <v>361</v>
      </c>
      <c r="E744" s="69">
        <v>1720239377616</v>
      </c>
      <c r="F744" s="69">
        <f t="shared" si="44"/>
        <v>1720239377.6159999</v>
      </c>
      <c r="G744" s="70">
        <f t="shared" si="45"/>
        <v>45479.177981666668</v>
      </c>
      <c r="H744" s="69">
        <v>232208</v>
      </c>
      <c r="I744">
        <f t="shared" si="46"/>
        <v>3.8701333333333334</v>
      </c>
      <c r="J744">
        <v>0</v>
      </c>
      <c r="K744">
        <f t="shared" si="47"/>
        <v>0</v>
      </c>
      <c r="L744">
        <v>0</v>
      </c>
      <c r="M744" t="s">
        <v>633</v>
      </c>
      <c r="N744" t="s">
        <v>394</v>
      </c>
      <c r="O744">
        <v>393</v>
      </c>
      <c r="P744">
        <v>0</v>
      </c>
      <c r="Q744">
        <v>-6.5446294605044398E+18</v>
      </c>
      <c r="R744" t="s">
        <v>442</v>
      </c>
    </row>
    <row r="745" spans="1:18" hidden="1" x14ac:dyDescent="0.3">
      <c r="A745" t="s">
        <v>359</v>
      </c>
      <c r="B745">
        <v>54298</v>
      </c>
      <c r="C745" t="s">
        <v>360</v>
      </c>
      <c r="D745" t="s">
        <v>361</v>
      </c>
      <c r="E745" s="69">
        <v>1720239111150</v>
      </c>
      <c r="F745" s="69">
        <f t="shared" si="44"/>
        <v>1720239111.1500001</v>
      </c>
      <c r="G745" s="70">
        <f t="shared" si="45"/>
        <v>45479.17489756945</v>
      </c>
      <c r="H745" s="69">
        <v>6562</v>
      </c>
      <c r="I745">
        <f t="shared" si="46"/>
        <v>0.10936666666666667</v>
      </c>
      <c r="J745">
        <v>135981</v>
      </c>
      <c r="K745">
        <f t="shared" si="47"/>
        <v>2.2663500000000001</v>
      </c>
      <c r="L745">
        <v>0</v>
      </c>
      <c r="M745" t="s">
        <v>634</v>
      </c>
      <c r="N745" t="s">
        <v>363</v>
      </c>
      <c r="O745">
        <v>103</v>
      </c>
      <c r="P745">
        <v>0</v>
      </c>
      <c r="Q745">
        <v>-3.3411964530521298E+18</v>
      </c>
      <c r="R745" t="s">
        <v>458</v>
      </c>
    </row>
    <row r="746" spans="1:18" hidden="1" x14ac:dyDescent="0.3">
      <c r="A746" t="s">
        <v>365</v>
      </c>
      <c r="B746">
        <v>42644</v>
      </c>
      <c r="C746" t="s">
        <v>360</v>
      </c>
      <c r="D746" t="s">
        <v>361</v>
      </c>
      <c r="E746" s="69">
        <v>1720239111150</v>
      </c>
      <c r="F746" s="69">
        <f t="shared" si="44"/>
        <v>1720239111.1500001</v>
      </c>
      <c r="G746" s="70">
        <f t="shared" si="45"/>
        <v>45479.17489756945</v>
      </c>
      <c r="H746" s="69">
        <v>135981</v>
      </c>
      <c r="I746">
        <f t="shared" si="46"/>
        <v>2.2663500000000001</v>
      </c>
      <c r="J746">
        <v>0</v>
      </c>
      <c r="K746">
        <f t="shared" si="47"/>
        <v>0</v>
      </c>
      <c r="L746">
        <v>0</v>
      </c>
      <c r="M746" t="s">
        <v>634</v>
      </c>
      <c r="N746" t="s">
        <v>394</v>
      </c>
      <c r="O746">
        <v>504</v>
      </c>
      <c r="P746">
        <v>0</v>
      </c>
      <c r="Q746">
        <v>7.3676681636523098E+17</v>
      </c>
      <c r="R746" t="s">
        <v>537</v>
      </c>
    </row>
    <row r="747" spans="1:18" hidden="1" x14ac:dyDescent="0.3">
      <c r="A747" t="s">
        <v>359</v>
      </c>
      <c r="B747">
        <v>16372</v>
      </c>
      <c r="C747" t="s">
        <v>372</v>
      </c>
      <c r="D747" t="s">
        <v>361</v>
      </c>
      <c r="E747" s="69">
        <v>1720237644720</v>
      </c>
      <c r="F747" s="69">
        <f t="shared" si="44"/>
        <v>1720237644.72</v>
      </c>
      <c r="G747" s="70">
        <f t="shared" si="45"/>
        <v>45479.157925</v>
      </c>
      <c r="H747" s="69">
        <v>92940</v>
      </c>
      <c r="I747">
        <f t="shared" si="46"/>
        <v>1.5489999999999999</v>
      </c>
      <c r="J747">
        <v>240657</v>
      </c>
      <c r="K747">
        <f t="shared" si="47"/>
        <v>4.0109500000000002</v>
      </c>
      <c r="L747">
        <v>8</v>
      </c>
      <c r="M747" t="s">
        <v>635</v>
      </c>
      <c r="N747" t="s">
        <v>363</v>
      </c>
      <c r="O747">
        <v>6906</v>
      </c>
      <c r="P747">
        <v>0</v>
      </c>
      <c r="Q747">
        <v>0</v>
      </c>
    </row>
    <row r="748" spans="1:18" hidden="1" x14ac:dyDescent="0.3">
      <c r="A748" t="s">
        <v>365</v>
      </c>
      <c r="B748">
        <v>16143</v>
      </c>
      <c r="C748" t="s">
        <v>372</v>
      </c>
      <c r="D748" t="s">
        <v>361</v>
      </c>
      <c r="E748" s="69">
        <v>1720237644720</v>
      </c>
      <c r="F748" s="69">
        <f t="shared" si="44"/>
        <v>1720237644.72</v>
      </c>
      <c r="G748" s="70">
        <f t="shared" si="45"/>
        <v>45479.157925</v>
      </c>
      <c r="H748" s="69">
        <v>240657</v>
      </c>
      <c r="I748">
        <f t="shared" si="46"/>
        <v>4.0109500000000002</v>
      </c>
      <c r="J748">
        <v>0</v>
      </c>
      <c r="K748">
        <f t="shared" si="47"/>
        <v>0</v>
      </c>
      <c r="L748">
        <v>1</v>
      </c>
      <c r="M748" t="s">
        <v>635</v>
      </c>
      <c r="N748" t="s">
        <v>378</v>
      </c>
      <c r="O748">
        <v>18138</v>
      </c>
      <c r="P748">
        <v>0</v>
      </c>
      <c r="Q748">
        <v>0</v>
      </c>
    </row>
    <row r="749" spans="1:18" hidden="1" x14ac:dyDescent="0.3">
      <c r="A749" t="s">
        <v>359</v>
      </c>
      <c r="B749">
        <v>60903</v>
      </c>
      <c r="C749" t="s">
        <v>360</v>
      </c>
      <c r="D749" t="s">
        <v>361</v>
      </c>
      <c r="E749" s="69">
        <v>1720237637713</v>
      </c>
      <c r="F749" s="69">
        <f t="shared" si="44"/>
        <v>1720237637.7130001</v>
      </c>
      <c r="G749" s="70">
        <f t="shared" si="45"/>
        <v>45479.157843900466</v>
      </c>
      <c r="H749" s="69">
        <v>35439</v>
      </c>
      <c r="I749">
        <f t="shared" si="46"/>
        <v>0.59065000000000001</v>
      </c>
      <c r="J749">
        <v>82916</v>
      </c>
      <c r="K749">
        <f t="shared" si="47"/>
        <v>1.3819333333333332</v>
      </c>
      <c r="L749">
        <v>621</v>
      </c>
      <c r="M749" t="s">
        <v>636</v>
      </c>
      <c r="N749" t="s">
        <v>363</v>
      </c>
      <c r="O749">
        <v>48</v>
      </c>
      <c r="P749">
        <v>0</v>
      </c>
      <c r="Q749">
        <v>0</v>
      </c>
    </row>
    <row r="750" spans="1:18" hidden="1" x14ac:dyDescent="0.3">
      <c r="A750" t="s">
        <v>365</v>
      </c>
      <c r="B750">
        <v>1977</v>
      </c>
      <c r="C750" t="s">
        <v>360</v>
      </c>
      <c r="D750" t="s">
        <v>361</v>
      </c>
      <c r="E750" s="69">
        <v>1720237637713</v>
      </c>
      <c r="F750" s="69">
        <f t="shared" si="44"/>
        <v>1720237637.7130001</v>
      </c>
      <c r="G750" s="70">
        <f t="shared" si="45"/>
        <v>45479.157843900466</v>
      </c>
      <c r="H750" s="69">
        <v>82916</v>
      </c>
      <c r="I750">
        <f t="shared" si="46"/>
        <v>1.3819333333333332</v>
      </c>
      <c r="J750">
        <v>0</v>
      </c>
      <c r="K750">
        <f t="shared" si="47"/>
        <v>0</v>
      </c>
      <c r="L750">
        <v>0</v>
      </c>
      <c r="M750" t="s">
        <v>636</v>
      </c>
      <c r="N750" t="s">
        <v>394</v>
      </c>
      <c r="O750">
        <v>313</v>
      </c>
      <c r="P750">
        <v>0</v>
      </c>
      <c r="Q750">
        <v>-6.5446294605044398E+18</v>
      </c>
      <c r="R750" t="s">
        <v>442</v>
      </c>
    </row>
    <row r="751" spans="1:18" hidden="1" x14ac:dyDescent="0.3">
      <c r="A751" t="s">
        <v>359</v>
      </c>
      <c r="B751">
        <v>42487</v>
      </c>
      <c r="C751" t="s">
        <v>360</v>
      </c>
      <c r="D751" t="s">
        <v>361</v>
      </c>
      <c r="E751" s="69">
        <v>1720236698135</v>
      </c>
      <c r="F751" s="69">
        <f t="shared" si="44"/>
        <v>1720236698.135</v>
      </c>
      <c r="G751" s="70">
        <f t="shared" si="45"/>
        <v>45479.146969155088</v>
      </c>
      <c r="H751" s="69">
        <v>3097</v>
      </c>
      <c r="I751">
        <f t="shared" si="46"/>
        <v>5.1616666666666665E-2</v>
      </c>
      <c r="J751">
        <v>37404</v>
      </c>
      <c r="K751">
        <f t="shared" si="47"/>
        <v>0.62340000000000007</v>
      </c>
      <c r="L751">
        <v>90</v>
      </c>
      <c r="M751" t="s">
        <v>637</v>
      </c>
      <c r="N751" t="s">
        <v>363</v>
      </c>
      <c r="O751">
        <v>460</v>
      </c>
      <c r="P751">
        <v>0</v>
      </c>
      <c r="Q751">
        <v>2.1695396513004401E+18</v>
      </c>
      <c r="R751" t="s">
        <v>408</v>
      </c>
    </row>
    <row r="752" spans="1:18" hidden="1" x14ac:dyDescent="0.3">
      <c r="A752" t="s">
        <v>365</v>
      </c>
      <c r="B752">
        <v>47129</v>
      </c>
      <c r="C752" t="s">
        <v>360</v>
      </c>
      <c r="D752" t="s">
        <v>361</v>
      </c>
      <c r="E752" s="69">
        <v>1720236698135</v>
      </c>
      <c r="F752" s="69">
        <f t="shared" si="44"/>
        <v>1720236698.135</v>
      </c>
      <c r="G752" s="70">
        <f t="shared" si="45"/>
        <v>45479.146969155088</v>
      </c>
      <c r="H752" s="69">
        <v>37404</v>
      </c>
      <c r="I752">
        <f t="shared" si="46"/>
        <v>0.62340000000000007</v>
      </c>
      <c r="J752">
        <v>0</v>
      </c>
      <c r="K752">
        <f t="shared" si="47"/>
        <v>0</v>
      </c>
      <c r="L752">
        <v>0</v>
      </c>
      <c r="M752" t="s">
        <v>637</v>
      </c>
      <c r="N752" t="s">
        <v>394</v>
      </c>
      <c r="O752">
        <v>210</v>
      </c>
      <c r="P752">
        <v>0</v>
      </c>
      <c r="Q752">
        <v>2.1695396513004401E+18</v>
      </c>
      <c r="R752" t="s">
        <v>408</v>
      </c>
    </row>
    <row r="753" spans="1:18" hidden="1" x14ac:dyDescent="0.3">
      <c r="A753" t="s">
        <v>359</v>
      </c>
      <c r="B753">
        <v>57699</v>
      </c>
      <c r="C753" t="s">
        <v>360</v>
      </c>
      <c r="D753" t="s">
        <v>361</v>
      </c>
      <c r="E753" s="69">
        <v>1720235955914</v>
      </c>
      <c r="F753" s="69">
        <f t="shared" si="44"/>
        <v>1720235955.914</v>
      </c>
      <c r="G753" s="70">
        <f t="shared" si="45"/>
        <v>45479.138378634263</v>
      </c>
      <c r="H753" s="69">
        <v>80</v>
      </c>
      <c r="I753">
        <f t="shared" si="46"/>
        <v>1.3333333333333333E-3</v>
      </c>
      <c r="J753">
        <v>178508</v>
      </c>
      <c r="K753">
        <f t="shared" si="47"/>
        <v>2.9751333333333334</v>
      </c>
      <c r="L753">
        <v>249</v>
      </c>
      <c r="M753" t="s">
        <v>637</v>
      </c>
      <c r="N753" t="s">
        <v>363</v>
      </c>
      <c r="O753">
        <v>14</v>
      </c>
      <c r="P753">
        <v>0</v>
      </c>
      <c r="Q753">
        <v>2.1695396513004401E+18</v>
      </c>
      <c r="R753" t="s">
        <v>408</v>
      </c>
    </row>
    <row r="754" spans="1:18" hidden="1" x14ac:dyDescent="0.3">
      <c r="A754" t="s">
        <v>365</v>
      </c>
      <c r="B754">
        <v>61041</v>
      </c>
      <c r="C754" t="s">
        <v>360</v>
      </c>
      <c r="D754" t="s">
        <v>361</v>
      </c>
      <c r="E754" s="69">
        <v>1720235955914</v>
      </c>
      <c r="F754" s="69">
        <f t="shared" si="44"/>
        <v>1720235955.914</v>
      </c>
      <c r="G754" s="70">
        <f t="shared" si="45"/>
        <v>45479.138378634263</v>
      </c>
      <c r="H754" s="69">
        <v>178508</v>
      </c>
      <c r="I754">
        <f t="shared" si="46"/>
        <v>2.9751333333333334</v>
      </c>
      <c r="J754">
        <v>0</v>
      </c>
      <c r="K754">
        <f t="shared" si="47"/>
        <v>0</v>
      </c>
      <c r="L754">
        <v>114</v>
      </c>
      <c r="M754" t="s">
        <v>637</v>
      </c>
      <c r="N754" t="s">
        <v>394</v>
      </c>
      <c r="O754">
        <v>1</v>
      </c>
      <c r="P754">
        <v>0</v>
      </c>
      <c r="Q754">
        <v>2.1695396513004401E+18</v>
      </c>
      <c r="R754" t="s">
        <v>408</v>
      </c>
    </row>
    <row r="755" spans="1:18" hidden="1" x14ac:dyDescent="0.3">
      <c r="A755" t="s">
        <v>359</v>
      </c>
      <c r="B755">
        <v>5838</v>
      </c>
      <c r="C755" t="s">
        <v>372</v>
      </c>
      <c r="D755" t="s">
        <v>361</v>
      </c>
      <c r="E755" s="69">
        <v>1720227730210</v>
      </c>
      <c r="F755" s="69">
        <f t="shared" si="44"/>
        <v>1720227730.21</v>
      </c>
      <c r="G755" s="70">
        <f t="shared" si="45"/>
        <v>45479.043173726852</v>
      </c>
      <c r="H755" s="69">
        <v>1841</v>
      </c>
      <c r="I755">
        <f t="shared" si="46"/>
        <v>3.0683333333333333E-2</v>
      </c>
      <c r="J755">
        <v>2884</v>
      </c>
      <c r="K755">
        <f t="shared" si="47"/>
        <v>4.8066666666666667E-2</v>
      </c>
      <c r="L755">
        <v>29</v>
      </c>
      <c r="M755" t="s">
        <v>638</v>
      </c>
      <c r="N755" t="s">
        <v>363</v>
      </c>
      <c r="O755">
        <v>267</v>
      </c>
      <c r="P755">
        <v>0</v>
      </c>
      <c r="Q755">
        <v>0</v>
      </c>
    </row>
    <row r="756" spans="1:18" hidden="1" x14ac:dyDescent="0.3">
      <c r="A756" t="s">
        <v>365</v>
      </c>
      <c r="B756">
        <v>6848</v>
      </c>
      <c r="C756" t="s">
        <v>372</v>
      </c>
      <c r="D756" t="s">
        <v>361</v>
      </c>
      <c r="E756" s="69">
        <v>1720227730210</v>
      </c>
      <c r="F756" s="69">
        <f t="shared" si="44"/>
        <v>1720227730.21</v>
      </c>
      <c r="G756" s="70">
        <f t="shared" si="45"/>
        <v>45479.043173726852</v>
      </c>
      <c r="H756" s="69">
        <v>2884</v>
      </c>
      <c r="I756">
        <f t="shared" si="46"/>
        <v>4.8066666666666667E-2</v>
      </c>
      <c r="J756">
        <v>0</v>
      </c>
      <c r="K756">
        <f t="shared" si="47"/>
        <v>0</v>
      </c>
      <c r="L756">
        <v>26</v>
      </c>
      <c r="M756" t="s">
        <v>638</v>
      </c>
      <c r="N756" t="s">
        <v>378</v>
      </c>
      <c r="O756">
        <v>463</v>
      </c>
      <c r="P756">
        <v>0</v>
      </c>
      <c r="Q756">
        <v>0</v>
      </c>
    </row>
    <row r="757" spans="1:18" hidden="1" x14ac:dyDescent="0.3">
      <c r="A757" t="s">
        <v>359</v>
      </c>
      <c r="B757">
        <v>39997</v>
      </c>
      <c r="C757" t="s">
        <v>372</v>
      </c>
      <c r="D757" t="s">
        <v>361</v>
      </c>
      <c r="E757" s="69">
        <v>1720187975930</v>
      </c>
      <c r="F757" s="69">
        <f t="shared" si="44"/>
        <v>1720187975.9300001</v>
      </c>
      <c r="G757" s="70">
        <f t="shared" si="45"/>
        <v>45478.583054745366</v>
      </c>
      <c r="H757" s="69">
        <v>51792</v>
      </c>
      <c r="I757">
        <f t="shared" si="46"/>
        <v>0.86320000000000008</v>
      </c>
      <c r="J757">
        <v>102021</v>
      </c>
      <c r="K757">
        <f t="shared" si="47"/>
        <v>1.70035</v>
      </c>
      <c r="L757">
        <v>8</v>
      </c>
      <c r="M757" t="s">
        <v>639</v>
      </c>
      <c r="N757" t="s">
        <v>363</v>
      </c>
      <c r="O757">
        <v>4111</v>
      </c>
      <c r="P757">
        <v>0</v>
      </c>
      <c r="Q757">
        <v>0</v>
      </c>
    </row>
    <row r="758" spans="1:18" hidden="1" x14ac:dyDescent="0.3">
      <c r="A758" t="s">
        <v>365</v>
      </c>
      <c r="B758">
        <v>13046</v>
      </c>
      <c r="C758" t="s">
        <v>372</v>
      </c>
      <c r="D758" t="s">
        <v>361</v>
      </c>
      <c r="E758" s="69">
        <v>1720187975930</v>
      </c>
      <c r="F758" s="69">
        <f t="shared" si="44"/>
        <v>1720187975.9300001</v>
      </c>
      <c r="G758" s="70">
        <f t="shared" si="45"/>
        <v>45478.583054745366</v>
      </c>
      <c r="H758" s="69">
        <v>102021</v>
      </c>
      <c r="I758">
        <f t="shared" si="46"/>
        <v>1.70035</v>
      </c>
      <c r="J758">
        <v>0</v>
      </c>
      <c r="K758">
        <f t="shared" si="47"/>
        <v>0</v>
      </c>
      <c r="L758">
        <v>1</v>
      </c>
      <c r="M758" t="s">
        <v>639</v>
      </c>
      <c r="N758" t="s">
        <v>378</v>
      </c>
      <c r="O758">
        <v>7187</v>
      </c>
      <c r="P758">
        <v>0</v>
      </c>
      <c r="Q758">
        <v>0</v>
      </c>
    </row>
    <row r="759" spans="1:18" hidden="1" x14ac:dyDescent="0.3">
      <c r="A759" t="s">
        <v>359</v>
      </c>
      <c r="B759">
        <v>20628</v>
      </c>
      <c r="C759" t="s">
        <v>372</v>
      </c>
      <c r="D759" t="s">
        <v>361</v>
      </c>
      <c r="E759" s="69">
        <v>1720179565922</v>
      </c>
      <c r="F759" s="69">
        <f t="shared" si="44"/>
        <v>1720179565.9219999</v>
      </c>
      <c r="G759" s="70">
        <f t="shared" si="45"/>
        <v>45478.485716689815</v>
      </c>
      <c r="H759" s="69">
        <v>13558</v>
      </c>
      <c r="I759">
        <f t="shared" si="46"/>
        <v>0.22596666666666668</v>
      </c>
      <c r="J759">
        <v>60443</v>
      </c>
      <c r="K759">
        <f t="shared" si="47"/>
        <v>1.0073833333333333</v>
      </c>
      <c r="L759">
        <v>8</v>
      </c>
      <c r="M759" t="s">
        <v>640</v>
      </c>
      <c r="N759" t="s">
        <v>363</v>
      </c>
      <c r="O759">
        <v>825</v>
      </c>
      <c r="P759">
        <v>0</v>
      </c>
      <c r="Q759">
        <v>0</v>
      </c>
    </row>
    <row r="760" spans="1:18" hidden="1" x14ac:dyDescent="0.3">
      <c r="A760" t="s">
        <v>365</v>
      </c>
      <c r="B760">
        <v>26061</v>
      </c>
      <c r="C760" t="s">
        <v>372</v>
      </c>
      <c r="D760" t="s">
        <v>361</v>
      </c>
      <c r="E760" s="69">
        <v>1720179565922</v>
      </c>
      <c r="F760" s="69">
        <f t="shared" si="44"/>
        <v>1720179565.9219999</v>
      </c>
      <c r="G760" s="70">
        <f t="shared" si="45"/>
        <v>45478.485716689815</v>
      </c>
      <c r="H760" s="69">
        <v>60443</v>
      </c>
      <c r="I760">
        <f t="shared" si="46"/>
        <v>1.0073833333333333</v>
      </c>
      <c r="J760">
        <v>0</v>
      </c>
      <c r="K760">
        <f t="shared" si="47"/>
        <v>0</v>
      </c>
      <c r="L760">
        <v>1</v>
      </c>
      <c r="M760" t="s">
        <v>640</v>
      </c>
      <c r="N760" t="s">
        <v>378</v>
      </c>
      <c r="O760">
        <v>4608</v>
      </c>
      <c r="P760">
        <v>0</v>
      </c>
      <c r="Q760">
        <v>0</v>
      </c>
    </row>
    <row r="761" spans="1:18" hidden="1" x14ac:dyDescent="0.3">
      <c r="A761" t="s">
        <v>359</v>
      </c>
      <c r="B761">
        <v>9365</v>
      </c>
      <c r="C761" t="s">
        <v>372</v>
      </c>
      <c r="D761" t="s">
        <v>361</v>
      </c>
      <c r="E761" s="69">
        <v>1720177760920</v>
      </c>
      <c r="F761" s="69">
        <f t="shared" si="44"/>
        <v>1720177760.9200001</v>
      </c>
      <c r="G761" s="70">
        <f t="shared" si="45"/>
        <v>45478.464825462965</v>
      </c>
      <c r="H761" s="69">
        <v>87043</v>
      </c>
      <c r="I761">
        <f t="shared" si="46"/>
        <v>1.4507166666666669</v>
      </c>
      <c r="J761">
        <v>92481</v>
      </c>
      <c r="K761">
        <f t="shared" si="47"/>
        <v>1.54135</v>
      </c>
      <c r="L761">
        <v>8</v>
      </c>
      <c r="M761" t="s">
        <v>641</v>
      </c>
      <c r="N761" t="s">
        <v>363</v>
      </c>
      <c r="O761">
        <v>6782</v>
      </c>
      <c r="P761">
        <v>0</v>
      </c>
      <c r="Q761">
        <v>0</v>
      </c>
    </row>
    <row r="762" spans="1:18" hidden="1" x14ac:dyDescent="0.3">
      <c r="A762" t="s">
        <v>365</v>
      </c>
      <c r="B762">
        <v>30709</v>
      </c>
      <c r="C762" t="s">
        <v>372</v>
      </c>
      <c r="D762" t="s">
        <v>361</v>
      </c>
      <c r="E762" s="69">
        <v>1720177760920</v>
      </c>
      <c r="F762" s="69">
        <f t="shared" si="44"/>
        <v>1720177760.9200001</v>
      </c>
      <c r="G762" s="70">
        <f t="shared" si="45"/>
        <v>45478.464825462965</v>
      </c>
      <c r="H762" s="69">
        <v>92481</v>
      </c>
      <c r="I762">
        <f t="shared" si="46"/>
        <v>1.54135</v>
      </c>
      <c r="J762">
        <v>0</v>
      </c>
      <c r="K762">
        <f t="shared" si="47"/>
        <v>0</v>
      </c>
      <c r="L762">
        <v>1</v>
      </c>
      <c r="M762" t="s">
        <v>641</v>
      </c>
      <c r="N762" t="s">
        <v>378</v>
      </c>
      <c r="O762">
        <v>6610</v>
      </c>
      <c r="P762">
        <v>0</v>
      </c>
      <c r="Q762">
        <v>0</v>
      </c>
    </row>
    <row r="763" spans="1:18" hidden="1" x14ac:dyDescent="0.3">
      <c r="A763" t="s">
        <v>359</v>
      </c>
      <c r="B763">
        <v>20998</v>
      </c>
      <c r="C763" t="s">
        <v>372</v>
      </c>
      <c r="D763" t="s">
        <v>361</v>
      </c>
      <c r="E763" s="69">
        <v>1720171156915</v>
      </c>
      <c r="F763" s="69">
        <f t="shared" si="44"/>
        <v>1720171156.915</v>
      </c>
      <c r="G763" s="70">
        <f t="shared" si="45"/>
        <v>45478.388390219909</v>
      </c>
      <c r="H763" s="69">
        <v>39536</v>
      </c>
      <c r="I763">
        <f t="shared" si="46"/>
        <v>0.65893333333333337</v>
      </c>
      <c r="J763">
        <v>43887</v>
      </c>
      <c r="K763">
        <f t="shared" si="47"/>
        <v>0.73145000000000004</v>
      </c>
      <c r="L763">
        <v>8</v>
      </c>
      <c r="M763" t="s">
        <v>642</v>
      </c>
      <c r="N763" t="s">
        <v>363</v>
      </c>
      <c r="O763">
        <v>2917</v>
      </c>
      <c r="P763">
        <v>0</v>
      </c>
      <c r="Q763">
        <v>0</v>
      </c>
    </row>
    <row r="764" spans="1:18" hidden="1" x14ac:dyDescent="0.3">
      <c r="A764" t="s">
        <v>365</v>
      </c>
      <c r="B764">
        <v>26061</v>
      </c>
      <c r="C764" t="s">
        <v>372</v>
      </c>
      <c r="D764" t="s">
        <v>361</v>
      </c>
      <c r="E764" s="69">
        <v>1720171156915</v>
      </c>
      <c r="F764" s="69">
        <f t="shared" si="44"/>
        <v>1720171156.915</v>
      </c>
      <c r="G764" s="70">
        <f t="shared" si="45"/>
        <v>45478.388390219909</v>
      </c>
      <c r="H764" s="69">
        <v>43887</v>
      </c>
      <c r="I764">
        <f t="shared" si="46"/>
        <v>0.73145000000000004</v>
      </c>
      <c r="J764">
        <v>0</v>
      </c>
      <c r="K764">
        <f t="shared" si="47"/>
        <v>0</v>
      </c>
      <c r="L764">
        <v>1</v>
      </c>
      <c r="M764" t="s">
        <v>642</v>
      </c>
      <c r="N764" t="s">
        <v>378</v>
      </c>
      <c r="O764">
        <v>3739</v>
      </c>
      <c r="P764">
        <v>0</v>
      </c>
      <c r="Q764">
        <v>0</v>
      </c>
    </row>
    <row r="765" spans="1:18" hidden="1" x14ac:dyDescent="0.3">
      <c r="A765" t="s">
        <v>359</v>
      </c>
      <c r="B765">
        <v>1525</v>
      </c>
      <c r="C765" t="s">
        <v>372</v>
      </c>
      <c r="D765" t="s">
        <v>361</v>
      </c>
      <c r="E765" s="69">
        <v>1720169363919</v>
      </c>
      <c r="F765" s="69">
        <f t="shared" si="44"/>
        <v>1720169363.9189999</v>
      </c>
      <c r="G765" s="70">
        <f t="shared" si="45"/>
        <v>45478.367637951393</v>
      </c>
      <c r="H765" s="69">
        <v>98217</v>
      </c>
      <c r="I765">
        <f t="shared" si="46"/>
        <v>1.6369499999999999</v>
      </c>
      <c r="J765">
        <v>8428</v>
      </c>
      <c r="K765">
        <f t="shared" si="47"/>
        <v>0.14046666666666668</v>
      </c>
      <c r="L765">
        <v>8</v>
      </c>
      <c r="M765" t="s">
        <v>643</v>
      </c>
      <c r="N765" t="s">
        <v>363</v>
      </c>
      <c r="O765">
        <v>7262</v>
      </c>
      <c r="P765">
        <v>0</v>
      </c>
      <c r="Q765">
        <v>0</v>
      </c>
    </row>
    <row r="766" spans="1:18" hidden="1" x14ac:dyDescent="0.3">
      <c r="A766" t="s">
        <v>365</v>
      </c>
      <c r="B766">
        <v>52477</v>
      </c>
      <c r="C766" t="s">
        <v>372</v>
      </c>
      <c r="D766" t="s">
        <v>361</v>
      </c>
      <c r="E766" s="69">
        <v>1720169363919</v>
      </c>
      <c r="F766" s="69">
        <f t="shared" si="44"/>
        <v>1720169363.9189999</v>
      </c>
      <c r="G766" s="70">
        <f t="shared" si="45"/>
        <v>45478.367637951393</v>
      </c>
      <c r="H766" s="69">
        <v>8428</v>
      </c>
      <c r="I766">
        <f t="shared" si="46"/>
        <v>0.14046666666666668</v>
      </c>
      <c r="J766">
        <v>0</v>
      </c>
      <c r="K766">
        <f t="shared" si="47"/>
        <v>0</v>
      </c>
      <c r="L766">
        <v>1</v>
      </c>
      <c r="M766" t="s">
        <v>643</v>
      </c>
      <c r="N766" t="s">
        <v>378</v>
      </c>
      <c r="O766">
        <v>460</v>
      </c>
      <c r="P766">
        <v>0</v>
      </c>
      <c r="Q766">
        <v>0</v>
      </c>
    </row>
    <row r="767" spans="1:18" hidden="1" x14ac:dyDescent="0.3">
      <c r="A767" t="s">
        <v>359</v>
      </c>
      <c r="B767">
        <v>49285</v>
      </c>
      <c r="C767" t="s">
        <v>360</v>
      </c>
      <c r="D767" t="s">
        <v>361</v>
      </c>
      <c r="E767" s="69">
        <v>1720166561241</v>
      </c>
      <c r="F767" s="69">
        <f t="shared" si="44"/>
        <v>1720166561.2409999</v>
      </c>
      <c r="G767" s="70">
        <f t="shared" si="45"/>
        <v>45478.335199548615</v>
      </c>
      <c r="H767" s="69">
        <v>394538</v>
      </c>
      <c r="I767">
        <f t="shared" si="46"/>
        <v>6.5756333333333332</v>
      </c>
      <c r="J767">
        <v>382351</v>
      </c>
      <c r="K767">
        <f t="shared" si="47"/>
        <v>6.3725166666666668</v>
      </c>
      <c r="L767">
        <v>2555907</v>
      </c>
      <c r="M767" t="s">
        <v>457</v>
      </c>
      <c r="N767" t="s">
        <v>363</v>
      </c>
      <c r="O767">
        <v>174</v>
      </c>
      <c r="P767">
        <v>0</v>
      </c>
      <c r="Q767">
        <v>-5.9290692268668498E+18</v>
      </c>
      <c r="R767" t="s">
        <v>567</v>
      </c>
    </row>
    <row r="768" spans="1:18" hidden="1" x14ac:dyDescent="0.3">
      <c r="A768" t="s">
        <v>365</v>
      </c>
      <c r="B768">
        <v>49818</v>
      </c>
      <c r="C768" t="s">
        <v>360</v>
      </c>
      <c r="D768" t="s">
        <v>361</v>
      </c>
      <c r="E768" s="69">
        <v>1720166561241</v>
      </c>
      <c r="F768" s="69">
        <f t="shared" si="44"/>
        <v>1720166561.2409999</v>
      </c>
      <c r="G768" s="70">
        <f t="shared" si="45"/>
        <v>45478.335199548615</v>
      </c>
      <c r="H768" s="69">
        <v>382351</v>
      </c>
      <c r="I768">
        <f t="shared" si="46"/>
        <v>6.3725166666666668</v>
      </c>
      <c r="J768">
        <v>0</v>
      </c>
      <c r="K768">
        <f t="shared" si="47"/>
        <v>0</v>
      </c>
      <c r="L768">
        <v>0</v>
      </c>
      <c r="M768" t="s">
        <v>457</v>
      </c>
      <c r="N768" t="s">
        <v>394</v>
      </c>
      <c r="O768">
        <v>125</v>
      </c>
      <c r="P768">
        <v>0</v>
      </c>
      <c r="Q768">
        <v>-6.5446294605044398E+18</v>
      </c>
      <c r="R768" t="s">
        <v>442</v>
      </c>
    </row>
    <row r="769" spans="1:18" hidden="1" x14ac:dyDescent="0.3">
      <c r="A769" t="s">
        <v>359</v>
      </c>
      <c r="B769">
        <v>49818</v>
      </c>
      <c r="C769" t="s">
        <v>360</v>
      </c>
      <c r="D769" t="s">
        <v>361</v>
      </c>
      <c r="E769" s="69">
        <v>1720166693453</v>
      </c>
      <c r="F769" s="69">
        <f t="shared" si="44"/>
        <v>1720166693.4530001</v>
      </c>
      <c r="G769" s="70">
        <f t="shared" si="45"/>
        <v>45478.336729780094</v>
      </c>
      <c r="H769" s="69">
        <v>382351</v>
      </c>
      <c r="I769">
        <f t="shared" si="46"/>
        <v>6.3725166666666668</v>
      </c>
      <c r="J769">
        <v>616161</v>
      </c>
      <c r="K769">
        <f t="shared" si="47"/>
        <v>10.269349999999999</v>
      </c>
      <c r="L769">
        <v>0</v>
      </c>
      <c r="M769" t="s">
        <v>644</v>
      </c>
      <c r="N769" t="s">
        <v>394</v>
      </c>
      <c r="O769">
        <v>125</v>
      </c>
      <c r="P769">
        <v>0</v>
      </c>
      <c r="Q769">
        <v>-6.5446294605044398E+18</v>
      </c>
      <c r="R769" t="s">
        <v>442</v>
      </c>
    </row>
    <row r="770" spans="1:18" hidden="1" x14ac:dyDescent="0.3">
      <c r="A770" t="s">
        <v>365</v>
      </c>
      <c r="B770">
        <v>50182</v>
      </c>
      <c r="C770" t="s">
        <v>360</v>
      </c>
      <c r="D770" t="s">
        <v>361</v>
      </c>
      <c r="E770" s="69">
        <v>1720166693453</v>
      </c>
      <c r="F770" s="69">
        <f t="shared" si="44"/>
        <v>1720166693.4530001</v>
      </c>
      <c r="G770" s="70">
        <f t="shared" si="45"/>
        <v>45478.336729780094</v>
      </c>
      <c r="H770" s="69">
        <v>616161</v>
      </c>
      <c r="I770">
        <f t="shared" si="46"/>
        <v>10.269349999999999</v>
      </c>
      <c r="J770">
        <v>0</v>
      </c>
      <c r="K770">
        <f t="shared" si="47"/>
        <v>0</v>
      </c>
      <c r="L770">
        <v>3</v>
      </c>
      <c r="M770" t="s">
        <v>644</v>
      </c>
      <c r="N770" t="s">
        <v>394</v>
      </c>
      <c r="O770">
        <v>37</v>
      </c>
      <c r="P770">
        <v>0</v>
      </c>
      <c r="Q770">
        <v>8.2814106655810703E+18</v>
      </c>
      <c r="R770" t="s">
        <v>414</v>
      </c>
    </row>
    <row r="771" spans="1:18" hidden="1" x14ac:dyDescent="0.3">
      <c r="A771" t="s">
        <v>359</v>
      </c>
      <c r="B771">
        <v>53601</v>
      </c>
      <c r="C771" t="s">
        <v>360</v>
      </c>
      <c r="D771" t="s">
        <v>361</v>
      </c>
      <c r="E771" s="69">
        <v>1720166774614</v>
      </c>
      <c r="F771" s="69">
        <f t="shared" ref="F771:F834" si="48">$E771/1000</f>
        <v>1720166774.6140001</v>
      </c>
      <c r="G771" s="70">
        <f t="shared" ref="G771:G834" si="49">$F771/ 86400 + DATE(1970, 1, 1)</f>
        <v>45478.337669143519</v>
      </c>
      <c r="H771" s="69">
        <v>69123</v>
      </c>
      <c r="I771">
        <f t="shared" ref="I771:I834" si="50">$H771/1000/60</f>
        <v>1.15205</v>
      </c>
      <c r="J771">
        <v>394538</v>
      </c>
      <c r="K771">
        <f t="shared" ref="K771:K834" si="51">J771/1000/60</f>
        <v>6.5756333333333332</v>
      </c>
      <c r="L771">
        <v>142</v>
      </c>
      <c r="M771" t="s">
        <v>645</v>
      </c>
      <c r="N771" t="s">
        <v>363</v>
      </c>
      <c r="O771">
        <v>98</v>
      </c>
      <c r="P771">
        <v>0</v>
      </c>
      <c r="Q771">
        <v>2.1695396513004401E+18</v>
      </c>
      <c r="R771" t="s">
        <v>408</v>
      </c>
    </row>
    <row r="772" spans="1:18" hidden="1" x14ac:dyDescent="0.3">
      <c r="A772" t="s">
        <v>365</v>
      </c>
      <c r="B772">
        <v>49285</v>
      </c>
      <c r="C772" t="s">
        <v>360</v>
      </c>
      <c r="D772" t="s">
        <v>361</v>
      </c>
      <c r="E772" s="69">
        <v>1720166774614</v>
      </c>
      <c r="F772" s="69">
        <f t="shared" si="48"/>
        <v>1720166774.6140001</v>
      </c>
      <c r="G772" s="70">
        <f t="shared" si="49"/>
        <v>45478.337669143519</v>
      </c>
      <c r="H772" s="69">
        <v>394538</v>
      </c>
      <c r="I772">
        <f t="shared" si="50"/>
        <v>6.5756333333333332</v>
      </c>
      <c r="J772">
        <v>0</v>
      </c>
      <c r="K772">
        <f t="shared" si="51"/>
        <v>0</v>
      </c>
      <c r="L772">
        <v>2555907</v>
      </c>
      <c r="M772" t="s">
        <v>645</v>
      </c>
      <c r="N772" t="s">
        <v>378</v>
      </c>
      <c r="O772">
        <v>174</v>
      </c>
      <c r="P772">
        <v>0</v>
      </c>
      <c r="Q772">
        <v>-5.9290692268668498E+18</v>
      </c>
      <c r="R772" t="s">
        <v>567</v>
      </c>
    </row>
    <row r="773" spans="1:18" hidden="1" x14ac:dyDescent="0.3">
      <c r="A773" t="s">
        <v>359</v>
      </c>
      <c r="B773">
        <v>49285</v>
      </c>
      <c r="C773" t="s">
        <v>360</v>
      </c>
      <c r="D773" t="s">
        <v>361</v>
      </c>
      <c r="E773" s="69">
        <v>1720166641401</v>
      </c>
      <c r="F773" s="69">
        <f t="shared" si="48"/>
        <v>1720166641.401</v>
      </c>
      <c r="G773" s="70">
        <f t="shared" si="49"/>
        <v>45478.336127326387</v>
      </c>
      <c r="H773" s="69">
        <v>224468</v>
      </c>
      <c r="I773">
        <f t="shared" si="50"/>
        <v>3.741133333333333</v>
      </c>
      <c r="J773">
        <v>62629</v>
      </c>
      <c r="K773">
        <f t="shared" si="51"/>
        <v>1.0438166666666666</v>
      </c>
      <c r="L773">
        <v>276</v>
      </c>
      <c r="M773" t="s">
        <v>646</v>
      </c>
      <c r="N773" t="s">
        <v>363</v>
      </c>
      <c r="O773">
        <v>174</v>
      </c>
      <c r="P773">
        <v>0</v>
      </c>
      <c r="Q773">
        <v>-3.3411964530521298E+18</v>
      </c>
      <c r="R773" t="s">
        <v>458</v>
      </c>
    </row>
    <row r="774" spans="1:18" hidden="1" x14ac:dyDescent="0.3">
      <c r="A774" t="s">
        <v>365</v>
      </c>
      <c r="B774">
        <v>8485</v>
      </c>
      <c r="C774" t="s">
        <v>459</v>
      </c>
      <c r="D774" t="s">
        <v>361</v>
      </c>
      <c r="E774" s="69">
        <v>1720166641401</v>
      </c>
      <c r="F774" s="69">
        <f t="shared" si="48"/>
        <v>1720166641.401</v>
      </c>
      <c r="G774" s="70">
        <f t="shared" si="49"/>
        <v>45478.336127326387</v>
      </c>
      <c r="H774" s="69">
        <v>62629</v>
      </c>
      <c r="I774">
        <f t="shared" si="50"/>
        <v>1.0438166666666666</v>
      </c>
      <c r="J774">
        <v>0</v>
      </c>
      <c r="K774">
        <f t="shared" si="51"/>
        <v>0</v>
      </c>
      <c r="L774">
        <v>41</v>
      </c>
      <c r="M774" t="s">
        <v>646</v>
      </c>
      <c r="N774" t="s">
        <v>366</v>
      </c>
      <c r="O774">
        <v>3</v>
      </c>
      <c r="P774">
        <v>0</v>
      </c>
      <c r="Q774">
        <v>6.1422683840480502E+18</v>
      </c>
      <c r="R774" t="s">
        <v>647</v>
      </c>
    </row>
    <row r="775" spans="1:18" hidden="1" x14ac:dyDescent="0.3">
      <c r="A775" t="s">
        <v>359</v>
      </c>
      <c r="B775">
        <v>13033</v>
      </c>
      <c r="C775" t="s">
        <v>372</v>
      </c>
      <c r="D775" t="s">
        <v>361</v>
      </c>
      <c r="E775" s="69">
        <v>1720166356911</v>
      </c>
      <c r="F775" s="69">
        <f t="shared" si="48"/>
        <v>1720166356.911</v>
      </c>
      <c r="G775" s="70">
        <f t="shared" si="49"/>
        <v>45478.332834618057</v>
      </c>
      <c r="H775" s="69">
        <v>15910</v>
      </c>
      <c r="I775">
        <f t="shared" si="50"/>
        <v>0.26516666666666666</v>
      </c>
      <c r="J775">
        <v>49127</v>
      </c>
      <c r="K775">
        <f t="shared" si="51"/>
        <v>0.81878333333333342</v>
      </c>
      <c r="L775">
        <v>11</v>
      </c>
      <c r="M775" t="s">
        <v>648</v>
      </c>
      <c r="N775" t="s">
        <v>363</v>
      </c>
      <c r="O775">
        <v>1531</v>
      </c>
      <c r="P775">
        <v>0</v>
      </c>
      <c r="Q775">
        <v>0</v>
      </c>
    </row>
    <row r="776" spans="1:18" hidden="1" x14ac:dyDescent="0.3">
      <c r="A776" t="s">
        <v>365</v>
      </c>
      <c r="B776">
        <v>18924</v>
      </c>
      <c r="C776" t="s">
        <v>372</v>
      </c>
      <c r="D776" t="s">
        <v>361</v>
      </c>
      <c r="E776" s="69">
        <v>1720166356911</v>
      </c>
      <c r="F776" s="69">
        <f t="shared" si="48"/>
        <v>1720166356.911</v>
      </c>
      <c r="G776" s="70">
        <f t="shared" si="49"/>
        <v>45478.332834618057</v>
      </c>
      <c r="H776" s="69">
        <v>49127</v>
      </c>
      <c r="I776">
        <f t="shared" si="50"/>
        <v>0.81878333333333342</v>
      </c>
      <c r="J776">
        <v>0</v>
      </c>
      <c r="K776">
        <f t="shared" si="51"/>
        <v>0</v>
      </c>
      <c r="L776">
        <v>8</v>
      </c>
      <c r="M776" t="s">
        <v>648</v>
      </c>
      <c r="N776" t="s">
        <v>378</v>
      </c>
      <c r="O776">
        <v>3676</v>
      </c>
      <c r="P776">
        <v>0</v>
      </c>
      <c r="Q776">
        <v>0</v>
      </c>
    </row>
    <row r="777" spans="1:18" hidden="1" x14ac:dyDescent="0.3">
      <c r="A777" t="s">
        <v>359</v>
      </c>
      <c r="B777">
        <v>26260</v>
      </c>
      <c r="C777" t="s">
        <v>360</v>
      </c>
      <c r="D777" t="s">
        <v>361</v>
      </c>
      <c r="E777" s="69">
        <v>1720166003318</v>
      </c>
      <c r="F777" s="69">
        <f t="shared" si="48"/>
        <v>1720166003.3180001</v>
      </c>
      <c r="G777" s="70">
        <f t="shared" si="49"/>
        <v>45478.328742106482</v>
      </c>
      <c r="H777" s="69">
        <v>500672</v>
      </c>
      <c r="I777">
        <f t="shared" si="50"/>
        <v>8.3445333333333345</v>
      </c>
      <c r="J777">
        <v>384503</v>
      </c>
      <c r="K777">
        <f t="shared" si="51"/>
        <v>6.4083833333333331</v>
      </c>
      <c r="L777">
        <v>1176</v>
      </c>
      <c r="M777" t="s">
        <v>649</v>
      </c>
      <c r="N777" t="s">
        <v>363</v>
      </c>
      <c r="O777">
        <v>234</v>
      </c>
      <c r="P777">
        <v>0</v>
      </c>
      <c r="Q777">
        <v>0</v>
      </c>
    </row>
    <row r="778" spans="1:18" hidden="1" x14ac:dyDescent="0.3">
      <c r="A778" t="s">
        <v>365</v>
      </c>
      <c r="B778">
        <v>48765</v>
      </c>
      <c r="C778" t="s">
        <v>360</v>
      </c>
      <c r="D778" t="s">
        <v>361</v>
      </c>
      <c r="E778" s="69">
        <v>1720166003318</v>
      </c>
      <c r="F778" s="69">
        <f t="shared" si="48"/>
        <v>1720166003.3180001</v>
      </c>
      <c r="G778" s="70">
        <f t="shared" si="49"/>
        <v>45478.328742106482</v>
      </c>
      <c r="H778" s="69">
        <v>384503</v>
      </c>
      <c r="I778">
        <f t="shared" si="50"/>
        <v>6.4083833333333331</v>
      </c>
      <c r="J778">
        <v>0</v>
      </c>
      <c r="K778">
        <f t="shared" si="51"/>
        <v>0</v>
      </c>
      <c r="L778">
        <v>0</v>
      </c>
      <c r="M778" t="s">
        <v>649</v>
      </c>
      <c r="N778" t="s">
        <v>394</v>
      </c>
      <c r="O778">
        <v>60</v>
      </c>
      <c r="P778">
        <v>0</v>
      </c>
      <c r="Q778">
        <v>-6.5446294605044398E+18</v>
      </c>
      <c r="R778" t="s">
        <v>442</v>
      </c>
    </row>
    <row r="779" spans="1:18" hidden="1" x14ac:dyDescent="0.3">
      <c r="A779" t="s">
        <v>359</v>
      </c>
      <c r="B779">
        <v>49221</v>
      </c>
      <c r="C779" t="s">
        <v>360</v>
      </c>
      <c r="D779" t="s">
        <v>361</v>
      </c>
      <c r="E779" s="69">
        <v>1720165983258</v>
      </c>
      <c r="F779" s="69">
        <f t="shared" si="48"/>
        <v>1720165983.2579999</v>
      </c>
      <c r="G779" s="70">
        <f t="shared" si="49"/>
        <v>45478.32850993055</v>
      </c>
      <c r="H779" s="69">
        <v>446521</v>
      </c>
      <c r="I779">
        <f t="shared" si="50"/>
        <v>7.4420166666666665</v>
      </c>
      <c r="J779">
        <v>202324</v>
      </c>
      <c r="K779">
        <f t="shared" si="51"/>
        <v>3.372066666666667</v>
      </c>
      <c r="L779">
        <v>128</v>
      </c>
      <c r="M779" t="s">
        <v>650</v>
      </c>
      <c r="N779" t="s">
        <v>363</v>
      </c>
      <c r="O779">
        <v>50</v>
      </c>
      <c r="P779">
        <v>0</v>
      </c>
      <c r="Q779">
        <v>2.1695396513004401E+18</v>
      </c>
      <c r="R779" t="s">
        <v>408</v>
      </c>
    </row>
    <row r="780" spans="1:18" hidden="1" x14ac:dyDescent="0.3">
      <c r="A780" t="s">
        <v>365</v>
      </c>
      <c r="B780">
        <v>51974</v>
      </c>
      <c r="C780" t="s">
        <v>360</v>
      </c>
      <c r="D780" t="s">
        <v>361</v>
      </c>
      <c r="E780" s="69">
        <v>1720165983258</v>
      </c>
      <c r="F780" s="69">
        <f t="shared" si="48"/>
        <v>1720165983.2579999</v>
      </c>
      <c r="G780" s="70">
        <f t="shared" si="49"/>
        <v>45478.32850993055</v>
      </c>
      <c r="H780" s="69">
        <v>202324</v>
      </c>
      <c r="I780">
        <f t="shared" si="50"/>
        <v>3.372066666666667</v>
      </c>
      <c r="J780">
        <v>0</v>
      </c>
      <c r="K780">
        <f t="shared" si="51"/>
        <v>0</v>
      </c>
      <c r="L780">
        <v>76</v>
      </c>
      <c r="M780" t="s">
        <v>650</v>
      </c>
      <c r="N780" t="s">
        <v>394</v>
      </c>
      <c r="O780">
        <v>41</v>
      </c>
      <c r="P780">
        <v>0</v>
      </c>
      <c r="Q780">
        <v>2.1695396513004401E+18</v>
      </c>
      <c r="R780" t="s">
        <v>408</v>
      </c>
    </row>
    <row r="781" spans="1:18" hidden="1" x14ac:dyDescent="0.3">
      <c r="A781" t="s">
        <v>359</v>
      </c>
      <c r="B781">
        <v>47070</v>
      </c>
      <c r="C781" t="s">
        <v>360</v>
      </c>
      <c r="D781" t="s">
        <v>361</v>
      </c>
      <c r="E781" s="69">
        <v>1720165743859</v>
      </c>
      <c r="F781" s="69">
        <f t="shared" si="48"/>
        <v>1720165743.859</v>
      </c>
      <c r="G781" s="70">
        <f t="shared" si="49"/>
        <v>45478.325739108797</v>
      </c>
      <c r="H781" s="69">
        <v>375065</v>
      </c>
      <c r="I781">
        <f t="shared" si="50"/>
        <v>6.2510833333333329</v>
      </c>
      <c r="J781">
        <v>59036</v>
      </c>
      <c r="K781">
        <f t="shared" si="51"/>
        <v>0.98393333333333333</v>
      </c>
      <c r="L781">
        <v>892</v>
      </c>
      <c r="M781" t="s">
        <v>393</v>
      </c>
      <c r="N781" t="s">
        <v>394</v>
      </c>
      <c r="O781">
        <v>32</v>
      </c>
      <c r="P781">
        <v>0</v>
      </c>
      <c r="Q781">
        <v>0</v>
      </c>
    </row>
    <row r="782" spans="1:18" hidden="1" x14ac:dyDescent="0.3">
      <c r="A782" t="s">
        <v>365</v>
      </c>
      <c r="B782">
        <v>53601</v>
      </c>
      <c r="C782" t="s">
        <v>360</v>
      </c>
      <c r="D782" t="s">
        <v>361</v>
      </c>
      <c r="E782" s="69">
        <v>1720165743859</v>
      </c>
      <c r="F782" s="69">
        <f t="shared" si="48"/>
        <v>1720165743.859</v>
      </c>
      <c r="G782" s="70">
        <f t="shared" si="49"/>
        <v>45478.325739108797</v>
      </c>
      <c r="H782" s="69">
        <v>59036</v>
      </c>
      <c r="I782">
        <f t="shared" si="50"/>
        <v>0.98393333333333333</v>
      </c>
      <c r="J782">
        <v>0</v>
      </c>
      <c r="K782">
        <f t="shared" si="51"/>
        <v>0</v>
      </c>
      <c r="L782">
        <v>36</v>
      </c>
      <c r="M782" t="s">
        <v>393</v>
      </c>
      <c r="N782" t="s">
        <v>394</v>
      </c>
      <c r="O782">
        <v>39</v>
      </c>
      <c r="P782">
        <v>0</v>
      </c>
      <c r="Q782">
        <v>-3.58347796478285E+18</v>
      </c>
      <c r="R782" t="s">
        <v>395</v>
      </c>
    </row>
    <row r="783" spans="1:18" hidden="1" x14ac:dyDescent="0.3">
      <c r="A783" t="s">
        <v>359</v>
      </c>
      <c r="B783">
        <v>18073</v>
      </c>
      <c r="C783" t="s">
        <v>360</v>
      </c>
      <c r="D783" t="s">
        <v>361</v>
      </c>
      <c r="E783" s="69">
        <v>1720164839356</v>
      </c>
      <c r="F783" s="69">
        <f t="shared" si="48"/>
        <v>1720164839.3559999</v>
      </c>
      <c r="G783" s="70">
        <f t="shared" si="49"/>
        <v>45478.315270324078</v>
      </c>
      <c r="H783" s="69">
        <v>339975</v>
      </c>
      <c r="I783">
        <f t="shared" si="50"/>
        <v>5.6662500000000007</v>
      </c>
      <c r="J783">
        <v>11087</v>
      </c>
      <c r="K783">
        <f t="shared" si="51"/>
        <v>0.18478333333333333</v>
      </c>
      <c r="L783">
        <v>0</v>
      </c>
      <c r="M783" t="s">
        <v>651</v>
      </c>
      <c r="N783" t="s">
        <v>394</v>
      </c>
      <c r="O783">
        <v>484</v>
      </c>
      <c r="P783">
        <v>0</v>
      </c>
      <c r="Q783">
        <v>-3.4922700087925402E+18</v>
      </c>
      <c r="R783" t="s">
        <v>652</v>
      </c>
    </row>
    <row r="784" spans="1:18" hidden="1" x14ac:dyDescent="0.3">
      <c r="A784" t="s">
        <v>365</v>
      </c>
      <c r="B784">
        <v>51143</v>
      </c>
      <c r="C784" t="s">
        <v>360</v>
      </c>
      <c r="D784" t="s">
        <v>361</v>
      </c>
      <c r="E784" s="69">
        <v>1720164839356</v>
      </c>
      <c r="F784" s="69">
        <f t="shared" si="48"/>
        <v>1720164839.3559999</v>
      </c>
      <c r="G784" s="70">
        <f t="shared" si="49"/>
        <v>45478.315270324078</v>
      </c>
      <c r="H784" s="69">
        <v>11087</v>
      </c>
      <c r="I784">
        <f t="shared" si="50"/>
        <v>0.18478333333333333</v>
      </c>
      <c r="J784">
        <v>0</v>
      </c>
      <c r="K784">
        <f t="shared" si="51"/>
        <v>0</v>
      </c>
      <c r="L784">
        <v>3</v>
      </c>
      <c r="M784" t="s">
        <v>651</v>
      </c>
      <c r="N784" t="s">
        <v>394</v>
      </c>
      <c r="O784">
        <v>10</v>
      </c>
      <c r="P784">
        <v>0</v>
      </c>
      <c r="Q784">
        <v>-3.7209700556330301E+18</v>
      </c>
      <c r="R784" t="s">
        <v>653</v>
      </c>
    </row>
    <row r="785" spans="1:18" hidden="1" x14ac:dyDescent="0.3">
      <c r="A785" t="s">
        <v>359</v>
      </c>
      <c r="B785">
        <v>24806</v>
      </c>
      <c r="C785" t="s">
        <v>360</v>
      </c>
      <c r="D785" t="s">
        <v>361</v>
      </c>
      <c r="E785" s="69">
        <v>1720164585943</v>
      </c>
      <c r="F785" s="69">
        <f t="shared" si="48"/>
        <v>1720164585.9430001</v>
      </c>
      <c r="G785" s="70">
        <f t="shared" si="49"/>
        <v>45478.312337303243</v>
      </c>
      <c r="H785" s="69">
        <v>56975</v>
      </c>
      <c r="I785">
        <f t="shared" si="50"/>
        <v>0.94958333333333333</v>
      </c>
      <c r="J785">
        <v>339975</v>
      </c>
      <c r="K785">
        <f t="shared" si="51"/>
        <v>5.6662500000000007</v>
      </c>
      <c r="L785">
        <v>5230499</v>
      </c>
      <c r="M785" t="s">
        <v>651</v>
      </c>
      <c r="N785" t="s">
        <v>378</v>
      </c>
      <c r="O785">
        <v>148</v>
      </c>
      <c r="P785">
        <v>0</v>
      </c>
      <c r="Q785">
        <v>8.4214419265740196E+18</v>
      </c>
      <c r="R785" t="s">
        <v>364</v>
      </c>
    </row>
    <row r="786" spans="1:18" hidden="1" x14ac:dyDescent="0.3">
      <c r="A786" t="s">
        <v>365</v>
      </c>
      <c r="B786">
        <v>18073</v>
      </c>
      <c r="C786" t="s">
        <v>360</v>
      </c>
      <c r="D786" t="s">
        <v>361</v>
      </c>
      <c r="E786" s="69">
        <v>1720164585943</v>
      </c>
      <c r="F786" s="69">
        <f t="shared" si="48"/>
        <v>1720164585.9430001</v>
      </c>
      <c r="G786" s="70">
        <f t="shared" si="49"/>
        <v>45478.312337303243</v>
      </c>
      <c r="H786" s="69">
        <v>339975</v>
      </c>
      <c r="I786">
        <f t="shared" si="50"/>
        <v>5.6662500000000007</v>
      </c>
      <c r="J786">
        <v>0</v>
      </c>
      <c r="K786">
        <f t="shared" si="51"/>
        <v>0</v>
      </c>
      <c r="L786">
        <v>0</v>
      </c>
      <c r="M786" t="s">
        <v>651</v>
      </c>
      <c r="N786" t="s">
        <v>363</v>
      </c>
      <c r="O786">
        <v>484</v>
      </c>
      <c r="P786">
        <v>0</v>
      </c>
      <c r="Q786">
        <v>-3.4922700087925402E+18</v>
      </c>
      <c r="R786" t="s">
        <v>652</v>
      </c>
    </row>
    <row r="787" spans="1:18" hidden="1" x14ac:dyDescent="0.3">
      <c r="A787" t="s">
        <v>359</v>
      </c>
      <c r="B787">
        <v>24806</v>
      </c>
      <c r="C787" t="s">
        <v>360</v>
      </c>
      <c r="D787" t="s">
        <v>361</v>
      </c>
      <c r="E787" s="69">
        <v>1720164585943</v>
      </c>
      <c r="F787" s="69">
        <f t="shared" si="48"/>
        <v>1720164585.9430001</v>
      </c>
      <c r="G787" s="70">
        <f t="shared" si="49"/>
        <v>45478.312337303243</v>
      </c>
      <c r="H787" s="69">
        <v>56975</v>
      </c>
      <c r="I787">
        <f t="shared" si="50"/>
        <v>0.94958333333333333</v>
      </c>
      <c r="J787">
        <v>273041</v>
      </c>
      <c r="K787">
        <f t="shared" si="51"/>
        <v>4.5506833333333336</v>
      </c>
      <c r="L787">
        <v>5230499</v>
      </c>
      <c r="M787" t="s">
        <v>654</v>
      </c>
      <c r="N787" t="s">
        <v>378</v>
      </c>
      <c r="O787">
        <v>148</v>
      </c>
      <c r="P787">
        <v>0</v>
      </c>
      <c r="Q787">
        <v>8.4214419265740196E+18</v>
      </c>
      <c r="R787" t="s">
        <v>364</v>
      </c>
    </row>
    <row r="788" spans="1:18" hidden="1" x14ac:dyDescent="0.3">
      <c r="A788" t="s">
        <v>365</v>
      </c>
      <c r="B788">
        <v>57265</v>
      </c>
      <c r="C788" t="s">
        <v>360</v>
      </c>
      <c r="D788" t="s">
        <v>361</v>
      </c>
      <c r="E788" s="69">
        <v>1720164585943</v>
      </c>
      <c r="F788" s="69">
        <f t="shared" si="48"/>
        <v>1720164585.9430001</v>
      </c>
      <c r="G788" s="70">
        <f t="shared" si="49"/>
        <v>45478.312337303243</v>
      </c>
      <c r="H788" s="69">
        <v>273041</v>
      </c>
      <c r="I788">
        <f t="shared" si="50"/>
        <v>4.5506833333333336</v>
      </c>
      <c r="J788">
        <v>0</v>
      </c>
      <c r="K788">
        <f t="shared" si="51"/>
        <v>0</v>
      </c>
      <c r="L788">
        <v>0</v>
      </c>
      <c r="M788" t="s">
        <v>654</v>
      </c>
      <c r="N788" t="s">
        <v>592</v>
      </c>
      <c r="O788">
        <v>553</v>
      </c>
      <c r="P788">
        <v>0</v>
      </c>
      <c r="Q788">
        <v>8.4412622423368998E+17</v>
      </c>
      <c r="R788" t="s">
        <v>655</v>
      </c>
    </row>
    <row r="789" spans="1:18" hidden="1" x14ac:dyDescent="0.3">
      <c r="A789" t="s">
        <v>359</v>
      </c>
      <c r="B789">
        <v>24806</v>
      </c>
      <c r="C789" t="s">
        <v>360</v>
      </c>
      <c r="D789" t="s">
        <v>361</v>
      </c>
      <c r="E789" s="69">
        <v>1720164572930</v>
      </c>
      <c r="F789" s="69">
        <f t="shared" si="48"/>
        <v>1720164572.9300001</v>
      </c>
      <c r="G789" s="70">
        <f t="shared" si="49"/>
        <v>45478.312186689815</v>
      </c>
      <c r="H789" s="69">
        <v>56975</v>
      </c>
      <c r="I789">
        <f t="shared" si="50"/>
        <v>0.94958333333333333</v>
      </c>
      <c r="J789">
        <v>283706</v>
      </c>
      <c r="K789">
        <f t="shared" si="51"/>
        <v>4.7284333333333333</v>
      </c>
      <c r="L789">
        <v>5230499</v>
      </c>
      <c r="M789" t="s">
        <v>656</v>
      </c>
      <c r="N789" t="s">
        <v>378</v>
      </c>
      <c r="O789">
        <v>148</v>
      </c>
      <c r="P789">
        <v>0</v>
      </c>
      <c r="Q789">
        <v>8.4214419265740196E+18</v>
      </c>
      <c r="R789" t="s">
        <v>364</v>
      </c>
    </row>
    <row r="790" spans="1:18" hidden="1" x14ac:dyDescent="0.3">
      <c r="A790" t="s">
        <v>365</v>
      </c>
      <c r="B790">
        <v>40472</v>
      </c>
      <c r="C790" t="s">
        <v>360</v>
      </c>
      <c r="D790" t="s">
        <v>361</v>
      </c>
      <c r="E790" s="69">
        <v>1720164572930</v>
      </c>
      <c r="F790" s="69">
        <f t="shared" si="48"/>
        <v>1720164572.9300001</v>
      </c>
      <c r="G790" s="70">
        <f t="shared" si="49"/>
        <v>45478.312186689815</v>
      </c>
      <c r="H790" s="69">
        <v>283706</v>
      </c>
      <c r="I790">
        <f t="shared" si="50"/>
        <v>4.7284333333333333</v>
      </c>
      <c r="J790">
        <v>0</v>
      </c>
      <c r="K790">
        <f t="shared" si="51"/>
        <v>0</v>
      </c>
      <c r="L790">
        <v>0</v>
      </c>
      <c r="M790" t="s">
        <v>656</v>
      </c>
      <c r="N790" t="s">
        <v>592</v>
      </c>
      <c r="O790">
        <v>622</v>
      </c>
      <c r="P790">
        <v>0</v>
      </c>
      <c r="Q790">
        <v>8.4412622423368998E+17</v>
      </c>
      <c r="R790" t="s">
        <v>655</v>
      </c>
    </row>
    <row r="791" spans="1:18" hidden="1" x14ac:dyDescent="0.3">
      <c r="A791" t="s">
        <v>359</v>
      </c>
      <c r="B791">
        <v>24806</v>
      </c>
      <c r="C791" t="s">
        <v>360</v>
      </c>
      <c r="D791" t="s">
        <v>361</v>
      </c>
      <c r="E791" s="69">
        <v>1720164629026</v>
      </c>
      <c r="F791" s="69">
        <f t="shared" si="48"/>
        <v>1720164629.026</v>
      </c>
      <c r="G791" s="70">
        <f t="shared" si="49"/>
        <v>45478.312835949073</v>
      </c>
      <c r="H791" s="69">
        <v>56975</v>
      </c>
      <c r="I791">
        <f t="shared" si="50"/>
        <v>0.94958333333333333</v>
      </c>
      <c r="J791">
        <v>238571</v>
      </c>
      <c r="K791">
        <f t="shared" si="51"/>
        <v>3.9761833333333332</v>
      </c>
      <c r="L791">
        <v>5230405</v>
      </c>
      <c r="M791" t="s">
        <v>657</v>
      </c>
      <c r="N791" t="s">
        <v>378</v>
      </c>
      <c r="O791">
        <v>148</v>
      </c>
      <c r="P791">
        <v>0</v>
      </c>
      <c r="Q791">
        <v>8.4214419265740196E+18</v>
      </c>
      <c r="R791" t="s">
        <v>364</v>
      </c>
    </row>
    <row r="792" spans="1:18" hidden="1" x14ac:dyDescent="0.3">
      <c r="A792" t="s">
        <v>365</v>
      </c>
      <c r="B792">
        <v>36506</v>
      </c>
      <c r="C792" t="s">
        <v>360</v>
      </c>
      <c r="D792" t="s">
        <v>361</v>
      </c>
      <c r="E792" s="69">
        <v>1720164629026</v>
      </c>
      <c r="F792" s="69">
        <f t="shared" si="48"/>
        <v>1720164629.026</v>
      </c>
      <c r="G792" s="70">
        <f t="shared" si="49"/>
        <v>45478.312835949073</v>
      </c>
      <c r="H792" s="69">
        <v>238571</v>
      </c>
      <c r="I792">
        <f t="shared" si="50"/>
        <v>3.9761833333333332</v>
      </c>
      <c r="J792">
        <v>0</v>
      </c>
      <c r="K792">
        <f t="shared" si="51"/>
        <v>0</v>
      </c>
      <c r="L792">
        <v>0</v>
      </c>
      <c r="M792" t="s">
        <v>657</v>
      </c>
      <c r="N792" t="s">
        <v>363</v>
      </c>
      <c r="O792">
        <v>256</v>
      </c>
      <c r="P792">
        <v>0</v>
      </c>
      <c r="Q792">
        <v>-1.3471357595944699E+18</v>
      </c>
      <c r="R792" t="s">
        <v>413</v>
      </c>
    </row>
    <row r="793" spans="1:18" hidden="1" x14ac:dyDescent="0.3">
      <c r="A793" t="s">
        <v>359</v>
      </c>
      <c r="B793">
        <v>24806</v>
      </c>
      <c r="C793" t="s">
        <v>360</v>
      </c>
      <c r="D793" t="s">
        <v>361</v>
      </c>
      <c r="E793" s="69">
        <v>1720164592950</v>
      </c>
      <c r="F793" s="69">
        <f t="shared" si="48"/>
        <v>1720164592.95</v>
      </c>
      <c r="G793" s="70">
        <f t="shared" si="49"/>
        <v>45478.312418402777</v>
      </c>
      <c r="H793" s="69">
        <v>56975</v>
      </c>
      <c r="I793">
        <f t="shared" si="50"/>
        <v>0.94958333333333333</v>
      </c>
      <c r="J793">
        <v>264447</v>
      </c>
      <c r="K793">
        <f t="shared" si="51"/>
        <v>4.4074499999999999</v>
      </c>
      <c r="L793">
        <v>5230499</v>
      </c>
      <c r="M793" t="s">
        <v>658</v>
      </c>
      <c r="N793" t="s">
        <v>378</v>
      </c>
      <c r="O793">
        <v>148</v>
      </c>
      <c r="P793">
        <v>0</v>
      </c>
      <c r="Q793">
        <v>8.4214419265740196E+18</v>
      </c>
      <c r="R793" t="s">
        <v>364</v>
      </c>
    </row>
    <row r="794" spans="1:18" hidden="1" x14ac:dyDescent="0.3">
      <c r="A794" t="s">
        <v>365</v>
      </c>
      <c r="B794">
        <v>38562</v>
      </c>
      <c r="C794" t="s">
        <v>360</v>
      </c>
      <c r="D794" t="s">
        <v>361</v>
      </c>
      <c r="E794" s="69">
        <v>1720164592950</v>
      </c>
      <c r="F794" s="69">
        <f t="shared" si="48"/>
        <v>1720164592.95</v>
      </c>
      <c r="G794" s="70">
        <f t="shared" si="49"/>
        <v>45478.312418402777</v>
      </c>
      <c r="H794" s="69">
        <v>264447</v>
      </c>
      <c r="I794">
        <f t="shared" si="50"/>
        <v>4.4074499999999999</v>
      </c>
      <c r="J794">
        <v>0</v>
      </c>
      <c r="K794">
        <f t="shared" si="51"/>
        <v>0</v>
      </c>
      <c r="L794">
        <v>0</v>
      </c>
      <c r="M794" t="s">
        <v>658</v>
      </c>
      <c r="N794" t="s">
        <v>363</v>
      </c>
      <c r="O794">
        <v>818</v>
      </c>
      <c r="P794">
        <v>0</v>
      </c>
      <c r="Q794">
        <v>-1.3471357595944699E+18</v>
      </c>
      <c r="R794" t="s">
        <v>413</v>
      </c>
    </row>
    <row r="795" spans="1:18" hidden="1" x14ac:dyDescent="0.3">
      <c r="A795" t="s">
        <v>359</v>
      </c>
      <c r="B795">
        <v>24806</v>
      </c>
      <c r="C795" t="s">
        <v>360</v>
      </c>
      <c r="D795" t="s">
        <v>361</v>
      </c>
      <c r="E795" s="69">
        <v>1720164573931</v>
      </c>
      <c r="F795" s="69">
        <f t="shared" si="48"/>
        <v>1720164573.931</v>
      </c>
      <c r="G795" s="70">
        <f t="shared" si="49"/>
        <v>45478.312198275467</v>
      </c>
      <c r="H795" s="69">
        <v>56975</v>
      </c>
      <c r="I795">
        <f t="shared" si="50"/>
        <v>0.94958333333333333</v>
      </c>
      <c r="J795">
        <v>276367</v>
      </c>
      <c r="K795">
        <f t="shared" si="51"/>
        <v>4.6061166666666669</v>
      </c>
      <c r="L795">
        <v>5230499</v>
      </c>
      <c r="M795" t="s">
        <v>412</v>
      </c>
      <c r="N795" t="s">
        <v>378</v>
      </c>
      <c r="O795">
        <v>148</v>
      </c>
      <c r="P795">
        <v>0</v>
      </c>
      <c r="Q795">
        <v>8.4214419265740196E+18</v>
      </c>
      <c r="R795" t="s">
        <v>364</v>
      </c>
    </row>
    <row r="796" spans="1:18" hidden="1" x14ac:dyDescent="0.3">
      <c r="A796" t="s">
        <v>365</v>
      </c>
      <c r="B796">
        <v>24242</v>
      </c>
      <c r="C796" t="s">
        <v>360</v>
      </c>
      <c r="D796" t="s">
        <v>361</v>
      </c>
      <c r="E796" s="69">
        <v>1720164573931</v>
      </c>
      <c r="F796" s="69">
        <f t="shared" si="48"/>
        <v>1720164573.931</v>
      </c>
      <c r="G796" s="70">
        <f t="shared" si="49"/>
        <v>45478.312198275467</v>
      </c>
      <c r="H796" s="69">
        <v>276367</v>
      </c>
      <c r="I796">
        <f t="shared" si="50"/>
        <v>4.6061166666666669</v>
      </c>
      <c r="J796">
        <v>0</v>
      </c>
      <c r="K796">
        <f t="shared" si="51"/>
        <v>0</v>
      </c>
      <c r="L796">
        <v>0</v>
      </c>
      <c r="M796" t="s">
        <v>412</v>
      </c>
      <c r="N796" t="s">
        <v>363</v>
      </c>
      <c r="O796">
        <v>58</v>
      </c>
      <c r="P796">
        <v>0</v>
      </c>
      <c r="Q796">
        <v>-1.3471357595944699E+18</v>
      </c>
      <c r="R796" t="s">
        <v>413</v>
      </c>
    </row>
    <row r="797" spans="1:18" hidden="1" x14ac:dyDescent="0.3">
      <c r="A797" t="s">
        <v>359</v>
      </c>
      <c r="B797">
        <v>24806</v>
      </c>
      <c r="C797" t="s">
        <v>360</v>
      </c>
      <c r="D797" t="s">
        <v>361</v>
      </c>
      <c r="E797" s="69">
        <v>1720164571929</v>
      </c>
      <c r="F797" s="69">
        <f t="shared" si="48"/>
        <v>1720164571.9289999</v>
      </c>
      <c r="G797" s="70">
        <f t="shared" si="49"/>
        <v>45478.312175104162</v>
      </c>
      <c r="H797" s="69">
        <v>56975</v>
      </c>
      <c r="I797">
        <f t="shared" si="50"/>
        <v>0.94958333333333333</v>
      </c>
      <c r="J797">
        <v>276114</v>
      </c>
      <c r="K797">
        <f t="shared" si="51"/>
        <v>4.6018999999999997</v>
      </c>
      <c r="L797">
        <v>5230499</v>
      </c>
      <c r="M797" t="s">
        <v>659</v>
      </c>
      <c r="N797" t="s">
        <v>378</v>
      </c>
      <c r="O797">
        <v>148</v>
      </c>
      <c r="P797">
        <v>0</v>
      </c>
      <c r="Q797">
        <v>8.4214419265740196E+18</v>
      </c>
      <c r="R797" t="s">
        <v>364</v>
      </c>
    </row>
    <row r="798" spans="1:18" hidden="1" x14ac:dyDescent="0.3">
      <c r="A798" t="s">
        <v>365</v>
      </c>
      <c r="B798">
        <v>26260</v>
      </c>
      <c r="C798" t="s">
        <v>360</v>
      </c>
      <c r="D798" t="s">
        <v>361</v>
      </c>
      <c r="E798" s="69">
        <v>1720164571929</v>
      </c>
      <c r="F798" s="69">
        <f t="shared" si="48"/>
        <v>1720164571.9289999</v>
      </c>
      <c r="G798" s="70">
        <f t="shared" si="49"/>
        <v>45478.312175104162</v>
      </c>
      <c r="H798" s="69">
        <v>276114</v>
      </c>
      <c r="I798">
        <f t="shared" si="50"/>
        <v>4.6018999999999997</v>
      </c>
      <c r="J798">
        <v>0</v>
      </c>
      <c r="K798">
        <f t="shared" si="51"/>
        <v>0</v>
      </c>
      <c r="L798">
        <v>0</v>
      </c>
      <c r="M798" t="s">
        <v>659</v>
      </c>
      <c r="N798" t="s">
        <v>363</v>
      </c>
      <c r="O798">
        <v>158</v>
      </c>
      <c r="P798">
        <v>0</v>
      </c>
      <c r="Q798">
        <v>-1.3471357595944699E+18</v>
      </c>
      <c r="R798" t="s">
        <v>413</v>
      </c>
    </row>
    <row r="799" spans="1:18" hidden="1" x14ac:dyDescent="0.3">
      <c r="A799" t="s">
        <v>359</v>
      </c>
      <c r="B799">
        <v>24806</v>
      </c>
      <c r="C799" t="s">
        <v>360</v>
      </c>
      <c r="D799" t="s">
        <v>361</v>
      </c>
      <c r="E799" s="69">
        <v>1720164700137</v>
      </c>
      <c r="F799" s="69">
        <f t="shared" si="48"/>
        <v>1720164700.1370001</v>
      </c>
      <c r="G799" s="70">
        <f t="shared" si="49"/>
        <v>45478.313658993058</v>
      </c>
      <c r="H799" s="69">
        <v>56975</v>
      </c>
      <c r="I799">
        <f t="shared" si="50"/>
        <v>0.94958333333333333</v>
      </c>
      <c r="J799">
        <v>151233</v>
      </c>
      <c r="K799">
        <f t="shared" si="51"/>
        <v>2.5205500000000001</v>
      </c>
      <c r="L799">
        <v>5230499</v>
      </c>
      <c r="M799" t="s">
        <v>660</v>
      </c>
      <c r="N799" t="s">
        <v>378</v>
      </c>
      <c r="O799">
        <v>148</v>
      </c>
      <c r="P799">
        <v>0</v>
      </c>
      <c r="Q799">
        <v>8.4214419265740196E+18</v>
      </c>
      <c r="R799" t="s">
        <v>364</v>
      </c>
    </row>
    <row r="800" spans="1:18" hidden="1" x14ac:dyDescent="0.3">
      <c r="A800" t="s">
        <v>365</v>
      </c>
      <c r="B800">
        <v>47070</v>
      </c>
      <c r="C800" t="s">
        <v>360</v>
      </c>
      <c r="D800" t="s">
        <v>361</v>
      </c>
      <c r="E800" s="69">
        <v>1720164700137</v>
      </c>
      <c r="F800" s="69">
        <f t="shared" si="48"/>
        <v>1720164700.1370001</v>
      </c>
      <c r="G800" s="70">
        <f t="shared" si="49"/>
        <v>45478.313658993058</v>
      </c>
      <c r="H800" s="69">
        <v>151233</v>
      </c>
      <c r="I800">
        <f t="shared" si="50"/>
        <v>2.5205500000000001</v>
      </c>
      <c r="J800">
        <v>0</v>
      </c>
      <c r="K800">
        <f t="shared" si="51"/>
        <v>0</v>
      </c>
      <c r="L800">
        <v>33</v>
      </c>
      <c r="M800" t="s">
        <v>660</v>
      </c>
      <c r="N800" t="s">
        <v>363</v>
      </c>
      <c r="O800">
        <v>10</v>
      </c>
      <c r="P800">
        <v>0</v>
      </c>
      <c r="Q800">
        <v>1.2350776263438899E+18</v>
      </c>
      <c r="R800" t="s">
        <v>568</v>
      </c>
    </row>
    <row r="801" spans="1:18" hidden="1" x14ac:dyDescent="0.3">
      <c r="A801" t="s">
        <v>359</v>
      </c>
      <c r="B801">
        <v>24806</v>
      </c>
      <c r="C801" t="s">
        <v>360</v>
      </c>
      <c r="D801" t="s">
        <v>361</v>
      </c>
      <c r="E801" s="69">
        <v>1720164736213</v>
      </c>
      <c r="F801" s="69">
        <f t="shared" si="48"/>
        <v>1720164736.2130001</v>
      </c>
      <c r="G801" s="70">
        <f t="shared" si="49"/>
        <v>45478.314076539347</v>
      </c>
      <c r="H801" s="69">
        <v>56975</v>
      </c>
      <c r="I801">
        <f t="shared" si="50"/>
        <v>0.94958333333333333</v>
      </c>
      <c r="J801">
        <v>109196</v>
      </c>
      <c r="K801">
        <f t="shared" si="51"/>
        <v>1.8199333333333334</v>
      </c>
      <c r="L801">
        <v>5230499</v>
      </c>
      <c r="M801" t="s">
        <v>661</v>
      </c>
      <c r="N801" t="s">
        <v>378</v>
      </c>
      <c r="O801">
        <v>148</v>
      </c>
      <c r="P801">
        <v>0</v>
      </c>
      <c r="Q801">
        <v>8.4214419265740196E+18</v>
      </c>
      <c r="R801" t="s">
        <v>364</v>
      </c>
    </row>
    <row r="802" spans="1:18" hidden="1" x14ac:dyDescent="0.3">
      <c r="A802" t="s">
        <v>365</v>
      </c>
      <c r="B802">
        <v>48765</v>
      </c>
      <c r="C802" t="s">
        <v>360</v>
      </c>
      <c r="D802" t="s">
        <v>361</v>
      </c>
      <c r="E802" s="69">
        <v>1720164736213</v>
      </c>
      <c r="F802" s="69">
        <f t="shared" si="48"/>
        <v>1720164736.2130001</v>
      </c>
      <c r="G802" s="70">
        <f t="shared" si="49"/>
        <v>45478.314076539347</v>
      </c>
      <c r="H802" s="69">
        <v>109196</v>
      </c>
      <c r="I802">
        <f t="shared" si="50"/>
        <v>1.8199333333333334</v>
      </c>
      <c r="J802">
        <v>0</v>
      </c>
      <c r="K802">
        <f t="shared" si="51"/>
        <v>0</v>
      </c>
      <c r="L802">
        <v>0</v>
      </c>
      <c r="M802" t="s">
        <v>661</v>
      </c>
      <c r="N802" t="s">
        <v>363</v>
      </c>
      <c r="O802">
        <v>8</v>
      </c>
      <c r="P802">
        <v>0</v>
      </c>
      <c r="Q802">
        <v>1.2350776263438899E+18</v>
      </c>
      <c r="R802" t="s">
        <v>568</v>
      </c>
    </row>
    <row r="803" spans="1:18" hidden="1" x14ac:dyDescent="0.3">
      <c r="A803" t="s">
        <v>359</v>
      </c>
      <c r="B803">
        <v>24806</v>
      </c>
      <c r="C803" t="s">
        <v>360</v>
      </c>
      <c r="D803" t="s">
        <v>361</v>
      </c>
      <c r="E803" s="69">
        <v>1720164787304</v>
      </c>
      <c r="F803" s="69">
        <f t="shared" si="48"/>
        <v>1720164787.3039999</v>
      </c>
      <c r="G803" s="70">
        <f t="shared" si="49"/>
        <v>45478.314667870371</v>
      </c>
      <c r="H803" s="69">
        <v>56975</v>
      </c>
      <c r="I803">
        <f t="shared" si="50"/>
        <v>0.94958333333333333</v>
      </c>
      <c r="J803">
        <v>61142</v>
      </c>
      <c r="K803">
        <f t="shared" si="51"/>
        <v>1.0190333333333335</v>
      </c>
      <c r="L803">
        <v>5230499</v>
      </c>
      <c r="M803" t="s">
        <v>662</v>
      </c>
      <c r="N803" t="s">
        <v>378</v>
      </c>
      <c r="O803">
        <v>148</v>
      </c>
      <c r="P803">
        <v>0</v>
      </c>
      <c r="Q803">
        <v>8.4214419265740196E+18</v>
      </c>
      <c r="R803" t="s">
        <v>364</v>
      </c>
    </row>
    <row r="804" spans="1:18" hidden="1" x14ac:dyDescent="0.3">
      <c r="A804" t="s">
        <v>365</v>
      </c>
      <c r="B804">
        <v>50431</v>
      </c>
      <c r="C804" t="s">
        <v>360</v>
      </c>
      <c r="D804" t="s">
        <v>361</v>
      </c>
      <c r="E804" s="69">
        <v>1720164787304</v>
      </c>
      <c r="F804" s="69">
        <f t="shared" si="48"/>
        <v>1720164787.3039999</v>
      </c>
      <c r="G804" s="70">
        <f t="shared" si="49"/>
        <v>45478.314667870371</v>
      </c>
      <c r="H804" s="69">
        <v>61142</v>
      </c>
      <c r="I804">
        <f t="shared" si="50"/>
        <v>1.0190333333333335</v>
      </c>
      <c r="J804">
        <v>0</v>
      </c>
      <c r="K804">
        <f t="shared" si="51"/>
        <v>0</v>
      </c>
      <c r="L804">
        <v>4</v>
      </c>
      <c r="M804" t="s">
        <v>662</v>
      </c>
      <c r="N804" t="s">
        <v>592</v>
      </c>
      <c r="O804">
        <v>1</v>
      </c>
      <c r="P804">
        <v>0</v>
      </c>
      <c r="Q804">
        <v>-2.12655865075948E+17</v>
      </c>
      <c r="R804" t="s">
        <v>663</v>
      </c>
    </row>
    <row r="805" spans="1:18" hidden="1" x14ac:dyDescent="0.3">
      <c r="A805" t="s">
        <v>359</v>
      </c>
      <c r="B805">
        <v>24806</v>
      </c>
      <c r="C805" t="s">
        <v>360</v>
      </c>
      <c r="D805" t="s">
        <v>361</v>
      </c>
      <c r="E805" s="69">
        <v>1720164724201</v>
      </c>
      <c r="F805" s="69">
        <f t="shared" si="48"/>
        <v>1720164724.201</v>
      </c>
      <c r="G805" s="70">
        <f t="shared" si="49"/>
        <v>45478.313937511572</v>
      </c>
      <c r="H805" s="69">
        <v>56975</v>
      </c>
      <c r="I805">
        <f t="shared" si="50"/>
        <v>0.94958333333333333</v>
      </c>
      <c r="J805">
        <v>121145</v>
      </c>
      <c r="K805">
        <f t="shared" si="51"/>
        <v>2.0190833333333331</v>
      </c>
      <c r="L805">
        <v>5230499</v>
      </c>
      <c r="M805" t="s">
        <v>664</v>
      </c>
      <c r="N805" t="s">
        <v>378</v>
      </c>
      <c r="O805">
        <v>148</v>
      </c>
      <c r="P805">
        <v>0</v>
      </c>
      <c r="Q805">
        <v>8.4214419265740196E+18</v>
      </c>
      <c r="R805" t="s">
        <v>364</v>
      </c>
    </row>
    <row r="806" spans="1:18" hidden="1" x14ac:dyDescent="0.3">
      <c r="A806" t="s">
        <v>365</v>
      </c>
      <c r="B806">
        <v>49713</v>
      </c>
      <c r="C806" t="s">
        <v>360</v>
      </c>
      <c r="D806" t="s">
        <v>361</v>
      </c>
      <c r="E806" s="69">
        <v>1720164724201</v>
      </c>
      <c r="F806" s="69">
        <f t="shared" si="48"/>
        <v>1720164724.201</v>
      </c>
      <c r="G806" s="70">
        <f t="shared" si="49"/>
        <v>45478.313937511572</v>
      </c>
      <c r="H806" s="69">
        <v>121145</v>
      </c>
      <c r="I806">
        <f t="shared" si="50"/>
        <v>2.0190833333333331</v>
      </c>
      <c r="J806">
        <v>0</v>
      </c>
      <c r="K806">
        <f t="shared" si="51"/>
        <v>0</v>
      </c>
      <c r="L806">
        <v>18</v>
      </c>
      <c r="M806" t="s">
        <v>664</v>
      </c>
      <c r="N806" t="s">
        <v>363</v>
      </c>
      <c r="O806">
        <v>13</v>
      </c>
      <c r="P806">
        <v>0</v>
      </c>
      <c r="Q806">
        <v>-7.9809610972504504E+18</v>
      </c>
      <c r="R806" t="s">
        <v>665</v>
      </c>
    </row>
    <row r="807" spans="1:18" hidden="1" x14ac:dyDescent="0.3">
      <c r="A807" t="s">
        <v>359</v>
      </c>
      <c r="B807">
        <v>24806</v>
      </c>
      <c r="C807" t="s">
        <v>360</v>
      </c>
      <c r="D807" t="s">
        <v>361</v>
      </c>
      <c r="E807" s="69">
        <v>1720164847404</v>
      </c>
      <c r="F807" s="69">
        <f t="shared" si="48"/>
        <v>1720164847.404</v>
      </c>
      <c r="G807" s="70">
        <f t="shared" si="49"/>
        <v>45478.315363472226</v>
      </c>
      <c r="H807" s="69">
        <v>56975</v>
      </c>
      <c r="I807">
        <f t="shared" si="50"/>
        <v>0.94958333333333333</v>
      </c>
      <c r="J807">
        <v>139</v>
      </c>
      <c r="K807">
        <f t="shared" si="51"/>
        <v>2.316666666666667E-3</v>
      </c>
      <c r="L807">
        <v>5230499</v>
      </c>
      <c r="M807" t="s">
        <v>666</v>
      </c>
      <c r="N807" t="s">
        <v>378</v>
      </c>
      <c r="O807">
        <v>148</v>
      </c>
      <c r="P807">
        <v>0</v>
      </c>
      <c r="Q807">
        <v>8.4214419265740196E+18</v>
      </c>
      <c r="R807" t="s">
        <v>364</v>
      </c>
    </row>
    <row r="808" spans="1:18" hidden="1" x14ac:dyDescent="0.3">
      <c r="A808" t="s">
        <v>365</v>
      </c>
      <c r="B808">
        <v>49285</v>
      </c>
      <c r="C808" t="s">
        <v>360</v>
      </c>
      <c r="D808" t="s">
        <v>361</v>
      </c>
      <c r="E808" s="69">
        <v>1720164847404</v>
      </c>
      <c r="F808" s="69">
        <f t="shared" si="48"/>
        <v>1720164847.404</v>
      </c>
      <c r="G808" s="70">
        <f t="shared" si="49"/>
        <v>45478.315363472226</v>
      </c>
      <c r="H808" s="69">
        <v>139</v>
      </c>
      <c r="I808">
        <f t="shared" si="50"/>
        <v>2.316666666666667E-3</v>
      </c>
      <c r="J808">
        <v>0</v>
      </c>
      <c r="K808">
        <f t="shared" si="51"/>
        <v>0</v>
      </c>
      <c r="L808">
        <v>20</v>
      </c>
      <c r="M808" t="s">
        <v>666</v>
      </c>
      <c r="N808" t="s">
        <v>363</v>
      </c>
      <c r="O808">
        <v>22</v>
      </c>
      <c r="P808">
        <v>0</v>
      </c>
      <c r="Q808">
        <v>-7.9809610972504504E+18</v>
      </c>
      <c r="R808" t="s">
        <v>665</v>
      </c>
    </row>
    <row r="809" spans="1:18" hidden="1" x14ac:dyDescent="0.3">
      <c r="A809" t="s">
        <v>359</v>
      </c>
      <c r="B809">
        <v>24806</v>
      </c>
      <c r="C809" t="s">
        <v>360</v>
      </c>
      <c r="D809" t="s">
        <v>361</v>
      </c>
      <c r="E809" s="69">
        <v>1720164622019</v>
      </c>
      <c r="F809" s="69">
        <f t="shared" si="48"/>
        <v>1720164622.0190001</v>
      </c>
      <c r="G809" s="70">
        <f t="shared" si="49"/>
        <v>45478.312754849539</v>
      </c>
      <c r="H809" s="69">
        <v>56975</v>
      </c>
      <c r="I809">
        <f t="shared" si="50"/>
        <v>0.94958333333333333</v>
      </c>
      <c r="J809">
        <v>221737</v>
      </c>
      <c r="K809">
        <f t="shared" si="51"/>
        <v>3.6956166666666665</v>
      </c>
      <c r="L809">
        <v>5230499</v>
      </c>
      <c r="M809" t="s">
        <v>667</v>
      </c>
      <c r="N809" t="s">
        <v>378</v>
      </c>
      <c r="O809">
        <v>148</v>
      </c>
      <c r="P809">
        <v>0</v>
      </c>
      <c r="Q809">
        <v>8.4214419265740196E+18</v>
      </c>
      <c r="R809" t="s">
        <v>364</v>
      </c>
    </row>
    <row r="810" spans="1:18" hidden="1" x14ac:dyDescent="0.3">
      <c r="A810" t="s">
        <v>365</v>
      </c>
      <c r="B810">
        <v>57377</v>
      </c>
      <c r="C810" t="s">
        <v>360</v>
      </c>
      <c r="D810" t="s">
        <v>361</v>
      </c>
      <c r="E810" s="69">
        <v>1720164622019</v>
      </c>
      <c r="F810" s="69">
        <f t="shared" si="48"/>
        <v>1720164622.0190001</v>
      </c>
      <c r="G810" s="70">
        <f t="shared" si="49"/>
        <v>45478.312754849539</v>
      </c>
      <c r="H810" s="69">
        <v>221737</v>
      </c>
      <c r="I810">
        <f t="shared" si="50"/>
        <v>3.6956166666666665</v>
      </c>
      <c r="J810">
        <v>0</v>
      </c>
      <c r="K810">
        <f t="shared" si="51"/>
        <v>0</v>
      </c>
      <c r="L810">
        <v>0</v>
      </c>
      <c r="M810" t="s">
        <v>667</v>
      </c>
      <c r="N810" t="s">
        <v>592</v>
      </c>
      <c r="O810">
        <v>219</v>
      </c>
      <c r="P810">
        <v>0</v>
      </c>
      <c r="Q810">
        <v>1.34433353486672E+18</v>
      </c>
      <c r="R810" t="s">
        <v>668</v>
      </c>
    </row>
    <row r="811" spans="1:18" hidden="1" x14ac:dyDescent="0.3">
      <c r="A811" t="s">
        <v>359</v>
      </c>
      <c r="B811">
        <v>18073</v>
      </c>
      <c r="C811" t="s">
        <v>360</v>
      </c>
      <c r="D811" t="s">
        <v>361</v>
      </c>
      <c r="E811" s="69">
        <v>1720159151906</v>
      </c>
      <c r="F811" s="69">
        <f t="shared" si="48"/>
        <v>1720159151.9059999</v>
      </c>
      <c r="G811" s="70">
        <f t="shared" si="49"/>
        <v>45478.249443356479</v>
      </c>
      <c r="H811" s="69">
        <v>1361</v>
      </c>
      <c r="I811">
        <f t="shared" si="50"/>
        <v>2.2683333333333333E-2</v>
      </c>
      <c r="J811">
        <v>3079</v>
      </c>
      <c r="K811">
        <f t="shared" si="51"/>
        <v>5.131666666666667E-2</v>
      </c>
      <c r="L811">
        <v>0</v>
      </c>
      <c r="M811" t="s">
        <v>669</v>
      </c>
      <c r="N811" t="s">
        <v>363</v>
      </c>
      <c r="O811">
        <v>205</v>
      </c>
      <c r="P811">
        <v>0</v>
      </c>
      <c r="Q811">
        <v>2.1695396513004401E+18</v>
      </c>
      <c r="R811" t="s">
        <v>408</v>
      </c>
    </row>
    <row r="812" spans="1:18" hidden="1" x14ac:dyDescent="0.3">
      <c r="A812" t="s">
        <v>365</v>
      </c>
      <c r="B812">
        <v>40472</v>
      </c>
      <c r="C812" t="s">
        <v>360</v>
      </c>
      <c r="D812" t="s">
        <v>361</v>
      </c>
      <c r="E812" s="69">
        <v>1720159151906</v>
      </c>
      <c r="F812" s="69">
        <f t="shared" si="48"/>
        <v>1720159151.9059999</v>
      </c>
      <c r="G812" s="70">
        <f t="shared" si="49"/>
        <v>45478.249443356479</v>
      </c>
      <c r="H812" s="69">
        <v>3079</v>
      </c>
      <c r="I812">
        <f t="shared" si="50"/>
        <v>5.131666666666667E-2</v>
      </c>
      <c r="J812">
        <v>0</v>
      </c>
      <c r="K812">
        <f t="shared" si="51"/>
        <v>0</v>
      </c>
      <c r="L812">
        <v>0</v>
      </c>
      <c r="M812" t="s">
        <v>669</v>
      </c>
      <c r="N812" t="s">
        <v>394</v>
      </c>
      <c r="O812">
        <v>416</v>
      </c>
      <c r="P812">
        <v>0</v>
      </c>
      <c r="Q812">
        <v>1.5467800030742799E+18</v>
      </c>
      <c r="R812" t="s">
        <v>549</v>
      </c>
    </row>
    <row r="813" spans="1:18" hidden="1" x14ac:dyDescent="0.3">
      <c r="A813" t="s">
        <v>359</v>
      </c>
      <c r="B813">
        <v>38562</v>
      </c>
      <c r="C813" t="s">
        <v>360</v>
      </c>
      <c r="D813" t="s">
        <v>361</v>
      </c>
      <c r="E813" s="69">
        <v>1720156743902</v>
      </c>
      <c r="F813" s="69">
        <f t="shared" si="48"/>
        <v>1720156743.902</v>
      </c>
      <c r="G813" s="70">
        <f t="shared" si="49"/>
        <v>45478.221572939816</v>
      </c>
      <c r="H813" s="69">
        <v>3654</v>
      </c>
      <c r="I813">
        <f t="shared" si="50"/>
        <v>6.0899999999999996E-2</v>
      </c>
      <c r="J813">
        <v>1225</v>
      </c>
      <c r="K813">
        <f t="shared" si="51"/>
        <v>2.041666666666667E-2</v>
      </c>
      <c r="L813">
        <v>0</v>
      </c>
      <c r="M813" t="s">
        <v>670</v>
      </c>
      <c r="N813" t="s">
        <v>394</v>
      </c>
      <c r="O813">
        <v>498</v>
      </c>
      <c r="P813">
        <v>0</v>
      </c>
      <c r="Q813">
        <v>0</v>
      </c>
    </row>
    <row r="814" spans="1:18" hidden="1" x14ac:dyDescent="0.3">
      <c r="A814" t="s">
        <v>365</v>
      </c>
      <c r="B814">
        <v>57265</v>
      </c>
      <c r="C814" t="s">
        <v>360</v>
      </c>
      <c r="D814" t="s">
        <v>361</v>
      </c>
      <c r="E814" s="69">
        <v>1720156743902</v>
      </c>
      <c r="F814" s="69">
        <f t="shared" si="48"/>
        <v>1720156743.902</v>
      </c>
      <c r="G814" s="70">
        <f t="shared" si="49"/>
        <v>45478.221572939816</v>
      </c>
      <c r="H814" s="69">
        <v>1225</v>
      </c>
      <c r="I814">
        <f t="shared" si="50"/>
        <v>2.041666666666667E-2</v>
      </c>
      <c r="J814">
        <v>0</v>
      </c>
      <c r="K814">
        <f t="shared" si="51"/>
        <v>0</v>
      </c>
      <c r="L814">
        <v>0</v>
      </c>
      <c r="M814" t="s">
        <v>670</v>
      </c>
      <c r="N814" t="s">
        <v>394</v>
      </c>
      <c r="O814">
        <v>192</v>
      </c>
      <c r="P814">
        <v>0</v>
      </c>
      <c r="Q814">
        <v>-4.6972300218264596E+18</v>
      </c>
      <c r="R814" t="s">
        <v>671</v>
      </c>
    </row>
    <row r="815" spans="1:18" hidden="1" x14ac:dyDescent="0.3">
      <c r="A815" t="s">
        <v>359</v>
      </c>
      <c r="B815">
        <v>57195</v>
      </c>
      <c r="C815" t="s">
        <v>360</v>
      </c>
      <c r="D815" t="s">
        <v>361</v>
      </c>
      <c r="E815" s="69">
        <v>1720152658057</v>
      </c>
      <c r="F815" s="69">
        <f t="shared" si="48"/>
        <v>1720152658.0569999</v>
      </c>
      <c r="G815" s="70">
        <f t="shared" si="49"/>
        <v>45478.174283067128</v>
      </c>
      <c r="H815" s="69">
        <v>811</v>
      </c>
      <c r="I815">
        <f t="shared" si="50"/>
        <v>1.3516666666666668E-2</v>
      </c>
      <c r="J815">
        <v>162546</v>
      </c>
      <c r="K815">
        <f t="shared" si="51"/>
        <v>2.7090999999999998</v>
      </c>
      <c r="L815">
        <v>830</v>
      </c>
      <c r="M815" t="s">
        <v>393</v>
      </c>
      <c r="N815" t="s">
        <v>394</v>
      </c>
      <c r="O815">
        <v>119</v>
      </c>
      <c r="P815">
        <v>0</v>
      </c>
      <c r="Q815">
        <v>0</v>
      </c>
    </row>
    <row r="816" spans="1:18" hidden="1" x14ac:dyDescent="0.3">
      <c r="A816" t="s">
        <v>365</v>
      </c>
      <c r="B816">
        <v>38589</v>
      </c>
      <c r="C816" t="s">
        <v>360</v>
      </c>
      <c r="D816" t="s">
        <v>361</v>
      </c>
      <c r="E816" s="69">
        <v>1720152658057</v>
      </c>
      <c r="F816" s="69">
        <f t="shared" si="48"/>
        <v>1720152658.0569999</v>
      </c>
      <c r="G816" s="70">
        <f t="shared" si="49"/>
        <v>45478.174283067128</v>
      </c>
      <c r="H816" s="69">
        <v>162546</v>
      </c>
      <c r="I816">
        <f t="shared" si="50"/>
        <v>2.7090999999999998</v>
      </c>
      <c r="J816">
        <v>0</v>
      </c>
      <c r="K816">
        <f t="shared" si="51"/>
        <v>0</v>
      </c>
      <c r="L816">
        <v>0</v>
      </c>
      <c r="M816" t="s">
        <v>393</v>
      </c>
      <c r="N816" t="s">
        <v>394</v>
      </c>
      <c r="O816">
        <v>556</v>
      </c>
      <c r="P816">
        <v>0</v>
      </c>
      <c r="Q816">
        <v>-3.58347796478285E+18</v>
      </c>
      <c r="R816" t="s">
        <v>395</v>
      </c>
    </row>
    <row r="817" spans="1:18" hidden="1" x14ac:dyDescent="0.3">
      <c r="A817" t="s">
        <v>359</v>
      </c>
      <c r="B817">
        <v>1287</v>
      </c>
      <c r="C817" t="s">
        <v>360</v>
      </c>
      <c r="D817" t="s">
        <v>361</v>
      </c>
      <c r="E817" s="69">
        <v>1720152637036</v>
      </c>
      <c r="F817" s="69">
        <f t="shared" si="48"/>
        <v>1720152637.036</v>
      </c>
      <c r="G817" s="70">
        <f t="shared" si="49"/>
        <v>45478.174039768521</v>
      </c>
      <c r="H817" s="69">
        <v>361382</v>
      </c>
      <c r="I817">
        <f t="shared" si="50"/>
        <v>6.0230333333333332</v>
      </c>
      <c r="J817">
        <v>11044</v>
      </c>
      <c r="K817">
        <f t="shared" si="51"/>
        <v>0.18406666666666668</v>
      </c>
      <c r="L817">
        <v>1014315</v>
      </c>
      <c r="M817" t="s">
        <v>672</v>
      </c>
      <c r="N817" t="s">
        <v>363</v>
      </c>
      <c r="O817">
        <v>197</v>
      </c>
      <c r="P817">
        <v>0</v>
      </c>
      <c r="Q817">
        <v>3.1763300696342999E+18</v>
      </c>
      <c r="R817" t="s">
        <v>438</v>
      </c>
    </row>
    <row r="818" spans="1:18" hidden="1" x14ac:dyDescent="0.3">
      <c r="A818" t="s">
        <v>365</v>
      </c>
      <c r="B818">
        <v>41854</v>
      </c>
      <c r="C818" t="s">
        <v>372</v>
      </c>
      <c r="D818" t="s">
        <v>361</v>
      </c>
      <c r="E818" s="69">
        <v>1720152637036</v>
      </c>
      <c r="F818" s="69">
        <f t="shared" si="48"/>
        <v>1720152637.036</v>
      </c>
      <c r="G818" s="70">
        <f t="shared" si="49"/>
        <v>45478.174039768521</v>
      </c>
      <c r="H818" s="69">
        <v>11044</v>
      </c>
      <c r="I818">
        <f t="shared" si="50"/>
        <v>0.18406666666666668</v>
      </c>
      <c r="J818">
        <v>0</v>
      </c>
      <c r="K818">
        <f t="shared" si="51"/>
        <v>0</v>
      </c>
      <c r="L818">
        <v>16</v>
      </c>
      <c r="M818" t="s">
        <v>672</v>
      </c>
      <c r="N818" t="s">
        <v>394</v>
      </c>
      <c r="O818">
        <v>0</v>
      </c>
      <c r="P818">
        <v>0</v>
      </c>
      <c r="Q818">
        <v>2.3581456008703498E+18</v>
      </c>
      <c r="R818" t="s">
        <v>449</v>
      </c>
    </row>
    <row r="819" spans="1:18" hidden="1" x14ac:dyDescent="0.3">
      <c r="A819" t="s">
        <v>359</v>
      </c>
      <c r="B819">
        <v>1287</v>
      </c>
      <c r="C819" t="s">
        <v>360</v>
      </c>
      <c r="D819" t="s">
        <v>361</v>
      </c>
      <c r="E819" s="69">
        <v>1720152511831</v>
      </c>
      <c r="F819" s="69">
        <f t="shared" si="48"/>
        <v>1720152511.8310001</v>
      </c>
      <c r="G819" s="70">
        <f t="shared" si="49"/>
        <v>45478.172590636575</v>
      </c>
      <c r="H819" s="69">
        <v>361382</v>
      </c>
      <c r="I819">
        <f t="shared" si="50"/>
        <v>6.0230333333333332</v>
      </c>
      <c r="J819">
        <v>147252</v>
      </c>
      <c r="K819">
        <f t="shared" si="51"/>
        <v>2.4542000000000002</v>
      </c>
      <c r="L819">
        <v>1014315</v>
      </c>
      <c r="M819" t="s">
        <v>673</v>
      </c>
      <c r="N819" t="s">
        <v>363</v>
      </c>
      <c r="O819">
        <v>197</v>
      </c>
      <c r="P819">
        <v>0</v>
      </c>
      <c r="Q819">
        <v>3.1763300696342999E+18</v>
      </c>
      <c r="R819" t="s">
        <v>438</v>
      </c>
    </row>
    <row r="820" spans="1:18" hidden="1" x14ac:dyDescent="0.3">
      <c r="A820" t="s">
        <v>365</v>
      </c>
      <c r="B820">
        <v>55048</v>
      </c>
      <c r="C820" t="s">
        <v>360</v>
      </c>
      <c r="D820" t="s">
        <v>361</v>
      </c>
      <c r="E820" s="69">
        <v>1720152511831</v>
      </c>
      <c r="F820" s="69">
        <f t="shared" si="48"/>
        <v>1720152511.8310001</v>
      </c>
      <c r="G820" s="70">
        <f t="shared" si="49"/>
        <v>45478.172590636575</v>
      </c>
      <c r="H820" s="69">
        <v>147252</v>
      </c>
      <c r="I820">
        <f t="shared" si="50"/>
        <v>2.4542000000000002</v>
      </c>
      <c r="J820">
        <v>0</v>
      </c>
      <c r="K820">
        <f t="shared" si="51"/>
        <v>0</v>
      </c>
      <c r="L820">
        <v>0</v>
      </c>
      <c r="M820" t="s">
        <v>673</v>
      </c>
      <c r="N820" t="s">
        <v>394</v>
      </c>
      <c r="O820">
        <v>488</v>
      </c>
      <c r="P820">
        <v>0</v>
      </c>
      <c r="Q820">
        <v>-1.31382925862014E+18</v>
      </c>
      <c r="R820" t="s">
        <v>674</v>
      </c>
    </row>
    <row r="821" spans="1:18" hidden="1" x14ac:dyDescent="0.3">
      <c r="A821" t="s">
        <v>359</v>
      </c>
      <c r="B821">
        <v>28272</v>
      </c>
      <c r="C821" t="s">
        <v>360</v>
      </c>
      <c r="D821" t="s">
        <v>361</v>
      </c>
      <c r="E821" s="69">
        <v>1720152614013</v>
      </c>
      <c r="F821" s="69">
        <f t="shared" si="48"/>
        <v>1720152614.013</v>
      </c>
      <c r="G821" s="70">
        <f t="shared" si="49"/>
        <v>45478.173773298608</v>
      </c>
      <c r="H821" s="69">
        <v>3107</v>
      </c>
      <c r="I821">
        <f t="shared" si="50"/>
        <v>5.1783333333333334E-2</v>
      </c>
      <c r="J821">
        <v>847</v>
      </c>
      <c r="K821">
        <f t="shared" si="51"/>
        <v>1.4116666666666666E-2</v>
      </c>
      <c r="L821">
        <v>0</v>
      </c>
      <c r="M821" t="s">
        <v>675</v>
      </c>
      <c r="N821" t="s">
        <v>363</v>
      </c>
      <c r="O821">
        <v>439</v>
      </c>
      <c r="P821">
        <v>0</v>
      </c>
      <c r="Q821">
        <v>0</v>
      </c>
    </row>
    <row r="822" spans="1:18" hidden="1" x14ac:dyDescent="0.3">
      <c r="A822" t="s">
        <v>365</v>
      </c>
      <c r="B822">
        <v>57265</v>
      </c>
      <c r="C822" t="s">
        <v>360</v>
      </c>
      <c r="D822" t="s">
        <v>361</v>
      </c>
      <c r="E822" s="69">
        <v>1720152614013</v>
      </c>
      <c r="F822" s="69">
        <f t="shared" si="48"/>
        <v>1720152614.013</v>
      </c>
      <c r="G822" s="70">
        <f t="shared" si="49"/>
        <v>45478.173773298608</v>
      </c>
      <c r="H822" s="69">
        <v>847</v>
      </c>
      <c r="I822">
        <f t="shared" si="50"/>
        <v>1.4116666666666666E-2</v>
      </c>
      <c r="J822">
        <v>0</v>
      </c>
      <c r="K822">
        <f t="shared" si="51"/>
        <v>0</v>
      </c>
      <c r="L822">
        <v>0</v>
      </c>
      <c r="M822" t="s">
        <v>675</v>
      </c>
      <c r="N822" t="s">
        <v>378</v>
      </c>
      <c r="O822">
        <v>130</v>
      </c>
      <c r="P822">
        <v>0</v>
      </c>
      <c r="Q822">
        <v>0</v>
      </c>
    </row>
    <row r="823" spans="1:18" hidden="1" x14ac:dyDescent="0.3">
      <c r="A823" t="s">
        <v>359</v>
      </c>
      <c r="B823">
        <v>40472</v>
      </c>
      <c r="C823" t="s">
        <v>360</v>
      </c>
      <c r="D823" t="s">
        <v>361</v>
      </c>
      <c r="E823" s="69">
        <v>1720152282442</v>
      </c>
      <c r="F823" s="69">
        <f t="shared" si="48"/>
        <v>1720152282.4419999</v>
      </c>
      <c r="G823" s="70">
        <f t="shared" si="49"/>
        <v>45478.169935671292</v>
      </c>
      <c r="H823" s="69">
        <v>2248</v>
      </c>
      <c r="I823">
        <f t="shared" si="50"/>
        <v>3.7466666666666669E-2</v>
      </c>
      <c r="J823">
        <v>328299</v>
      </c>
      <c r="K823">
        <f t="shared" si="51"/>
        <v>5.4716499999999995</v>
      </c>
      <c r="L823">
        <v>4298</v>
      </c>
      <c r="M823" t="s">
        <v>676</v>
      </c>
      <c r="N823" t="s">
        <v>363</v>
      </c>
      <c r="O823">
        <v>299</v>
      </c>
      <c r="P823">
        <v>0</v>
      </c>
      <c r="Q823">
        <v>0</v>
      </c>
    </row>
    <row r="824" spans="1:18" hidden="1" x14ac:dyDescent="0.3">
      <c r="A824" t="s">
        <v>365</v>
      </c>
      <c r="B824">
        <v>1287</v>
      </c>
      <c r="C824" t="s">
        <v>360</v>
      </c>
      <c r="D824" t="s">
        <v>361</v>
      </c>
      <c r="E824" s="69">
        <v>1720152282442</v>
      </c>
      <c r="F824" s="69">
        <f t="shared" si="48"/>
        <v>1720152282.4419999</v>
      </c>
      <c r="G824" s="70">
        <f t="shared" si="49"/>
        <v>45478.169935671292</v>
      </c>
      <c r="H824" s="69">
        <v>328299</v>
      </c>
      <c r="I824">
        <f t="shared" si="50"/>
        <v>5.4716499999999995</v>
      </c>
      <c r="J824">
        <v>0</v>
      </c>
      <c r="K824">
        <f t="shared" si="51"/>
        <v>0</v>
      </c>
      <c r="L824">
        <v>883557</v>
      </c>
      <c r="M824" t="s">
        <v>676</v>
      </c>
      <c r="N824" t="s">
        <v>378</v>
      </c>
      <c r="O824">
        <v>196</v>
      </c>
      <c r="P824">
        <v>0</v>
      </c>
      <c r="Q824">
        <v>3.1763300696342999E+18</v>
      </c>
      <c r="R824" t="s">
        <v>438</v>
      </c>
    </row>
    <row r="825" spans="1:18" hidden="1" x14ac:dyDescent="0.3">
      <c r="A825" t="s">
        <v>359</v>
      </c>
      <c r="B825">
        <v>53163</v>
      </c>
      <c r="C825" t="s">
        <v>360</v>
      </c>
      <c r="D825" t="s">
        <v>361</v>
      </c>
      <c r="E825" s="69">
        <v>1720148548228</v>
      </c>
      <c r="F825" s="69">
        <f t="shared" si="48"/>
        <v>1720148548.2279999</v>
      </c>
      <c r="G825" s="70">
        <f t="shared" si="49"/>
        <v>45478.126715601851</v>
      </c>
      <c r="H825" s="69">
        <v>34413</v>
      </c>
      <c r="I825">
        <f t="shared" si="50"/>
        <v>0.57354999999999989</v>
      </c>
      <c r="J825">
        <v>94657</v>
      </c>
      <c r="K825">
        <f t="shared" si="51"/>
        <v>1.5776166666666667</v>
      </c>
      <c r="L825">
        <v>263</v>
      </c>
      <c r="M825" t="s">
        <v>677</v>
      </c>
      <c r="N825" t="s">
        <v>394</v>
      </c>
      <c r="O825">
        <v>430</v>
      </c>
      <c r="P825">
        <v>0</v>
      </c>
      <c r="Q825">
        <v>2.1695396513004401E+18</v>
      </c>
      <c r="R825" t="s">
        <v>408</v>
      </c>
    </row>
    <row r="826" spans="1:18" hidden="1" x14ac:dyDescent="0.3">
      <c r="A826" t="s">
        <v>365</v>
      </c>
      <c r="B826">
        <v>28273</v>
      </c>
      <c r="C826" t="s">
        <v>360</v>
      </c>
      <c r="D826" t="s">
        <v>361</v>
      </c>
      <c r="E826" s="69">
        <v>1720148548228</v>
      </c>
      <c r="F826" s="69">
        <f t="shared" si="48"/>
        <v>1720148548.2279999</v>
      </c>
      <c r="G826" s="70">
        <f t="shared" si="49"/>
        <v>45478.126715601851</v>
      </c>
      <c r="H826" s="69">
        <v>94657</v>
      </c>
      <c r="I826">
        <f t="shared" si="50"/>
        <v>1.5776166666666667</v>
      </c>
      <c r="J826">
        <v>0</v>
      </c>
      <c r="K826">
        <f t="shared" si="51"/>
        <v>0</v>
      </c>
      <c r="L826">
        <v>0</v>
      </c>
      <c r="M826" t="s">
        <v>677</v>
      </c>
      <c r="N826" t="s">
        <v>394</v>
      </c>
      <c r="O826">
        <v>434</v>
      </c>
      <c r="P826">
        <v>0</v>
      </c>
      <c r="Q826">
        <v>8.2814106655810703E+18</v>
      </c>
      <c r="R826" t="s">
        <v>414</v>
      </c>
    </row>
    <row r="827" spans="1:18" hidden="1" x14ac:dyDescent="0.3">
      <c r="A827" t="s">
        <v>359</v>
      </c>
      <c r="B827">
        <v>53163</v>
      </c>
      <c r="C827" t="s">
        <v>360</v>
      </c>
      <c r="D827" t="s">
        <v>361</v>
      </c>
      <c r="E827" s="69">
        <v>1720148577257</v>
      </c>
      <c r="F827" s="69">
        <f t="shared" si="48"/>
        <v>1720148577.257</v>
      </c>
      <c r="G827" s="70">
        <f t="shared" si="49"/>
        <v>45478.127051585645</v>
      </c>
      <c r="H827" s="69">
        <v>34413</v>
      </c>
      <c r="I827">
        <f t="shared" si="50"/>
        <v>0.57354999999999989</v>
      </c>
      <c r="J827">
        <v>61878</v>
      </c>
      <c r="K827">
        <f t="shared" si="51"/>
        <v>1.0313000000000001</v>
      </c>
      <c r="L827">
        <v>263</v>
      </c>
      <c r="M827" t="s">
        <v>678</v>
      </c>
      <c r="N827" t="s">
        <v>363</v>
      </c>
      <c r="O827">
        <v>430</v>
      </c>
      <c r="P827">
        <v>0</v>
      </c>
      <c r="Q827">
        <v>2.1695396513004401E+18</v>
      </c>
      <c r="R827" t="s">
        <v>408</v>
      </c>
    </row>
    <row r="828" spans="1:18" hidden="1" x14ac:dyDescent="0.3">
      <c r="A828" t="s">
        <v>365</v>
      </c>
      <c r="B828">
        <v>28262</v>
      </c>
      <c r="C828" t="s">
        <v>360</v>
      </c>
      <c r="D828" t="s">
        <v>361</v>
      </c>
      <c r="E828" s="69">
        <v>1720148577257</v>
      </c>
      <c r="F828" s="69">
        <f t="shared" si="48"/>
        <v>1720148577.257</v>
      </c>
      <c r="G828" s="70">
        <f t="shared" si="49"/>
        <v>45478.127051585645</v>
      </c>
      <c r="H828" s="69">
        <v>61878</v>
      </c>
      <c r="I828">
        <f t="shared" si="50"/>
        <v>1.0313000000000001</v>
      </c>
      <c r="J828">
        <v>0</v>
      </c>
      <c r="K828">
        <f t="shared" si="51"/>
        <v>0</v>
      </c>
      <c r="L828">
        <v>0</v>
      </c>
      <c r="M828" t="s">
        <v>678</v>
      </c>
      <c r="N828" t="s">
        <v>394</v>
      </c>
      <c r="O828">
        <v>333</v>
      </c>
      <c r="P828">
        <v>0</v>
      </c>
      <c r="Q828">
        <v>-4.7358534818902797E+17</v>
      </c>
      <c r="R828" t="s">
        <v>541</v>
      </c>
    </row>
    <row r="829" spans="1:18" hidden="1" x14ac:dyDescent="0.3">
      <c r="A829" t="s">
        <v>359</v>
      </c>
      <c r="B829">
        <v>40472</v>
      </c>
      <c r="C829" t="s">
        <v>360</v>
      </c>
      <c r="D829" t="s">
        <v>361</v>
      </c>
      <c r="E829" s="69">
        <v>1720147969244</v>
      </c>
      <c r="F829" s="69">
        <f t="shared" si="48"/>
        <v>1720147969.244</v>
      </c>
      <c r="G829" s="70">
        <f t="shared" si="49"/>
        <v>45478.120014398148</v>
      </c>
      <c r="H829" s="69">
        <v>736</v>
      </c>
      <c r="I829">
        <f t="shared" si="50"/>
        <v>1.2266666666666667E-2</v>
      </c>
      <c r="J829">
        <v>67901</v>
      </c>
      <c r="K829">
        <f t="shared" si="51"/>
        <v>1.1316833333333334</v>
      </c>
      <c r="L829">
        <v>243</v>
      </c>
      <c r="M829" t="s">
        <v>679</v>
      </c>
      <c r="N829" t="s">
        <v>363</v>
      </c>
      <c r="O829">
        <v>90</v>
      </c>
      <c r="P829">
        <v>0</v>
      </c>
      <c r="Q829">
        <v>2.1695396513004401E+18</v>
      </c>
      <c r="R829" t="s">
        <v>408</v>
      </c>
    </row>
    <row r="830" spans="1:18" hidden="1" x14ac:dyDescent="0.3">
      <c r="A830" t="s">
        <v>365</v>
      </c>
      <c r="B830">
        <v>14372</v>
      </c>
      <c r="C830" t="s">
        <v>360</v>
      </c>
      <c r="D830" t="s">
        <v>361</v>
      </c>
      <c r="E830" s="69">
        <v>1720147969244</v>
      </c>
      <c r="F830" s="69">
        <f t="shared" si="48"/>
        <v>1720147969.244</v>
      </c>
      <c r="G830" s="70">
        <f t="shared" si="49"/>
        <v>45478.120014398148</v>
      </c>
      <c r="H830" s="69">
        <v>67901</v>
      </c>
      <c r="I830">
        <f t="shared" si="50"/>
        <v>1.1316833333333334</v>
      </c>
      <c r="J830">
        <v>0</v>
      </c>
      <c r="K830">
        <f t="shared" si="51"/>
        <v>0</v>
      </c>
      <c r="L830">
        <v>0</v>
      </c>
      <c r="M830" t="s">
        <v>679</v>
      </c>
      <c r="N830" t="s">
        <v>394</v>
      </c>
      <c r="O830">
        <v>184</v>
      </c>
      <c r="P830">
        <v>0</v>
      </c>
      <c r="Q830">
        <v>-4.7358534818902797E+17</v>
      </c>
      <c r="R830" t="s">
        <v>541</v>
      </c>
    </row>
    <row r="831" spans="1:18" hidden="1" x14ac:dyDescent="0.3">
      <c r="A831" t="s">
        <v>359</v>
      </c>
      <c r="B831">
        <v>16372</v>
      </c>
      <c r="C831" t="s">
        <v>372</v>
      </c>
      <c r="D831" t="s">
        <v>361</v>
      </c>
      <c r="E831" s="69">
        <v>1720146538856</v>
      </c>
      <c r="F831" s="69">
        <f t="shared" si="48"/>
        <v>1720146538.8559999</v>
      </c>
      <c r="G831" s="70">
        <f t="shared" si="49"/>
        <v>45478.103458981481</v>
      </c>
      <c r="H831" s="69">
        <v>30863</v>
      </c>
      <c r="I831">
        <f t="shared" si="50"/>
        <v>0.5143833333333333</v>
      </c>
      <c r="J831">
        <v>11043</v>
      </c>
      <c r="K831">
        <f t="shared" si="51"/>
        <v>0.18404999999999999</v>
      </c>
      <c r="L831">
        <v>8</v>
      </c>
      <c r="M831" t="s">
        <v>680</v>
      </c>
      <c r="N831" t="s">
        <v>363</v>
      </c>
      <c r="O831">
        <v>2107</v>
      </c>
      <c r="P831">
        <v>0</v>
      </c>
      <c r="Q831">
        <v>0</v>
      </c>
    </row>
    <row r="832" spans="1:18" hidden="1" x14ac:dyDescent="0.3">
      <c r="A832" t="s">
        <v>365</v>
      </c>
      <c r="B832">
        <v>19841</v>
      </c>
      <c r="C832" t="s">
        <v>372</v>
      </c>
      <c r="D832" t="s">
        <v>361</v>
      </c>
      <c r="E832" s="69">
        <v>1720146538856</v>
      </c>
      <c r="F832" s="69">
        <f t="shared" si="48"/>
        <v>1720146538.8559999</v>
      </c>
      <c r="G832" s="70">
        <f t="shared" si="49"/>
        <v>45478.103458981481</v>
      </c>
      <c r="H832" s="69">
        <v>11043</v>
      </c>
      <c r="I832">
        <f t="shared" si="50"/>
        <v>0.18404999999999999</v>
      </c>
      <c r="J832">
        <v>0</v>
      </c>
      <c r="K832">
        <f t="shared" si="51"/>
        <v>0</v>
      </c>
      <c r="L832">
        <v>1</v>
      </c>
      <c r="M832" t="s">
        <v>680</v>
      </c>
      <c r="N832" t="s">
        <v>378</v>
      </c>
      <c r="O832">
        <v>590</v>
      </c>
      <c r="P832">
        <v>0</v>
      </c>
      <c r="Q832">
        <v>0</v>
      </c>
    </row>
    <row r="833" spans="1:18" hidden="1" x14ac:dyDescent="0.3">
      <c r="A833" t="s">
        <v>359</v>
      </c>
      <c r="B833">
        <v>28273</v>
      </c>
      <c r="C833" t="s">
        <v>360</v>
      </c>
      <c r="D833" t="s">
        <v>361</v>
      </c>
      <c r="E833" s="69">
        <v>1720145230710</v>
      </c>
      <c r="F833" s="69">
        <f t="shared" si="48"/>
        <v>1720145230.71</v>
      </c>
      <c r="G833" s="70">
        <f t="shared" si="49"/>
        <v>45478.088318402777</v>
      </c>
      <c r="H833" s="69">
        <v>4689</v>
      </c>
      <c r="I833">
        <f t="shared" si="50"/>
        <v>7.8149999999999997E-2</v>
      </c>
      <c r="J833">
        <v>117431</v>
      </c>
      <c r="K833">
        <f t="shared" si="51"/>
        <v>1.9571833333333333</v>
      </c>
      <c r="L833">
        <v>264</v>
      </c>
      <c r="M833" t="s">
        <v>677</v>
      </c>
      <c r="N833" t="s">
        <v>394</v>
      </c>
      <c r="O833">
        <v>251</v>
      </c>
      <c r="P833">
        <v>0</v>
      </c>
      <c r="Q833">
        <v>2.1695396513004401E+18</v>
      </c>
      <c r="R833" t="s">
        <v>408</v>
      </c>
    </row>
    <row r="834" spans="1:18" hidden="1" x14ac:dyDescent="0.3">
      <c r="A834" t="s">
        <v>365</v>
      </c>
      <c r="B834">
        <v>21102</v>
      </c>
      <c r="C834" t="s">
        <v>360</v>
      </c>
      <c r="D834" t="s">
        <v>361</v>
      </c>
      <c r="E834" s="69">
        <v>1720145230710</v>
      </c>
      <c r="F834" s="69">
        <f t="shared" si="48"/>
        <v>1720145230.71</v>
      </c>
      <c r="G834" s="70">
        <f t="shared" si="49"/>
        <v>45478.088318402777</v>
      </c>
      <c r="H834" s="69">
        <v>117431</v>
      </c>
      <c r="I834">
        <f t="shared" si="50"/>
        <v>1.9571833333333333</v>
      </c>
      <c r="J834">
        <v>0</v>
      </c>
      <c r="K834">
        <f t="shared" si="51"/>
        <v>0</v>
      </c>
      <c r="L834">
        <v>0</v>
      </c>
      <c r="M834" t="s">
        <v>677</v>
      </c>
      <c r="N834" t="s">
        <v>394</v>
      </c>
      <c r="O834">
        <v>211</v>
      </c>
      <c r="P834">
        <v>0</v>
      </c>
      <c r="Q834">
        <v>8.2814106655810703E+18</v>
      </c>
      <c r="R834" t="s">
        <v>414</v>
      </c>
    </row>
    <row r="835" spans="1:18" hidden="1" x14ac:dyDescent="0.3">
      <c r="A835" t="s">
        <v>359</v>
      </c>
      <c r="B835">
        <v>28273</v>
      </c>
      <c r="C835" t="s">
        <v>360</v>
      </c>
      <c r="D835" t="s">
        <v>361</v>
      </c>
      <c r="E835" s="69">
        <v>1720145202642</v>
      </c>
      <c r="F835" s="69">
        <f t="shared" ref="F835:F898" si="52">$E835/1000</f>
        <v>1720145202.642</v>
      </c>
      <c r="G835" s="70">
        <f t="shared" ref="G835:G898" si="53">$F835/ 86400 + DATE(1970, 1, 1)</f>
        <v>45478.087993541667</v>
      </c>
      <c r="H835" s="69">
        <v>4689</v>
      </c>
      <c r="I835">
        <f t="shared" ref="I835:I898" si="54">$H835/1000/60</f>
        <v>7.8149999999999997E-2</v>
      </c>
      <c r="J835">
        <v>137381</v>
      </c>
      <c r="K835">
        <f t="shared" ref="K835:K898" si="55">J835/1000/60</f>
        <v>2.2896833333333335</v>
      </c>
      <c r="L835">
        <v>264</v>
      </c>
      <c r="M835" t="s">
        <v>681</v>
      </c>
      <c r="N835" t="s">
        <v>363</v>
      </c>
      <c r="O835">
        <v>251</v>
      </c>
      <c r="P835">
        <v>0</v>
      </c>
      <c r="Q835">
        <v>2.1695396513004401E+18</v>
      </c>
      <c r="R835" t="s">
        <v>408</v>
      </c>
    </row>
    <row r="836" spans="1:18" hidden="1" x14ac:dyDescent="0.3">
      <c r="A836" t="s">
        <v>365</v>
      </c>
      <c r="B836">
        <v>38589</v>
      </c>
      <c r="C836" t="s">
        <v>360</v>
      </c>
      <c r="D836" t="s">
        <v>361</v>
      </c>
      <c r="E836" s="69">
        <v>1720145202642</v>
      </c>
      <c r="F836" s="69">
        <f t="shared" si="52"/>
        <v>1720145202.642</v>
      </c>
      <c r="G836" s="70">
        <f t="shared" si="53"/>
        <v>45478.087993541667</v>
      </c>
      <c r="H836" s="69">
        <v>137381</v>
      </c>
      <c r="I836">
        <f t="shared" si="54"/>
        <v>2.2896833333333335</v>
      </c>
      <c r="J836">
        <v>0</v>
      </c>
      <c r="K836">
        <f t="shared" si="55"/>
        <v>0</v>
      </c>
      <c r="L836">
        <v>0</v>
      </c>
      <c r="M836" t="s">
        <v>681</v>
      </c>
      <c r="N836" t="s">
        <v>394</v>
      </c>
      <c r="O836">
        <v>155</v>
      </c>
      <c r="P836">
        <v>0</v>
      </c>
      <c r="Q836">
        <v>-4.7358534818902797E+17</v>
      </c>
      <c r="R836" t="s">
        <v>541</v>
      </c>
    </row>
    <row r="837" spans="1:18" hidden="1" x14ac:dyDescent="0.3">
      <c r="A837" t="s">
        <v>359</v>
      </c>
      <c r="B837">
        <v>28292</v>
      </c>
      <c r="C837" t="s">
        <v>360</v>
      </c>
      <c r="D837" t="s">
        <v>361</v>
      </c>
      <c r="E837" s="69">
        <v>1720141430350</v>
      </c>
      <c r="F837" s="69">
        <f t="shared" si="52"/>
        <v>1720141430.3499999</v>
      </c>
      <c r="G837" s="70">
        <f t="shared" si="53"/>
        <v>45478.044332754624</v>
      </c>
      <c r="H837" s="69">
        <v>14201</v>
      </c>
      <c r="I837">
        <f t="shared" si="54"/>
        <v>0.23668333333333333</v>
      </c>
      <c r="J837">
        <v>671</v>
      </c>
      <c r="K837">
        <f t="shared" si="55"/>
        <v>1.1183333333333333E-2</v>
      </c>
      <c r="L837">
        <v>1368742</v>
      </c>
      <c r="M837">
        <v>2.002407110011E+24</v>
      </c>
      <c r="N837" t="s">
        <v>378</v>
      </c>
      <c r="O837">
        <v>29</v>
      </c>
      <c r="P837">
        <v>0</v>
      </c>
      <c r="Q837">
        <v>3.1763300696342999E+18</v>
      </c>
      <c r="R837" t="s">
        <v>438</v>
      </c>
    </row>
    <row r="838" spans="1:18" hidden="1" x14ac:dyDescent="0.3">
      <c r="A838" t="s">
        <v>365</v>
      </c>
      <c r="B838">
        <v>53163</v>
      </c>
      <c r="C838" t="s">
        <v>360</v>
      </c>
      <c r="D838" t="s">
        <v>361</v>
      </c>
      <c r="E838" s="69">
        <v>1720141430350</v>
      </c>
      <c r="F838" s="69">
        <f t="shared" si="52"/>
        <v>1720141430.3499999</v>
      </c>
      <c r="G838" s="70">
        <f t="shared" si="53"/>
        <v>45478.044332754624</v>
      </c>
      <c r="H838" s="69">
        <v>671</v>
      </c>
      <c r="I838">
        <f t="shared" si="54"/>
        <v>1.1183333333333333E-2</v>
      </c>
      <c r="J838">
        <v>0</v>
      </c>
      <c r="K838">
        <f t="shared" si="55"/>
        <v>0</v>
      </c>
      <c r="L838">
        <v>0</v>
      </c>
      <c r="M838">
        <v>2.002407110011E+24</v>
      </c>
      <c r="N838" t="s">
        <v>592</v>
      </c>
      <c r="O838">
        <v>72</v>
      </c>
      <c r="P838">
        <v>0</v>
      </c>
      <c r="Q838">
        <v>4.21968793285229E+18</v>
      </c>
      <c r="R838" t="s">
        <v>682</v>
      </c>
    </row>
    <row r="839" spans="1:18" hidden="1" x14ac:dyDescent="0.3">
      <c r="A839" t="s">
        <v>359</v>
      </c>
      <c r="B839">
        <v>562</v>
      </c>
      <c r="C839" t="s">
        <v>360</v>
      </c>
      <c r="D839" t="s">
        <v>361</v>
      </c>
      <c r="E839" s="69">
        <v>1720129725841</v>
      </c>
      <c r="F839" s="69">
        <f t="shared" si="52"/>
        <v>1720129725.8410001</v>
      </c>
      <c r="G839" s="70">
        <f t="shared" si="53"/>
        <v>45477.908863900462</v>
      </c>
      <c r="H839" s="69">
        <v>3009</v>
      </c>
      <c r="I839">
        <f t="shared" si="54"/>
        <v>5.015E-2</v>
      </c>
      <c r="J839">
        <v>7096</v>
      </c>
      <c r="K839">
        <f t="shared" si="55"/>
        <v>0.11826666666666667</v>
      </c>
      <c r="L839">
        <v>43</v>
      </c>
      <c r="M839" t="s">
        <v>683</v>
      </c>
      <c r="N839" t="s">
        <v>363</v>
      </c>
      <c r="O839">
        <v>64</v>
      </c>
      <c r="P839">
        <v>0</v>
      </c>
      <c r="Q839">
        <v>0</v>
      </c>
    </row>
    <row r="840" spans="1:18" hidden="1" x14ac:dyDescent="0.3">
      <c r="A840" t="s">
        <v>365</v>
      </c>
      <c r="B840">
        <v>15050</v>
      </c>
      <c r="C840" t="s">
        <v>360</v>
      </c>
      <c r="D840" t="s">
        <v>361</v>
      </c>
      <c r="E840" s="69">
        <v>1720129725841</v>
      </c>
      <c r="F840" s="69">
        <f t="shared" si="52"/>
        <v>1720129725.8410001</v>
      </c>
      <c r="G840" s="70">
        <f t="shared" si="53"/>
        <v>45477.908863900462</v>
      </c>
      <c r="H840" s="69">
        <v>7096</v>
      </c>
      <c r="I840">
        <f t="shared" si="54"/>
        <v>0.11826666666666667</v>
      </c>
      <c r="J840">
        <v>0</v>
      </c>
      <c r="K840">
        <f t="shared" si="55"/>
        <v>0</v>
      </c>
      <c r="L840">
        <v>0</v>
      </c>
      <c r="M840" t="s">
        <v>683</v>
      </c>
      <c r="N840" t="s">
        <v>366</v>
      </c>
      <c r="O840">
        <v>121</v>
      </c>
      <c r="P840">
        <v>0</v>
      </c>
      <c r="Q840">
        <v>2.1695396513004401E+18</v>
      </c>
      <c r="R840" t="s">
        <v>408</v>
      </c>
    </row>
    <row r="841" spans="1:18" hidden="1" x14ac:dyDescent="0.3">
      <c r="A841" t="s">
        <v>359</v>
      </c>
      <c r="B841">
        <v>35266</v>
      </c>
      <c r="C841" t="s">
        <v>360</v>
      </c>
      <c r="D841" t="s">
        <v>361</v>
      </c>
      <c r="E841" s="69">
        <v>1720127023343</v>
      </c>
      <c r="F841" s="69">
        <f t="shared" si="52"/>
        <v>1720127023.3429999</v>
      </c>
      <c r="G841" s="70">
        <f t="shared" si="53"/>
        <v>45477.877584988426</v>
      </c>
      <c r="H841" s="69">
        <v>1832</v>
      </c>
      <c r="I841">
        <f t="shared" si="54"/>
        <v>3.0533333333333336E-2</v>
      </c>
      <c r="J841">
        <v>542</v>
      </c>
      <c r="K841">
        <f t="shared" si="55"/>
        <v>9.0333333333333342E-3</v>
      </c>
      <c r="L841">
        <v>0</v>
      </c>
      <c r="M841" t="s">
        <v>684</v>
      </c>
      <c r="N841" t="s">
        <v>363</v>
      </c>
      <c r="O841">
        <v>186</v>
      </c>
      <c r="P841">
        <v>0</v>
      </c>
      <c r="Q841">
        <v>0</v>
      </c>
    </row>
    <row r="842" spans="1:18" hidden="1" x14ac:dyDescent="0.3">
      <c r="A842" t="s">
        <v>365</v>
      </c>
      <c r="B842">
        <v>25261</v>
      </c>
      <c r="C842" t="s">
        <v>360</v>
      </c>
      <c r="D842" t="s">
        <v>361</v>
      </c>
      <c r="E842" s="69">
        <v>1720127023343</v>
      </c>
      <c r="F842" s="69">
        <f t="shared" si="52"/>
        <v>1720127023.3429999</v>
      </c>
      <c r="G842" s="70">
        <f t="shared" si="53"/>
        <v>45477.877584988426</v>
      </c>
      <c r="H842" s="69">
        <v>542</v>
      </c>
      <c r="I842">
        <f t="shared" si="54"/>
        <v>9.0333333333333342E-3</v>
      </c>
      <c r="J842">
        <v>0</v>
      </c>
      <c r="K842">
        <f t="shared" si="55"/>
        <v>0</v>
      </c>
      <c r="L842">
        <v>0</v>
      </c>
      <c r="M842" t="s">
        <v>684</v>
      </c>
      <c r="N842" t="s">
        <v>378</v>
      </c>
      <c r="O842">
        <v>70</v>
      </c>
      <c r="P842">
        <v>0</v>
      </c>
      <c r="Q842">
        <v>0</v>
      </c>
    </row>
    <row r="843" spans="1:18" hidden="1" x14ac:dyDescent="0.3">
      <c r="A843" t="s">
        <v>359</v>
      </c>
      <c r="B843">
        <v>479</v>
      </c>
      <c r="C843" t="s">
        <v>360</v>
      </c>
      <c r="D843" t="s">
        <v>361</v>
      </c>
      <c r="E843" s="69">
        <v>1720087071746</v>
      </c>
      <c r="F843" s="69">
        <f t="shared" si="52"/>
        <v>1720087071.7460001</v>
      </c>
      <c r="G843" s="70">
        <f t="shared" si="53"/>
        <v>45477.415182245371</v>
      </c>
      <c r="H843" s="69">
        <v>15018</v>
      </c>
      <c r="I843">
        <f t="shared" si="54"/>
        <v>0.25030000000000002</v>
      </c>
      <c r="J843">
        <v>33872</v>
      </c>
      <c r="K843">
        <f t="shared" si="55"/>
        <v>0.56453333333333333</v>
      </c>
      <c r="L843">
        <v>54</v>
      </c>
      <c r="M843" t="s">
        <v>685</v>
      </c>
      <c r="N843" t="s">
        <v>363</v>
      </c>
      <c r="O843">
        <v>821</v>
      </c>
      <c r="P843">
        <v>0</v>
      </c>
      <c r="Q843">
        <v>2.1695396513004401E+18</v>
      </c>
      <c r="R843" t="s">
        <v>408</v>
      </c>
    </row>
    <row r="844" spans="1:18" hidden="1" x14ac:dyDescent="0.3">
      <c r="A844" t="s">
        <v>365</v>
      </c>
      <c r="B844">
        <v>487</v>
      </c>
      <c r="C844" t="s">
        <v>360</v>
      </c>
      <c r="D844" t="s">
        <v>361</v>
      </c>
      <c r="E844" s="69">
        <v>1720087071746</v>
      </c>
      <c r="F844" s="69">
        <f t="shared" si="52"/>
        <v>1720087071.7460001</v>
      </c>
      <c r="G844" s="70">
        <f t="shared" si="53"/>
        <v>45477.415182245371</v>
      </c>
      <c r="H844" s="69">
        <v>33872</v>
      </c>
      <c r="I844">
        <f t="shared" si="54"/>
        <v>0.56453333333333333</v>
      </c>
      <c r="J844">
        <v>0</v>
      </c>
      <c r="K844">
        <f t="shared" si="55"/>
        <v>0</v>
      </c>
      <c r="L844">
        <v>0</v>
      </c>
      <c r="M844" t="s">
        <v>685</v>
      </c>
      <c r="N844" t="s">
        <v>394</v>
      </c>
      <c r="O844">
        <v>876</v>
      </c>
      <c r="P844">
        <v>0</v>
      </c>
      <c r="Q844">
        <v>-4.7358534818902797E+17</v>
      </c>
      <c r="R844" t="s">
        <v>541</v>
      </c>
    </row>
    <row r="845" spans="1:18" hidden="1" x14ac:dyDescent="0.3">
      <c r="A845" t="s">
        <v>359</v>
      </c>
      <c r="B845">
        <v>4860</v>
      </c>
      <c r="C845" t="s">
        <v>372</v>
      </c>
      <c r="D845" t="s">
        <v>361</v>
      </c>
      <c r="E845" s="69">
        <v>1720083792312</v>
      </c>
      <c r="F845" s="69">
        <f t="shared" si="52"/>
        <v>1720083792.312</v>
      </c>
      <c r="G845" s="70">
        <f t="shared" si="53"/>
        <v>45477.377225833334</v>
      </c>
      <c r="H845" s="69">
        <v>16937</v>
      </c>
      <c r="I845">
        <f t="shared" si="54"/>
        <v>0.28228333333333333</v>
      </c>
      <c r="J845">
        <v>4491</v>
      </c>
      <c r="K845">
        <f t="shared" si="55"/>
        <v>7.485E-2</v>
      </c>
      <c r="L845">
        <v>9</v>
      </c>
      <c r="M845" t="s">
        <v>686</v>
      </c>
      <c r="N845" t="s">
        <v>363</v>
      </c>
      <c r="O845">
        <v>998</v>
      </c>
      <c r="P845">
        <v>0</v>
      </c>
      <c r="Q845">
        <v>0</v>
      </c>
    </row>
    <row r="846" spans="1:18" hidden="1" x14ac:dyDescent="0.3">
      <c r="A846" t="s">
        <v>365</v>
      </c>
      <c r="B846">
        <v>29198</v>
      </c>
      <c r="C846" t="s">
        <v>372</v>
      </c>
      <c r="D846" t="s">
        <v>361</v>
      </c>
      <c r="E846" s="69">
        <v>1720083792312</v>
      </c>
      <c r="F846" s="69">
        <f t="shared" si="52"/>
        <v>1720083792.312</v>
      </c>
      <c r="G846" s="70">
        <f t="shared" si="53"/>
        <v>45477.377225833334</v>
      </c>
      <c r="H846" s="69">
        <v>4491</v>
      </c>
      <c r="I846">
        <f t="shared" si="54"/>
        <v>7.485E-2</v>
      </c>
      <c r="J846">
        <v>0</v>
      </c>
      <c r="K846">
        <f t="shared" si="55"/>
        <v>0</v>
      </c>
      <c r="L846">
        <v>9</v>
      </c>
      <c r="M846" t="s">
        <v>686</v>
      </c>
      <c r="N846" t="s">
        <v>378</v>
      </c>
      <c r="O846">
        <v>293</v>
      </c>
      <c r="P846">
        <v>0</v>
      </c>
      <c r="Q846">
        <v>0</v>
      </c>
    </row>
    <row r="847" spans="1:18" hidden="1" x14ac:dyDescent="0.3">
      <c r="A847" t="s">
        <v>359</v>
      </c>
      <c r="B847">
        <v>1982</v>
      </c>
      <c r="C847" t="s">
        <v>372</v>
      </c>
      <c r="D847" t="s">
        <v>361</v>
      </c>
      <c r="E847" s="69">
        <v>1720081392310</v>
      </c>
      <c r="F847" s="69">
        <f t="shared" si="52"/>
        <v>1720081392.3099999</v>
      </c>
      <c r="G847" s="70">
        <f t="shared" si="53"/>
        <v>45477.349448032408</v>
      </c>
      <c r="H847" s="69">
        <v>11798</v>
      </c>
      <c r="I847">
        <f t="shared" si="54"/>
        <v>0.19663333333333333</v>
      </c>
      <c r="J847">
        <v>14896</v>
      </c>
      <c r="K847">
        <f t="shared" si="55"/>
        <v>0.24826666666666669</v>
      </c>
      <c r="L847">
        <v>8</v>
      </c>
      <c r="M847" t="s">
        <v>687</v>
      </c>
      <c r="N847" t="s">
        <v>363</v>
      </c>
      <c r="O847">
        <v>839</v>
      </c>
      <c r="P847">
        <v>0</v>
      </c>
      <c r="Q847">
        <v>0</v>
      </c>
    </row>
    <row r="848" spans="1:18" hidden="1" x14ac:dyDescent="0.3">
      <c r="A848" t="s">
        <v>365</v>
      </c>
      <c r="B848">
        <v>12620</v>
      </c>
      <c r="C848" t="s">
        <v>372</v>
      </c>
      <c r="D848" t="s">
        <v>361</v>
      </c>
      <c r="E848" s="69">
        <v>1720081392310</v>
      </c>
      <c r="F848" s="69">
        <f t="shared" si="52"/>
        <v>1720081392.3099999</v>
      </c>
      <c r="G848" s="70">
        <f t="shared" si="53"/>
        <v>45477.349448032408</v>
      </c>
      <c r="H848" s="69">
        <v>14896</v>
      </c>
      <c r="I848">
        <f t="shared" si="54"/>
        <v>0.24826666666666669</v>
      </c>
      <c r="J848">
        <v>0</v>
      </c>
      <c r="K848">
        <f t="shared" si="55"/>
        <v>0</v>
      </c>
      <c r="L848">
        <v>1</v>
      </c>
      <c r="M848" t="s">
        <v>687</v>
      </c>
      <c r="N848" t="s">
        <v>378</v>
      </c>
      <c r="O848">
        <v>1075</v>
      </c>
      <c r="P848">
        <v>0</v>
      </c>
      <c r="Q848">
        <v>0</v>
      </c>
    </row>
    <row r="849" spans="1:18" hidden="1" x14ac:dyDescent="0.3">
      <c r="A849" t="s">
        <v>359</v>
      </c>
      <c r="B849">
        <v>477</v>
      </c>
      <c r="C849" t="s">
        <v>360</v>
      </c>
      <c r="D849" t="s">
        <v>361</v>
      </c>
      <c r="E849" s="69">
        <v>1720079357913</v>
      </c>
      <c r="F849" s="69">
        <f t="shared" si="52"/>
        <v>1720079357.9130001</v>
      </c>
      <c r="G849" s="70">
        <f t="shared" si="53"/>
        <v>45477.325901770833</v>
      </c>
      <c r="H849" s="69">
        <v>175281</v>
      </c>
      <c r="I849">
        <f t="shared" si="54"/>
        <v>2.9213499999999999</v>
      </c>
      <c r="J849">
        <v>235124</v>
      </c>
      <c r="K849">
        <f t="shared" si="55"/>
        <v>3.9187333333333334</v>
      </c>
      <c r="L849">
        <v>2604941</v>
      </c>
      <c r="M849" t="s">
        <v>688</v>
      </c>
      <c r="N849" t="s">
        <v>363</v>
      </c>
      <c r="O849">
        <v>251</v>
      </c>
      <c r="P849">
        <v>0</v>
      </c>
      <c r="Q849">
        <v>-5.9290692268668498E+18</v>
      </c>
      <c r="R849" t="s">
        <v>567</v>
      </c>
    </row>
    <row r="850" spans="1:18" hidden="1" x14ac:dyDescent="0.3">
      <c r="A850" t="s">
        <v>365</v>
      </c>
      <c r="B850">
        <v>484</v>
      </c>
      <c r="C850" t="s">
        <v>360</v>
      </c>
      <c r="D850" t="s">
        <v>361</v>
      </c>
      <c r="E850" s="69">
        <v>1720079357913</v>
      </c>
      <c r="F850" s="69">
        <f t="shared" si="52"/>
        <v>1720079357.9130001</v>
      </c>
      <c r="G850" s="70">
        <f t="shared" si="53"/>
        <v>45477.325901770833</v>
      </c>
      <c r="H850" s="69">
        <v>235124</v>
      </c>
      <c r="I850">
        <f t="shared" si="54"/>
        <v>3.9187333333333334</v>
      </c>
      <c r="J850">
        <v>0</v>
      </c>
      <c r="K850">
        <f t="shared" si="55"/>
        <v>0</v>
      </c>
      <c r="L850">
        <v>0</v>
      </c>
      <c r="M850" t="s">
        <v>688</v>
      </c>
      <c r="N850" t="s">
        <v>394</v>
      </c>
      <c r="O850">
        <v>207</v>
      </c>
      <c r="P850">
        <v>0</v>
      </c>
      <c r="Q850">
        <v>-6.5446294605044398E+18</v>
      </c>
      <c r="R850" t="s">
        <v>442</v>
      </c>
    </row>
    <row r="851" spans="1:18" hidden="1" x14ac:dyDescent="0.3">
      <c r="A851" t="s">
        <v>359</v>
      </c>
      <c r="B851">
        <v>498</v>
      </c>
      <c r="C851" t="s">
        <v>360</v>
      </c>
      <c r="D851" t="s">
        <v>361</v>
      </c>
      <c r="E851" s="69">
        <v>1720078690807</v>
      </c>
      <c r="F851" s="69">
        <f t="shared" si="52"/>
        <v>1720078690.8069999</v>
      </c>
      <c r="G851" s="70">
        <f t="shared" si="53"/>
        <v>45477.318180636576</v>
      </c>
      <c r="H851" s="69">
        <v>3382</v>
      </c>
      <c r="I851">
        <f t="shared" si="54"/>
        <v>5.6366666666666669E-2</v>
      </c>
      <c r="J851">
        <v>17120</v>
      </c>
      <c r="K851">
        <f t="shared" si="55"/>
        <v>0.28533333333333333</v>
      </c>
      <c r="L851">
        <v>0</v>
      </c>
      <c r="M851" t="s">
        <v>689</v>
      </c>
      <c r="N851" t="s">
        <v>363</v>
      </c>
      <c r="O851">
        <v>247</v>
      </c>
      <c r="P851">
        <v>0</v>
      </c>
      <c r="Q851">
        <v>0</v>
      </c>
    </row>
    <row r="852" spans="1:18" hidden="1" x14ac:dyDescent="0.3">
      <c r="A852" t="s">
        <v>365</v>
      </c>
      <c r="B852">
        <v>499</v>
      </c>
      <c r="C852" t="s">
        <v>360</v>
      </c>
      <c r="D852" t="s">
        <v>361</v>
      </c>
      <c r="E852" s="69">
        <v>1720078690807</v>
      </c>
      <c r="F852" s="69">
        <f t="shared" si="52"/>
        <v>1720078690.8069999</v>
      </c>
      <c r="G852" s="70">
        <f t="shared" si="53"/>
        <v>45477.318180636576</v>
      </c>
      <c r="H852" s="69">
        <v>17120</v>
      </c>
      <c r="I852">
        <f t="shared" si="54"/>
        <v>0.28533333333333333</v>
      </c>
      <c r="J852">
        <v>0</v>
      </c>
      <c r="K852">
        <f t="shared" si="55"/>
        <v>0</v>
      </c>
      <c r="L852">
        <v>0</v>
      </c>
      <c r="M852" t="s">
        <v>689</v>
      </c>
      <c r="N852" t="s">
        <v>378</v>
      </c>
      <c r="O852">
        <v>239</v>
      </c>
      <c r="P852">
        <v>0</v>
      </c>
      <c r="Q852">
        <v>0</v>
      </c>
    </row>
    <row r="853" spans="1:18" hidden="1" x14ac:dyDescent="0.3">
      <c r="A853" t="s">
        <v>359</v>
      </c>
      <c r="B853">
        <v>477</v>
      </c>
      <c r="C853" t="s">
        <v>360</v>
      </c>
      <c r="D853" t="s">
        <v>361</v>
      </c>
      <c r="E853" s="69">
        <v>1720076881801</v>
      </c>
      <c r="F853" s="69">
        <f t="shared" si="52"/>
        <v>1720076881.8010001</v>
      </c>
      <c r="G853" s="70">
        <f t="shared" si="53"/>
        <v>45477.297243067136</v>
      </c>
      <c r="H853" s="69">
        <v>1242</v>
      </c>
      <c r="I853">
        <f t="shared" si="54"/>
        <v>2.07E-2</v>
      </c>
      <c r="J853">
        <v>2191</v>
      </c>
      <c r="K853">
        <f t="shared" si="55"/>
        <v>3.6516666666666663E-2</v>
      </c>
      <c r="L853">
        <v>224</v>
      </c>
      <c r="M853" t="s">
        <v>690</v>
      </c>
      <c r="N853" t="s">
        <v>363</v>
      </c>
      <c r="O853">
        <v>143</v>
      </c>
      <c r="P853">
        <v>0</v>
      </c>
      <c r="Q853">
        <v>2.1695396513004401E+18</v>
      </c>
      <c r="R853" t="s">
        <v>408</v>
      </c>
    </row>
    <row r="854" spans="1:18" hidden="1" x14ac:dyDescent="0.3">
      <c r="A854" t="s">
        <v>365</v>
      </c>
      <c r="B854">
        <v>486</v>
      </c>
      <c r="C854" t="s">
        <v>360</v>
      </c>
      <c r="D854" t="s">
        <v>361</v>
      </c>
      <c r="E854" s="69">
        <v>1720076881801</v>
      </c>
      <c r="F854" s="69">
        <f t="shared" si="52"/>
        <v>1720076881.8010001</v>
      </c>
      <c r="G854" s="70">
        <f t="shared" si="53"/>
        <v>45477.297243067136</v>
      </c>
      <c r="H854" s="69">
        <v>2191</v>
      </c>
      <c r="I854">
        <f t="shared" si="54"/>
        <v>3.6516666666666663E-2</v>
      </c>
      <c r="J854">
        <v>0</v>
      </c>
      <c r="K854">
        <f t="shared" si="55"/>
        <v>0</v>
      </c>
      <c r="L854">
        <v>0</v>
      </c>
      <c r="M854" t="s">
        <v>690</v>
      </c>
      <c r="N854" t="s">
        <v>394</v>
      </c>
      <c r="O854">
        <v>199</v>
      </c>
      <c r="P854">
        <v>0</v>
      </c>
      <c r="Q854">
        <v>-4.7358534818902797E+17</v>
      </c>
      <c r="R854" t="s">
        <v>541</v>
      </c>
    </row>
    <row r="855" spans="1:18" hidden="1" x14ac:dyDescent="0.3">
      <c r="A855" t="s">
        <v>359</v>
      </c>
      <c r="B855">
        <v>12285</v>
      </c>
      <c r="C855" t="s">
        <v>360</v>
      </c>
      <c r="D855" t="s">
        <v>361</v>
      </c>
      <c r="E855" s="69">
        <v>1720073968927</v>
      </c>
      <c r="F855" s="69">
        <f t="shared" si="52"/>
        <v>1720073968.927</v>
      </c>
      <c r="G855" s="70">
        <f t="shared" si="53"/>
        <v>45477.263529247684</v>
      </c>
      <c r="H855" s="69">
        <v>204</v>
      </c>
      <c r="I855">
        <f t="shared" si="54"/>
        <v>3.3999999999999998E-3</v>
      </c>
      <c r="J855">
        <v>11039</v>
      </c>
      <c r="K855">
        <f t="shared" si="55"/>
        <v>0.18398333333333333</v>
      </c>
      <c r="L855">
        <v>0</v>
      </c>
      <c r="M855" t="s">
        <v>691</v>
      </c>
      <c r="N855" t="s">
        <v>363</v>
      </c>
      <c r="O855">
        <v>34</v>
      </c>
      <c r="P855">
        <v>0</v>
      </c>
      <c r="Q855">
        <v>0</v>
      </c>
    </row>
    <row r="856" spans="1:18" hidden="1" x14ac:dyDescent="0.3">
      <c r="A856" t="s">
        <v>365</v>
      </c>
      <c r="B856">
        <v>28496</v>
      </c>
      <c r="C856" t="s">
        <v>372</v>
      </c>
      <c r="D856" t="s">
        <v>361</v>
      </c>
      <c r="E856" s="69">
        <v>1720073968927</v>
      </c>
      <c r="F856" s="69">
        <f t="shared" si="52"/>
        <v>1720073968.927</v>
      </c>
      <c r="G856" s="70">
        <f t="shared" si="53"/>
        <v>45477.263529247684</v>
      </c>
      <c r="H856" s="69">
        <v>11039</v>
      </c>
      <c r="I856">
        <f t="shared" si="54"/>
        <v>0.18398333333333333</v>
      </c>
      <c r="J856">
        <v>0</v>
      </c>
      <c r="K856">
        <f t="shared" si="55"/>
        <v>0</v>
      </c>
      <c r="L856">
        <v>32</v>
      </c>
      <c r="M856" t="s">
        <v>691</v>
      </c>
      <c r="N856" t="s">
        <v>394</v>
      </c>
      <c r="O856">
        <v>0</v>
      </c>
      <c r="P856">
        <v>0</v>
      </c>
      <c r="Q856">
        <v>2.3581456008703498E+18</v>
      </c>
      <c r="R856" t="s">
        <v>449</v>
      </c>
    </row>
    <row r="857" spans="1:18" hidden="1" x14ac:dyDescent="0.3">
      <c r="A857" t="s">
        <v>359</v>
      </c>
      <c r="B857">
        <v>12374</v>
      </c>
      <c r="C857" t="s">
        <v>360</v>
      </c>
      <c r="D857" t="s">
        <v>361</v>
      </c>
      <c r="E857" s="69">
        <v>1720073900819</v>
      </c>
      <c r="F857" s="69">
        <f t="shared" si="52"/>
        <v>1720073900.819</v>
      </c>
      <c r="G857" s="70">
        <f t="shared" si="53"/>
        <v>45477.26274096065</v>
      </c>
      <c r="H857" s="69">
        <v>194</v>
      </c>
      <c r="I857">
        <f t="shared" si="54"/>
        <v>3.2333333333333333E-3</v>
      </c>
      <c r="J857">
        <v>0</v>
      </c>
      <c r="K857">
        <f t="shared" si="55"/>
        <v>0</v>
      </c>
      <c r="L857">
        <v>1368651</v>
      </c>
      <c r="M857" t="s">
        <v>692</v>
      </c>
      <c r="N857" t="s">
        <v>363</v>
      </c>
      <c r="O857">
        <v>31</v>
      </c>
      <c r="P857">
        <v>0</v>
      </c>
      <c r="Q857">
        <v>3.1763300696342999E+18</v>
      </c>
      <c r="R857" t="s">
        <v>438</v>
      </c>
    </row>
    <row r="858" spans="1:18" hidden="1" x14ac:dyDescent="0.3">
      <c r="A858" t="s">
        <v>365</v>
      </c>
      <c r="B858">
        <v>27208</v>
      </c>
      <c r="C858" t="s">
        <v>372</v>
      </c>
      <c r="D858" t="s">
        <v>361</v>
      </c>
      <c r="E858" s="69">
        <v>1720073900819</v>
      </c>
      <c r="F858" s="69">
        <f t="shared" si="52"/>
        <v>1720073900.819</v>
      </c>
      <c r="G858" s="70">
        <f t="shared" si="53"/>
        <v>45477.26274096065</v>
      </c>
      <c r="H858" s="69">
        <v>0</v>
      </c>
      <c r="I858">
        <f t="shared" si="54"/>
        <v>0</v>
      </c>
      <c r="J858">
        <v>0</v>
      </c>
      <c r="K858">
        <f t="shared" si="55"/>
        <v>0</v>
      </c>
      <c r="L858">
        <v>8</v>
      </c>
      <c r="M858" t="s">
        <v>692</v>
      </c>
      <c r="N858" t="s">
        <v>394</v>
      </c>
      <c r="O858">
        <v>0</v>
      </c>
      <c r="P858">
        <v>0</v>
      </c>
      <c r="Q858">
        <v>-6.7113633966569203E+17</v>
      </c>
      <c r="R858" t="s">
        <v>693</v>
      </c>
    </row>
    <row r="859" spans="1:18" hidden="1" x14ac:dyDescent="0.3">
      <c r="A859" t="s">
        <v>359</v>
      </c>
      <c r="B859">
        <v>37092</v>
      </c>
      <c r="C859" t="s">
        <v>360</v>
      </c>
      <c r="D859" t="s">
        <v>361</v>
      </c>
      <c r="E859" s="69">
        <v>1720068007003</v>
      </c>
      <c r="F859" s="69">
        <f t="shared" si="52"/>
        <v>1720068007.003</v>
      </c>
      <c r="G859" s="70">
        <f t="shared" si="53"/>
        <v>45477.194525497689</v>
      </c>
      <c r="H859" s="69">
        <v>5872</v>
      </c>
      <c r="I859">
        <f t="shared" si="54"/>
        <v>9.7866666666666671E-2</v>
      </c>
      <c r="J859">
        <v>475014</v>
      </c>
      <c r="K859">
        <f t="shared" si="55"/>
        <v>7.9169</v>
      </c>
      <c r="L859">
        <v>294</v>
      </c>
      <c r="M859" t="s">
        <v>694</v>
      </c>
      <c r="N859" t="s">
        <v>394</v>
      </c>
      <c r="O859">
        <v>76</v>
      </c>
      <c r="P859">
        <v>0</v>
      </c>
      <c r="Q859">
        <v>2.1695396513004401E+18</v>
      </c>
      <c r="R859" t="s">
        <v>408</v>
      </c>
    </row>
    <row r="860" spans="1:18" hidden="1" x14ac:dyDescent="0.3">
      <c r="A860" t="s">
        <v>365</v>
      </c>
      <c r="B860">
        <v>10492</v>
      </c>
      <c r="C860" t="s">
        <v>372</v>
      </c>
      <c r="D860" t="s">
        <v>361</v>
      </c>
      <c r="E860" s="69">
        <v>1720068007003</v>
      </c>
      <c r="F860" s="69">
        <f t="shared" si="52"/>
        <v>1720068007.003</v>
      </c>
      <c r="G860" s="70">
        <f t="shared" si="53"/>
        <v>45477.194525497689</v>
      </c>
      <c r="H860" s="69">
        <v>475014</v>
      </c>
      <c r="I860">
        <f t="shared" si="54"/>
        <v>7.9169</v>
      </c>
      <c r="J860">
        <v>0</v>
      </c>
      <c r="K860">
        <f t="shared" si="55"/>
        <v>0</v>
      </c>
      <c r="L860">
        <v>3</v>
      </c>
      <c r="M860" t="s">
        <v>694</v>
      </c>
      <c r="N860" t="s">
        <v>394</v>
      </c>
      <c r="O860">
        <v>0</v>
      </c>
      <c r="P860">
        <v>0</v>
      </c>
      <c r="Q860">
        <v>-1.7663079089697901E+17</v>
      </c>
      <c r="R860" t="s">
        <v>521</v>
      </c>
    </row>
    <row r="861" spans="1:18" hidden="1" x14ac:dyDescent="0.3">
      <c r="A861" t="s">
        <v>359</v>
      </c>
      <c r="B861">
        <v>37092</v>
      </c>
      <c r="C861" t="s">
        <v>360</v>
      </c>
      <c r="D861" t="s">
        <v>361</v>
      </c>
      <c r="E861" s="69">
        <v>1720067994951</v>
      </c>
      <c r="F861" s="69">
        <f t="shared" si="52"/>
        <v>1720067994.951</v>
      </c>
      <c r="G861" s="70">
        <f t="shared" si="53"/>
        <v>45477.194386006944</v>
      </c>
      <c r="H861" s="69">
        <v>5872</v>
      </c>
      <c r="I861">
        <f t="shared" si="54"/>
        <v>9.7866666666666671E-2</v>
      </c>
      <c r="J861">
        <v>486055</v>
      </c>
      <c r="K861">
        <f t="shared" si="55"/>
        <v>8.1009166666666665</v>
      </c>
      <c r="L861">
        <v>294</v>
      </c>
      <c r="M861" t="s">
        <v>695</v>
      </c>
      <c r="N861" t="s">
        <v>394</v>
      </c>
      <c r="O861">
        <v>76</v>
      </c>
      <c r="P861">
        <v>0</v>
      </c>
      <c r="Q861">
        <v>2.1695396513004401E+18</v>
      </c>
      <c r="R861" t="s">
        <v>408</v>
      </c>
    </row>
    <row r="862" spans="1:18" hidden="1" x14ac:dyDescent="0.3">
      <c r="A862" t="s">
        <v>365</v>
      </c>
      <c r="B862">
        <v>12981</v>
      </c>
      <c r="C862" t="s">
        <v>372</v>
      </c>
      <c r="D862" t="s">
        <v>361</v>
      </c>
      <c r="E862" s="69">
        <v>1720067994951</v>
      </c>
      <c r="F862" s="69">
        <f t="shared" si="52"/>
        <v>1720067994.951</v>
      </c>
      <c r="G862" s="70">
        <f t="shared" si="53"/>
        <v>45477.194386006944</v>
      </c>
      <c r="H862" s="69">
        <v>486055</v>
      </c>
      <c r="I862">
        <f t="shared" si="54"/>
        <v>8.1009166666666665</v>
      </c>
      <c r="J862">
        <v>0</v>
      </c>
      <c r="K862">
        <f t="shared" si="55"/>
        <v>0</v>
      </c>
      <c r="L862">
        <v>3</v>
      </c>
      <c r="M862" t="s">
        <v>695</v>
      </c>
      <c r="N862" t="s">
        <v>394</v>
      </c>
      <c r="O862">
        <v>0</v>
      </c>
      <c r="P862">
        <v>0</v>
      </c>
      <c r="Q862">
        <v>-1.7663079089697901E+17</v>
      </c>
      <c r="R862" t="s">
        <v>521</v>
      </c>
    </row>
    <row r="863" spans="1:18" hidden="1" x14ac:dyDescent="0.3">
      <c r="A863" t="s">
        <v>359</v>
      </c>
      <c r="B863">
        <v>10114</v>
      </c>
      <c r="C863" t="s">
        <v>360</v>
      </c>
      <c r="D863" t="s">
        <v>361</v>
      </c>
      <c r="E863" s="69">
        <v>1720067904821</v>
      </c>
      <c r="F863" s="69">
        <f t="shared" si="52"/>
        <v>1720067904.8210001</v>
      </c>
      <c r="G863" s="70">
        <f t="shared" si="53"/>
        <v>45477.19334283565</v>
      </c>
      <c r="H863" s="69">
        <v>33765</v>
      </c>
      <c r="I863">
        <f t="shared" si="54"/>
        <v>0.56274999999999997</v>
      </c>
      <c r="J863">
        <v>276282</v>
      </c>
      <c r="K863">
        <f t="shared" si="55"/>
        <v>4.6046999999999993</v>
      </c>
      <c r="L863">
        <v>810</v>
      </c>
      <c r="M863" t="s">
        <v>696</v>
      </c>
      <c r="N863" t="s">
        <v>394</v>
      </c>
      <c r="O863">
        <v>8</v>
      </c>
      <c r="P863">
        <v>0</v>
      </c>
      <c r="Q863">
        <v>4.6237647683257999E+18</v>
      </c>
      <c r="R863" t="s">
        <v>371</v>
      </c>
    </row>
    <row r="864" spans="1:18" hidden="1" x14ac:dyDescent="0.3">
      <c r="A864" t="s">
        <v>365</v>
      </c>
      <c r="B864">
        <v>9029</v>
      </c>
      <c r="C864" t="s">
        <v>360</v>
      </c>
      <c r="D864" t="s">
        <v>361</v>
      </c>
      <c r="E864" s="69">
        <v>1720067904821</v>
      </c>
      <c r="F864" s="69">
        <f t="shared" si="52"/>
        <v>1720067904.8210001</v>
      </c>
      <c r="G864" s="70">
        <f t="shared" si="53"/>
        <v>45477.19334283565</v>
      </c>
      <c r="H864" s="69">
        <v>276282</v>
      </c>
      <c r="I864">
        <f t="shared" si="54"/>
        <v>4.6046999999999993</v>
      </c>
      <c r="J864">
        <v>0</v>
      </c>
      <c r="K864">
        <f t="shared" si="55"/>
        <v>0</v>
      </c>
      <c r="L864">
        <v>3</v>
      </c>
      <c r="M864" t="s">
        <v>696</v>
      </c>
      <c r="N864" t="s">
        <v>394</v>
      </c>
      <c r="O864">
        <v>23</v>
      </c>
      <c r="P864">
        <v>0</v>
      </c>
      <c r="Q864">
        <v>8.2814106655810703E+18</v>
      </c>
      <c r="R864" t="s">
        <v>414</v>
      </c>
    </row>
    <row r="865" spans="1:18" hidden="1" x14ac:dyDescent="0.3">
      <c r="A865" t="s">
        <v>359</v>
      </c>
      <c r="B865">
        <v>34709</v>
      </c>
      <c r="C865" t="s">
        <v>360</v>
      </c>
      <c r="D865" t="s">
        <v>361</v>
      </c>
      <c r="E865" s="69">
        <v>1720067629346</v>
      </c>
      <c r="F865" s="69">
        <f t="shared" si="52"/>
        <v>1720067629.346</v>
      </c>
      <c r="G865" s="70">
        <f t="shared" si="53"/>
        <v>45477.190154467593</v>
      </c>
      <c r="H865" s="69">
        <v>338336</v>
      </c>
      <c r="I865">
        <f t="shared" si="54"/>
        <v>5.6389333333333331</v>
      </c>
      <c r="J865">
        <v>342721</v>
      </c>
      <c r="K865">
        <f t="shared" si="55"/>
        <v>5.712016666666667</v>
      </c>
      <c r="L865">
        <v>882834</v>
      </c>
      <c r="M865" t="s">
        <v>697</v>
      </c>
      <c r="N865" t="s">
        <v>378</v>
      </c>
      <c r="O865">
        <v>225</v>
      </c>
      <c r="P865">
        <v>0</v>
      </c>
      <c r="Q865">
        <v>3.1763300696342999E+18</v>
      </c>
      <c r="R865" t="s">
        <v>438</v>
      </c>
    </row>
    <row r="866" spans="1:18" hidden="1" x14ac:dyDescent="0.3">
      <c r="A866" t="s">
        <v>365</v>
      </c>
      <c r="B866">
        <v>57494</v>
      </c>
      <c r="C866" t="s">
        <v>360</v>
      </c>
      <c r="D866" t="s">
        <v>361</v>
      </c>
      <c r="E866" s="69">
        <v>1720067629346</v>
      </c>
      <c r="F866" s="69">
        <f t="shared" si="52"/>
        <v>1720067629.346</v>
      </c>
      <c r="G866" s="70">
        <f t="shared" si="53"/>
        <v>45477.190154467593</v>
      </c>
      <c r="H866" s="69">
        <v>342721</v>
      </c>
      <c r="I866">
        <f t="shared" si="54"/>
        <v>5.712016666666667</v>
      </c>
      <c r="J866">
        <v>0</v>
      </c>
      <c r="K866">
        <f t="shared" si="55"/>
        <v>0</v>
      </c>
      <c r="L866">
        <v>0</v>
      </c>
      <c r="M866" t="s">
        <v>697</v>
      </c>
      <c r="N866" t="s">
        <v>363</v>
      </c>
      <c r="O866">
        <v>508</v>
      </c>
      <c r="P866">
        <v>0</v>
      </c>
      <c r="Q866">
        <v>5.8708404146234296E+18</v>
      </c>
      <c r="R866" t="s">
        <v>698</v>
      </c>
    </row>
    <row r="867" spans="1:18" hidden="1" x14ac:dyDescent="0.3">
      <c r="A867" t="s">
        <v>359</v>
      </c>
      <c r="B867">
        <v>51915</v>
      </c>
      <c r="C867" t="s">
        <v>360</v>
      </c>
      <c r="D867" t="s">
        <v>361</v>
      </c>
      <c r="E867" s="69">
        <v>1720067551228</v>
      </c>
      <c r="F867" s="69">
        <f t="shared" si="52"/>
        <v>1720067551.2279999</v>
      </c>
      <c r="G867" s="70">
        <f t="shared" si="53"/>
        <v>45477.189250324074</v>
      </c>
      <c r="H867" s="69">
        <v>60216</v>
      </c>
      <c r="I867">
        <f t="shared" si="54"/>
        <v>1.0036</v>
      </c>
      <c r="J867">
        <v>338336</v>
      </c>
      <c r="K867">
        <f t="shared" si="55"/>
        <v>5.6389333333333331</v>
      </c>
      <c r="L867">
        <v>3999</v>
      </c>
      <c r="M867" t="s">
        <v>699</v>
      </c>
      <c r="N867" t="s">
        <v>363</v>
      </c>
      <c r="O867">
        <v>243</v>
      </c>
      <c r="P867">
        <v>0</v>
      </c>
      <c r="Q867">
        <v>0</v>
      </c>
    </row>
    <row r="868" spans="1:18" hidden="1" x14ac:dyDescent="0.3">
      <c r="A868" t="s">
        <v>365</v>
      </c>
      <c r="B868">
        <v>34709</v>
      </c>
      <c r="C868" t="s">
        <v>360</v>
      </c>
      <c r="D868" t="s">
        <v>361</v>
      </c>
      <c r="E868" s="69">
        <v>1720067551228</v>
      </c>
      <c r="F868" s="69">
        <f t="shared" si="52"/>
        <v>1720067551.2279999</v>
      </c>
      <c r="G868" s="70">
        <f t="shared" si="53"/>
        <v>45477.189250324074</v>
      </c>
      <c r="H868" s="69">
        <v>338336</v>
      </c>
      <c r="I868">
        <f t="shared" si="54"/>
        <v>5.6389333333333331</v>
      </c>
      <c r="J868">
        <v>0</v>
      </c>
      <c r="K868">
        <f t="shared" si="55"/>
        <v>0</v>
      </c>
      <c r="L868">
        <v>882834</v>
      </c>
      <c r="M868" t="s">
        <v>699</v>
      </c>
      <c r="N868" t="s">
        <v>378</v>
      </c>
      <c r="O868">
        <v>225</v>
      </c>
      <c r="P868">
        <v>0</v>
      </c>
      <c r="Q868">
        <v>3.1763300696342999E+18</v>
      </c>
      <c r="R868" t="s">
        <v>438</v>
      </c>
    </row>
    <row r="869" spans="1:18" hidden="1" x14ac:dyDescent="0.3">
      <c r="A869" t="s">
        <v>359</v>
      </c>
      <c r="B869">
        <v>51915</v>
      </c>
      <c r="C869" t="s">
        <v>360</v>
      </c>
      <c r="D869" t="s">
        <v>361</v>
      </c>
      <c r="E869" s="69">
        <v>1720066037717</v>
      </c>
      <c r="F869" s="69">
        <f t="shared" si="52"/>
        <v>1720066037.717</v>
      </c>
      <c r="G869" s="70">
        <f t="shared" si="53"/>
        <v>45477.171732835646</v>
      </c>
      <c r="H869" s="69">
        <v>38910</v>
      </c>
      <c r="I869">
        <f t="shared" si="54"/>
        <v>0.64849999999999997</v>
      </c>
      <c r="J869">
        <v>38199</v>
      </c>
      <c r="K869">
        <f t="shared" si="55"/>
        <v>0.63664999999999994</v>
      </c>
      <c r="L869">
        <v>0</v>
      </c>
      <c r="M869" t="s">
        <v>700</v>
      </c>
      <c r="N869" t="s">
        <v>363</v>
      </c>
      <c r="O869">
        <v>111</v>
      </c>
      <c r="P869">
        <v>0</v>
      </c>
      <c r="Q869">
        <v>2.1695396513004401E+18</v>
      </c>
      <c r="R869" t="s">
        <v>408</v>
      </c>
    </row>
    <row r="870" spans="1:18" hidden="1" x14ac:dyDescent="0.3">
      <c r="A870" t="s">
        <v>365</v>
      </c>
      <c r="B870">
        <v>57494</v>
      </c>
      <c r="C870" t="s">
        <v>360</v>
      </c>
      <c r="D870" t="s">
        <v>361</v>
      </c>
      <c r="E870" s="69">
        <v>1720066037717</v>
      </c>
      <c r="F870" s="69">
        <f t="shared" si="52"/>
        <v>1720066037.717</v>
      </c>
      <c r="G870" s="70">
        <f t="shared" si="53"/>
        <v>45477.171732835646</v>
      </c>
      <c r="H870" s="69">
        <v>38199</v>
      </c>
      <c r="I870">
        <f t="shared" si="54"/>
        <v>0.63664999999999994</v>
      </c>
      <c r="J870">
        <v>0</v>
      </c>
      <c r="K870">
        <f t="shared" si="55"/>
        <v>0</v>
      </c>
      <c r="L870">
        <v>0</v>
      </c>
      <c r="M870" t="s">
        <v>700</v>
      </c>
      <c r="N870" t="s">
        <v>394</v>
      </c>
      <c r="O870">
        <v>430</v>
      </c>
      <c r="P870">
        <v>0</v>
      </c>
      <c r="Q870">
        <v>1.5467800030742799E+18</v>
      </c>
      <c r="R870" t="s">
        <v>549</v>
      </c>
    </row>
    <row r="871" spans="1:18" hidden="1" x14ac:dyDescent="0.3">
      <c r="A871" t="s">
        <v>359</v>
      </c>
      <c r="B871">
        <v>13083</v>
      </c>
      <c r="C871" t="s">
        <v>372</v>
      </c>
      <c r="D871" t="s">
        <v>361</v>
      </c>
      <c r="E871" s="69">
        <v>1720065778258</v>
      </c>
      <c r="F871" s="69">
        <f t="shared" si="52"/>
        <v>1720065778.2579999</v>
      </c>
      <c r="G871" s="70">
        <f t="shared" si="53"/>
        <v>45477.168729837962</v>
      </c>
      <c r="H871" s="69">
        <v>25921</v>
      </c>
      <c r="I871">
        <f t="shared" si="54"/>
        <v>0.43201666666666666</v>
      </c>
      <c r="J871">
        <v>55225</v>
      </c>
      <c r="K871">
        <f t="shared" si="55"/>
        <v>0.92041666666666666</v>
      </c>
      <c r="L871">
        <v>8</v>
      </c>
      <c r="M871" t="s">
        <v>701</v>
      </c>
      <c r="N871" t="s">
        <v>363</v>
      </c>
      <c r="O871">
        <v>3047</v>
      </c>
      <c r="P871">
        <v>0</v>
      </c>
      <c r="Q871">
        <v>0</v>
      </c>
    </row>
    <row r="872" spans="1:18" hidden="1" x14ac:dyDescent="0.3">
      <c r="A872" t="s">
        <v>365</v>
      </c>
      <c r="B872">
        <v>14855</v>
      </c>
      <c r="C872" t="s">
        <v>372</v>
      </c>
      <c r="D872" t="s">
        <v>361</v>
      </c>
      <c r="E872" s="69">
        <v>1720065778258</v>
      </c>
      <c r="F872" s="69">
        <f t="shared" si="52"/>
        <v>1720065778.2579999</v>
      </c>
      <c r="G872" s="70">
        <f t="shared" si="53"/>
        <v>45477.168729837962</v>
      </c>
      <c r="H872" s="69">
        <v>55225</v>
      </c>
      <c r="I872">
        <f t="shared" si="54"/>
        <v>0.92041666666666666</v>
      </c>
      <c r="J872">
        <v>0</v>
      </c>
      <c r="K872">
        <f t="shared" si="55"/>
        <v>0</v>
      </c>
      <c r="L872">
        <v>1</v>
      </c>
      <c r="M872" t="s">
        <v>701</v>
      </c>
      <c r="N872" t="s">
        <v>378</v>
      </c>
      <c r="O872">
        <v>4354</v>
      </c>
      <c r="P872">
        <v>0</v>
      </c>
      <c r="Q872">
        <v>0</v>
      </c>
    </row>
    <row r="873" spans="1:18" hidden="1" x14ac:dyDescent="0.3">
      <c r="A873" t="s">
        <v>359</v>
      </c>
      <c r="B873">
        <v>31784</v>
      </c>
      <c r="C873" t="s">
        <v>360</v>
      </c>
      <c r="D873" t="s">
        <v>361</v>
      </c>
      <c r="E873" s="69">
        <v>1720063967244</v>
      </c>
      <c r="F873" s="69">
        <f t="shared" si="52"/>
        <v>1720063967.244</v>
      </c>
      <c r="G873" s="70">
        <f t="shared" si="53"/>
        <v>45477.147769027782</v>
      </c>
      <c r="H873" s="69">
        <v>183609</v>
      </c>
      <c r="I873">
        <f t="shared" si="54"/>
        <v>3.0601500000000001</v>
      </c>
      <c r="J873">
        <v>46565</v>
      </c>
      <c r="K873">
        <f t="shared" si="55"/>
        <v>0.77608333333333335</v>
      </c>
      <c r="L873">
        <v>145</v>
      </c>
      <c r="M873" t="s">
        <v>702</v>
      </c>
      <c r="N873" t="s">
        <v>363</v>
      </c>
      <c r="O873">
        <v>94</v>
      </c>
      <c r="P873">
        <v>0</v>
      </c>
      <c r="Q873">
        <v>2.1695396513004401E+18</v>
      </c>
      <c r="R873" t="s">
        <v>408</v>
      </c>
    </row>
    <row r="874" spans="1:18" hidden="1" x14ac:dyDescent="0.3">
      <c r="A874" t="s">
        <v>365</v>
      </c>
      <c r="B874">
        <v>57680</v>
      </c>
      <c r="C874" t="s">
        <v>360</v>
      </c>
      <c r="D874" t="s">
        <v>361</v>
      </c>
      <c r="E874" s="69">
        <v>1720063967244</v>
      </c>
      <c r="F874" s="69">
        <f t="shared" si="52"/>
        <v>1720063967.244</v>
      </c>
      <c r="G874" s="70">
        <f t="shared" si="53"/>
        <v>45477.147769027782</v>
      </c>
      <c r="H874" s="69">
        <v>46565</v>
      </c>
      <c r="I874">
        <f t="shared" si="54"/>
        <v>0.77608333333333335</v>
      </c>
      <c r="J874">
        <v>0</v>
      </c>
      <c r="K874">
        <f t="shared" si="55"/>
        <v>0</v>
      </c>
      <c r="L874">
        <v>0</v>
      </c>
      <c r="M874" t="s">
        <v>702</v>
      </c>
      <c r="N874" t="s">
        <v>394</v>
      </c>
      <c r="O874">
        <v>386</v>
      </c>
      <c r="P874">
        <v>0</v>
      </c>
      <c r="Q874">
        <v>-4.7358534818902797E+17</v>
      </c>
      <c r="R874" t="s">
        <v>541</v>
      </c>
    </row>
    <row r="875" spans="1:18" hidden="1" x14ac:dyDescent="0.3">
      <c r="A875" t="s">
        <v>359</v>
      </c>
      <c r="B875">
        <v>34699</v>
      </c>
      <c r="C875" t="s">
        <v>360</v>
      </c>
      <c r="D875" t="s">
        <v>361</v>
      </c>
      <c r="E875" s="69">
        <v>1720063340218</v>
      </c>
      <c r="F875" s="69">
        <f t="shared" si="52"/>
        <v>1720063340.2179999</v>
      </c>
      <c r="G875" s="70">
        <f t="shared" si="53"/>
        <v>45477.140511782403</v>
      </c>
      <c r="H875" s="69">
        <v>60785</v>
      </c>
      <c r="I875">
        <f t="shared" si="54"/>
        <v>1.0130833333333333</v>
      </c>
      <c r="J875">
        <v>64108</v>
      </c>
      <c r="K875">
        <f t="shared" si="55"/>
        <v>1.0684666666666667</v>
      </c>
      <c r="L875">
        <v>182</v>
      </c>
      <c r="M875" t="s">
        <v>703</v>
      </c>
      <c r="N875" t="s">
        <v>363</v>
      </c>
      <c r="O875">
        <v>60</v>
      </c>
      <c r="P875">
        <v>0</v>
      </c>
      <c r="Q875">
        <v>2.1695396513004401E+18</v>
      </c>
      <c r="R875" t="s">
        <v>408</v>
      </c>
    </row>
    <row r="876" spans="1:18" hidden="1" x14ac:dyDescent="0.3">
      <c r="A876" t="s">
        <v>365</v>
      </c>
      <c r="B876">
        <v>60231</v>
      </c>
      <c r="C876" t="s">
        <v>360</v>
      </c>
      <c r="D876" t="s">
        <v>361</v>
      </c>
      <c r="E876" s="69">
        <v>1720063340218</v>
      </c>
      <c r="F876" s="69">
        <f t="shared" si="52"/>
        <v>1720063340.2179999</v>
      </c>
      <c r="G876" s="70">
        <f t="shared" si="53"/>
        <v>45477.140511782403</v>
      </c>
      <c r="H876" s="69">
        <v>64108</v>
      </c>
      <c r="I876">
        <f t="shared" si="54"/>
        <v>1.0684666666666667</v>
      </c>
      <c r="J876">
        <v>0</v>
      </c>
      <c r="K876">
        <f t="shared" si="55"/>
        <v>0</v>
      </c>
      <c r="L876">
        <v>0</v>
      </c>
      <c r="M876" t="s">
        <v>703</v>
      </c>
      <c r="N876" t="s">
        <v>394</v>
      </c>
      <c r="O876">
        <v>327</v>
      </c>
      <c r="P876">
        <v>0</v>
      </c>
      <c r="Q876">
        <v>-4.7358534818902797E+17</v>
      </c>
      <c r="R876" t="s">
        <v>541</v>
      </c>
    </row>
    <row r="877" spans="1:18" hidden="1" x14ac:dyDescent="0.3">
      <c r="A877" t="s">
        <v>359</v>
      </c>
      <c r="B877">
        <v>59156</v>
      </c>
      <c r="C877" t="s">
        <v>360</v>
      </c>
      <c r="D877" t="s">
        <v>361</v>
      </c>
      <c r="E877" s="69">
        <v>1720063338216</v>
      </c>
      <c r="F877" s="69">
        <f t="shared" si="52"/>
        <v>1720063338.2160001</v>
      </c>
      <c r="G877" s="70">
        <f t="shared" si="53"/>
        <v>45477.140488611112</v>
      </c>
      <c r="H877" s="69">
        <v>68441</v>
      </c>
      <c r="I877">
        <f t="shared" si="54"/>
        <v>1.1406833333333333</v>
      </c>
      <c r="J877">
        <v>261804</v>
      </c>
      <c r="K877">
        <f t="shared" si="55"/>
        <v>4.3633999999999995</v>
      </c>
      <c r="L877">
        <v>1366701</v>
      </c>
      <c r="M877" t="s">
        <v>704</v>
      </c>
      <c r="N877" t="s">
        <v>394</v>
      </c>
      <c r="O877">
        <v>426</v>
      </c>
      <c r="P877">
        <v>0</v>
      </c>
      <c r="Q877">
        <v>3.1763300696342999E+18</v>
      </c>
      <c r="R877" t="s">
        <v>438</v>
      </c>
    </row>
    <row r="878" spans="1:18" hidden="1" x14ac:dyDescent="0.3">
      <c r="A878" t="s">
        <v>365</v>
      </c>
      <c r="B878">
        <v>1712</v>
      </c>
      <c r="C878" t="s">
        <v>360</v>
      </c>
      <c r="D878" t="s">
        <v>361</v>
      </c>
      <c r="E878" s="69">
        <v>1720063338216</v>
      </c>
      <c r="F878" s="69">
        <f t="shared" si="52"/>
        <v>1720063338.2160001</v>
      </c>
      <c r="G878" s="70">
        <f t="shared" si="53"/>
        <v>45477.140488611112</v>
      </c>
      <c r="H878" s="69">
        <v>261804</v>
      </c>
      <c r="I878">
        <f t="shared" si="54"/>
        <v>4.3633999999999995</v>
      </c>
      <c r="J878">
        <v>0</v>
      </c>
      <c r="K878">
        <f t="shared" si="55"/>
        <v>0</v>
      </c>
      <c r="L878">
        <v>0</v>
      </c>
      <c r="M878" t="s">
        <v>704</v>
      </c>
      <c r="N878" t="s">
        <v>394</v>
      </c>
      <c r="O878">
        <v>210</v>
      </c>
      <c r="P878">
        <v>0</v>
      </c>
      <c r="Q878">
        <v>-3.7209700556330301E+18</v>
      </c>
      <c r="R878" t="s">
        <v>653</v>
      </c>
    </row>
    <row r="879" spans="1:18" hidden="1" x14ac:dyDescent="0.3">
      <c r="A879" t="s">
        <v>359</v>
      </c>
      <c r="B879">
        <v>39212</v>
      </c>
      <c r="C879" t="s">
        <v>360</v>
      </c>
      <c r="D879" t="s">
        <v>361</v>
      </c>
      <c r="E879" s="69">
        <v>1720062776255</v>
      </c>
      <c r="F879" s="69">
        <f t="shared" si="52"/>
        <v>1720062776.2550001</v>
      </c>
      <c r="G879" s="70">
        <f t="shared" si="53"/>
        <v>45477.133984432876</v>
      </c>
      <c r="H879" s="69">
        <v>41</v>
      </c>
      <c r="I879">
        <f t="shared" si="54"/>
        <v>6.8333333333333332E-4</v>
      </c>
      <c r="J879">
        <v>2466</v>
      </c>
      <c r="K879">
        <f t="shared" si="55"/>
        <v>4.1100000000000005E-2</v>
      </c>
      <c r="L879">
        <v>5380760</v>
      </c>
      <c r="M879" t="s">
        <v>705</v>
      </c>
      <c r="N879" t="s">
        <v>378</v>
      </c>
      <c r="O879">
        <v>6</v>
      </c>
      <c r="P879">
        <v>0</v>
      </c>
      <c r="Q879">
        <v>-5.9290692268668498E+18</v>
      </c>
      <c r="R879" t="s">
        <v>567</v>
      </c>
    </row>
    <row r="880" spans="1:18" hidden="1" x14ac:dyDescent="0.3">
      <c r="A880" t="s">
        <v>365</v>
      </c>
      <c r="B880">
        <v>57924</v>
      </c>
      <c r="C880" t="s">
        <v>360</v>
      </c>
      <c r="D880" t="s">
        <v>361</v>
      </c>
      <c r="E880" s="69">
        <v>1720062776255</v>
      </c>
      <c r="F880" s="69">
        <f t="shared" si="52"/>
        <v>1720062776.2550001</v>
      </c>
      <c r="G880" s="70">
        <f t="shared" si="53"/>
        <v>45477.133984432876</v>
      </c>
      <c r="H880" s="69">
        <v>2466</v>
      </c>
      <c r="I880">
        <f t="shared" si="54"/>
        <v>4.1100000000000005E-2</v>
      </c>
      <c r="J880">
        <v>0</v>
      </c>
      <c r="K880">
        <f t="shared" si="55"/>
        <v>0</v>
      </c>
      <c r="L880">
        <v>0</v>
      </c>
      <c r="M880" t="s">
        <v>705</v>
      </c>
      <c r="N880" t="s">
        <v>363</v>
      </c>
      <c r="O880">
        <v>320</v>
      </c>
      <c r="P880">
        <v>0</v>
      </c>
      <c r="Q880">
        <v>1.2350776263438899E+18</v>
      </c>
      <c r="R880" t="s">
        <v>568</v>
      </c>
    </row>
    <row r="881" spans="1:18" hidden="1" x14ac:dyDescent="0.3">
      <c r="A881" t="s">
        <v>359</v>
      </c>
      <c r="B881">
        <v>39212</v>
      </c>
      <c r="C881" t="s">
        <v>360</v>
      </c>
      <c r="D881" t="s">
        <v>361</v>
      </c>
      <c r="E881" s="69">
        <v>1720062768247</v>
      </c>
      <c r="F881" s="69">
        <f t="shared" si="52"/>
        <v>1720062768.247</v>
      </c>
      <c r="G881" s="70">
        <f t="shared" si="53"/>
        <v>45477.133891747682</v>
      </c>
      <c r="H881" s="69">
        <v>41</v>
      </c>
      <c r="I881">
        <f t="shared" si="54"/>
        <v>6.8333333333333332E-4</v>
      </c>
      <c r="J881">
        <v>17954</v>
      </c>
      <c r="K881">
        <f t="shared" si="55"/>
        <v>0.29923333333333335</v>
      </c>
      <c r="L881">
        <v>5380760</v>
      </c>
      <c r="M881" t="s">
        <v>706</v>
      </c>
      <c r="N881" t="s">
        <v>378</v>
      </c>
      <c r="O881">
        <v>6</v>
      </c>
      <c r="P881">
        <v>0</v>
      </c>
      <c r="Q881">
        <v>-5.9290692268668498E+18</v>
      </c>
      <c r="R881" t="s">
        <v>567</v>
      </c>
    </row>
    <row r="882" spans="1:18" hidden="1" x14ac:dyDescent="0.3">
      <c r="A882" t="s">
        <v>365</v>
      </c>
      <c r="B882">
        <v>60226</v>
      </c>
      <c r="C882" t="s">
        <v>360</v>
      </c>
      <c r="D882" t="s">
        <v>361</v>
      </c>
      <c r="E882" s="69">
        <v>1720062768247</v>
      </c>
      <c r="F882" s="69">
        <f t="shared" si="52"/>
        <v>1720062768.247</v>
      </c>
      <c r="G882" s="70">
        <f t="shared" si="53"/>
        <v>45477.133891747682</v>
      </c>
      <c r="H882" s="69">
        <v>17954</v>
      </c>
      <c r="I882">
        <f t="shared" si="54"/>
        <v>0.29923333333333335</v>
      </c>
      <c r="J882">
        <v>0</v>
      </c>
      <c r="K882">
        <f t="shared" si="55"/>
        <v>0</v>
      </c>
      <c r="L882">
        <v>0</v>
      </c>
      <c r="M882" t="s">
        <v>706</v>
      </c>
      <c r="N882" t="s">
        <v>363</v>
      </c>
      <c r="O882">
        <v>393</v>
      </c>
      <c r="P882">
        <v>0</v>
      </c>
      <c r="Q882">
        <v>1.2350776263438899E+18</v>
      </c>
      <c r="R882" t="s">
        <v>568</v>
      </c>
    </row>
    <row r="883" spans="1:18" hidden="1" x14ac:dyDescent="0.3">
      <c r="A883" t="s">
        <v>359</v>
      </c>
      <c r="B883">
        <v>60226</v>
      </c>
      <c r="C883" t="s">
        <v>360</v>
      </c>
      <c r="D883" t="s">
        <v>361</v>
      </c>
      <c r="E883" s="69">
        <v>1720062770249</v>
      </c>
      <c r="F883" s="69">
        <f t="shared" si="52"/>
        <v>1720062770.2490001</v>
      </c>
      <c r="G883" s="70">
        <f t="shared" si="53"/>
        <v>45477.133914918981</v>
      </c>
      <c r="H883" s="69">
        <v>17954</v>
      </c>
      <c r="I883">
        <f t="shared" si="54"/>
        <v>0.29923333333333335</v>
      </c>
      <c r="J883">
        <v>37595</v>
      </c>
      <c r="K883">
        <f t="shared" si="55"/>
        <v>0.62658333333333327</v>
      </c>
      <c r="L883">
        <v>0</v>
      </c>
      <c r="M883" t="s">
        <v>707</v>
      </c>
      <c r="N883" t="s">
        <v>363</v>
      </c>
      <c r="O883">
        <v>393</v>
      </c>
      <c r="P883">
        <v>0</v>
      </c>
      <c r="Q883">
        <v>1.2350776263438899E+18</v>
      </c>
      <c r="R883" t="s">
        <v>568</v>
      </c>
    </row>
    <row r="884" spans="1:18" hidden="1" x14ac:dyDescent="0.3">
      <c r="A884" t="s">
        <v>365</v>
      </c>
      <c r="B884">
        <v>31784</v>
      </c>
      <c r="C884" t="s">
        <v>360</v>
      </c>
      <c r="D884" t="s">
        <v>361</v>
      </c>
      <c r="E884" s="69">
        <v>1720062770249</v>
      </c>
      <c r="F884" s="69">
        <f t="shared" si="52"/>
        <v>1720062770.2490001</v>
      </c>
      <c r="G884" s="70">
        <f t="shared" si="53"/>
        <v>45477.133914918981</v>
      </c>
      <c r="H884" s="69">
        <v>37595</v>
      </c>
      <c r="I884">
        <f t="shared" si="54"/>
        <v>0.62658333333333327</v>
      </c>
      <c r="J884">
        <v>0</v>
      </c>
      <c r="K884">
        <f t="shared" si="55"/>
        <v>0</v>
      </c>
      <c r="L884">
        <v>0</v>
      </c>
      <c r="M884" t="s">
        <v>707</v>
      </c>
      <c r="N884" t="s">
        <v>394</v>
      </c>
      <c r="O884">
        <v>50</v>
      </c>
      <c r="P884">
        <v>0</v>
      </c>
      <c r="Q884">
        <v>6.4148435857043599E+18</v>
      </c>
      <c r="R884" t="s">
        <v>440</v>
      </c>
    </row>
    <row r="885" spans="1:18" hidden="1" x14ac:dyDescent="0.3">
      <c r="A885" t="s">
        <v>359</v>
      </c>
      <c r="B885">
        <v>31784</v>
      </c>
      <c r="C885" t="s">
        <v>360</v>
      </c>
      <c r="D885" t="s">
        <v>361</v>
      </c>
      <c r="E885" s="69">
        <v>1720062460740</v>
      </c>
      <c r="F885" s="69">
        <f t="shared" si="52"/>
        <v>1720062460.74</v>
      </c>
      <c r="G885" s="70">
        <f t="shared" si="53"/>
        <v>45477.130332638888</v>
      </c>
      <c r="H885" s="69">
        <v>37480</v>
      </c>
      <c r="I885">
        <f t="shared" si="54"/>
        <v>0.62466666666666659</v>
      </c>
      <c r="J885">
        <v>207623</v>
      </c>
      <c r="K885">
        <f t="shared" si="55"/>
        <v>3.4603833333333331</v>
      </c>
      <c r="L885">
        <v>4907912</v>
      </c>
      <c r="M885" t="s">
        <v>708</v>
      </c>
      <c r="N885" t="s">
        <v>378</v>
      </c>
      <c r="O885">
        <v>35</v>
      </c>
      <c r="P885">
        <v>0</v>
      </c>
      <c r="Q885">
        <v>-5.9290692268668498E+18</v>
      </c>
      <c r="R885" t="s">
        <v>567</v>
      </c>
    </row>
    <row r="886" spans="1:18" hidden="1" x14ac:dyDescent="0.3">
      <c r="A886" t="s">
        <v>365</v>
      </c>
      <c r="B886">
        <v>1712</v>
      </c>
      <c r="C886" t="s">
        <v>360</v>
      </c>
      <c r="D886" t="s">
        <v>361</v>
      </c>
      <c r="E886" s="69">
        <v>1720062460740</v>
      </c>
      <c r="F886" s="69">
        <f t="shared" si="52"/>
        <v>1720062460.74</v>
      </c>
      <c r="G886" s="70">
        <f t="shared" si="53"/>
        <v>45477.130332638888</v>
      </c>
      <c r="H886" s="69">
        <v>207623</v>
      </c>
      <c r="I886">
        <f t="shared" si="54"/>
        <v>3.4603833333333331</v>
      </c>
      <c r="J886">
        <v>0</v>
      </c>
      <c r="K886">
        <f t="shared" si="55"/>
        <v>0</v>
      </c>
      <c r="L886">
        <v>0</v>
      </c>
      <c r="M886" t="s">
        <v>708</v>
      </c>
      <c r="N886" t="s">
        <v>363</v>
      </c>
      <c r="O886">
        <v>164</v>
      </c>
      <c r="P886">
        <v>0</v>
      </c>
      <c r="Q886">
        <v>1.2350776263438899E+18</v>
      </c>
      <c r="R886" t="s">
        <v>568</v>
      </c>
    </row>
    <row r="887" spans="1:18" hidden="1" x14ac:dyDescent="0.3">
      <c r="A887" t="s">
        <v>359</v>
      </c>
      <c r="B887">
        <v>31784</v>
      </c>
      <c r="C887" t="s">
        <v>360</v>
      </c>
      <c r="D887" t="s">
        <v>361</v>
      </c>
      <c r="E887" s="69">
        <v>1720062458738</v>
      </c>
      <c r="F887" s="69">
        <f t="shared" si="52"/>
        <v>1720062458.7379999</v>
      </c>
      <c r="G887" s="70">
        <f t="shared" si="53"/>
        <v>45477.130309467597</v>
      </c>
      <c r="H887" s="69">
        <v>37480</v>
      </c>
      <c r="I887">
        <f t="shared" si="54"/>
        <v>0.62466666666666659</v>
      </c>
      <c r="J887">
        <v>56976</v>
      </c>
      <c r="K887">
        <f t="shared" si="55"/>
        <v>0.9496</v>
      </c>
      <c r="L887">
        <v>4907912</v>
      </c>
      <c r="M887" t="s">
        <v>709</v>
      </c>
      <c r="N887" t="s">
        <v>378</v>
      </c>
      <c r="O887">
        <v>35</v>
      </c>
      <c r="P887">
        <v>0</v>
      </c>
      <c r="Q887">
        <v>-5.9290692268668498E+18</v>
      </c>
      <c r="R887" t="s">
        <v>567</v>
      </c>
    </row>
    <row r="888" spans="1:18" hidden="1" x14ac:dyDescent="0.3">
      <c r="A888" t="s">
        <v>365</v>
      </c>
      <c r="B888">
        <v>58501</v>
      </c>
      <c r="C888" t="s">
        <v>360</v>
      </c>
      <c r="D888" t="s">
        <v>361</v>
      </c>
      <c r="E888" s="69">
        <v>1720062458738</v>
      </c>
      <c r="F888" s="69">
        <f t="shared" si="52"/>
        <v>1720062458.7379999</v>
      </c>
      <c r="G888" s="70">
        <f t="shared" si="53"/>
        <v>45477.130309467597</v>
      </c>
      <c r="H888" s="69">
        <v>56976</v>
      </c>
      <c r="I888">
        <f t="shared" si="54"/>
        <v>0.9496</v>
      </c>
      <c r="J888">
        <v>0</v>
      </c>
      <c r="K888">
        <f t="shared" si="55"/>
        <v>0</v>
      </c>
      <c r="L888">
        <v>0</v>
      </c>
      <c r="M888" t="s">
        <v>709</v>
      </c>
      <c r="N888" t="s">
        <v>363</v>
      </c>
      <c r="O888">
        <v>425</v>
      </c>
      <c r="P888">
        <v>0</v>
      </c>
      <c r="Q888">
        <v>1.2350776263438899E+18</v>
      </c>
      <c r="R888" t="s">
        <v>568</v>
      </c>
    </row>
    <row r="889" spans="1:18" hidden="1" x14ac:dyDescent="0.3">
      <c r="A889" t="s">
        <v>359</v>
      </c>
      <c r="B889">
        <v>32289</v>
      </c>
      <c r="C889" t="s">
        <v>372</v>
      </c>
      <c r="D889" t="s">
        <v>361</v>
      </c>
      <c r="E889" s="69">
        <v>1720062175255</v>
      </c>
      <c r="F889" s="69">
        <f t="shared" si="52"/>
        <v>1720062175.2550001</v>
      </c>
      <c r="G889" s="70">
        <f t="shared" si="53"/>
        <v>45477.127028414354</v>
      </c>
      <c r="H889" s="69">
        <v>9089</v>
      </c>
      <c r="I889">
        <f t="shared" si="54"/>
        <v>0.15148333333333333</v>
      </c>
      <c r="J889">
        <v>11036</v>
      </c>
      <c r="K889">
        <f t="shared" si="55"/>
        <v>0.18393333333333334</v>
      </c>
      <c r="L889">
        <v>29</v>
      </c>
      <c r="M889" t="s">
        <v>710</v>
      </c>
      <c r="N889" t="s">
        <v>363</v>
      </c>
      <c r="O889">
        <v>1945</v>
      </c>
      <c r="P889">
        <v>0</v>
      </c>
      <c r="Q889">
        <v>0</v>
      </c>
    </row>
    <row r="890" spans="1:18" hidden="1" x14ac:dyDescent="0.3">
      <c r="A890" t="s">
        <v>365</v>
      </c>
      <c r="B890">
        <v>32390</v>
      </c>
      <c r="C890" t="s">
        <v>372</v>
      </c>
      <c r="D890" t="s">
        <v>361</v>
      </c>
      <c r="E890" s="69">
        <v>1720062175255</v>
      </c>
      <c r="F890" s="69">
        <f t="shared" si="52"/>
        <v>1720062175.2550001</v>
      </c>
      <c r="G890" s="70">
        <f t="shared" si="53"/>
        <v>45477.127028414354</v>
      </c>
      <c r="H890" s="69">
        <v>11036</v>
      </c>
      <c r="I890">
        <f t="shared" si="54"/>
        <v>0.18393333333333334</v>
      </c>
      <c r="J890">
        <v>0</v>
      </c>
      <c r="K890">
        <f t="shared" si="55"/>
        <v>0</v>
      </c>
      <c r="L890">
        <v>25</v>
      </c>
      <c r="M890" t="s">
        <v>710</v>
      </c>
      <c r="N890" t="s">
        <v>378</v>
      </c>
      <c r="O890">
        <v>2279</v>
      </c>
      <c r="P890">
        <v>0</v>
      </c>
      <c r="Q890">
        <v>0</v>
      </c>
    </row>
    <row r="891" spans="1:18" hidden="1" x14ac:dyDescent="0.3">
      <c r="A891" t="s">
        <v>359</v>
      </c>
      <c r="B891">
        <v>57680</v>
      </c>
      <c r="C891" t="s">
        <v>360</v>
      </c>
      <c r="D891" t="s">
        <v>361</v>
      </c>
      <c r="E891" s="69">
        <v>1720061579254</v>
      </c>
      <c r="F891" s="69">
        <f t="shared" si="52"/>
        <v>1720061579.2539999</v>
      </c>
      <c r="G891" s="70">
        <f t="shared" si="53"/>
        <v>45477.120130254625</v>
      </c>
      <c r="H891" s="69">
        <v>19855</v>
      </c>
      <c r="I891">
        <f t="shared" si="54"/>
        <v>0.33091666666666669</v>
      </c>
      <c r="J891">
        <v>24972</v>
      </c>
      <c r="K891">
        <f t="shared" si="55"/>
        <v>0.41620000000000001</v>
      </c>
      <c r="L891">
        <v>173</v>
      </c>
      <c r="M891" t="s">
        <v>711</v>
      </c>
      <c r="N891" t="s">
        <v>394</v>
      </c>
      <c r="O891">
        <v>290</v>
      </c>
      <c r="P891">
        <v>0</v>
      </c>
      <c r="Q891">
        <v>2.1695396513004401E+18</v>
      </c>
      <c r="R891" t="s">
        <v>408</v>
      </c>
    </row>
    <row r="892" spans="1:18" hidden="1" x14ac:dyDescent="0.3">
      <c r="A892" t="s">
        <v>365</v>
      </c>
      <c r="B892">
        <v>58501</v>
      </c>
      <c r="C892" t="s">
        <v>360</v>
      </c>
      <c r="D892" t="s">
        <v>361</v>
      </c>
      <c r="E892" s="69">
        <v>1720061579254</v>
      </c>
      <c r="F892" s="69">
        <f t="shared" si="52"/>
        <v>1720061579.2539999</v>
      </c>
      <c r="G892" s="70">
        <f t="shared" si="53"/>
        <v>45477.120130254625</v>
      </c>
      <c r="H892" s="69">
        <v>24972</v>
      </c>
      <c r="I892">
        <f t="shared" si="54"/>
        <v>0.41620000000000001</v>
      </c>
      <c r="J892">
        <v>0</v>
      </c>
      <c r="K892">
        <f t="shared" si="55"/>
        <v>0</v>
      </c>
      <c r="L892">
        <v>0</v>
      </c>
      <c r="M892" t="s">
        <v>711</v>
      </c>
      <c r="N892" t="s">
        <v>394</v>
      </c>
      <c r="O892">
        <v>374</v>
      </c>
      <c r="P892">
        <v>0</v>
      </c>
      <c r="Q892">
        <v>8.2814106655810703E+18</v>
      </c>
      <c r="R892" t="s">
        <v>414</v>
      </c>
    </row>
    <row r="893" spans="1:18" hidden="1" x14ac:dyDescent="0.3">
      <c r="A893" t="s">
        <v>359</v>
      </c>
      <c r="B893">
        <v>59599</v>
      </c>
      <c r="C893" t="s">
        <v>360</v>
      </c>
      <c r="D893" t="s">
        <v>361</v>
      </c>
      <c r="E893" s="69">
        <v>1720060607644</v>
      </c>
      <c r="F893" s="69">
        <f t="shared" si="52"/>
        <v>1720060607.6440001</v>
      </c>
      <c r="G893" s="70">
        <f t="shared" si="53"/>
        <v>45477.108884768517</v>
      </c>
      <c r="H893" s="69">
        <v>2133</v>
      </c>
      <c r="I893">
        <f t="shared" si="54"/>
        <v>3.5549999999999998E-2</v>
      </c>
      <c r="J893">
        <v>67220</v>
      </c>
      <c r="K893">
        <f t="shared" si="55"/>
        <v>1.1203333333333334</v>
      </c>
      <c r="L893">
        <v>228</v>
      </c>
      <c r="M893" t="s">
        <v>712</v>
      </c>
      <c r="N893" t="s">
        <v>394</v>
      </c>
      <c r="O893">
        <v>228</v>
      </c>
      <c r="P893">
        <v>0</v>
      </c>
      <c r="Q893">
        <v>2.1695396513004401E+18</v>
      </c>
      <c r="R893" t="s">
        <v>408</v>
      </c>
    </row>
    <row r="894" spans="1:18" hidden="1" x14ac:dyDescent="0.3">
      <c r="A894" t="s">
        <v>365</v>
      </c>
      <c r="B894">
        <v>54985</v>
      </c>
      <c r="C894" t="s">
        <v>360</v>
      </c>
      <c r="D894" t="s">
        <v>361</v>
      </c>
      <c r="E894" s="69">
        <v>1720060607644</v>
      </c>
      <c r="F894" s="69">
        <f t="shared" si="52"/>
        <v>1720060607.6440001</v>
      </c>
      <c r="G894" s="70">
        <f t="shared" si="53"/>
        <v>45477.108884768517</v>
      </c>
      <c r="H894" s="69">
        <v>67220</v>
      </c>
      <c r="I894">
        <f t="shared" si="54"/>
        <v>1.1203333333333334</v>
      </c>
      <c r="J894">
        <v>0</v>
      </c>
      <c r="K894">
        <f t="shared" si="55"/>
        <v>0</v>
      </c>
      <c r="L894">
        <v>0</v>
      </c>
      <c r="M894" t="s">
        <v>712</v>
      </c>
      <c r="N894" t="s">
        <v>394</v>
      </c>
      <c r="O894">
        <v>209</v>
      </c>
      <c r="P894">
        <v>0</v>
      </c>
      <c r="Q894">
        <v>8.2814106655810703E+18</v>
      </c>
      <c r="R894" t="s">
        <v>414</v>
      </c>
    </row>
    <row r="895" spans="1:18" hidden="1" x14ac:dyDescent="0.3">
      <c r="A895" t="s">
        <v>359</v>
      </c>
      <c r="B895">
        <v>8665</v>
      </c>
      <c r="C895" t="s">
        <v>372</v>
      </c>
      <c r="D895" t="s">
        <v>361</v>
      </c>
      <c r="E895" s="69">
        <v>1720060376253</v>
      </c>
      <c r="F895" s="69">
        <f t="shared" si="52"/>
        <v>1720060376.253</v>
      </c>
      <c r="G895" s="70">
        <f t="shared" si="53"/>
        <v>45477.106206631943</v>
      </c>
      <c r="H895" s="69">
        <v>47857</v>
      </c>
      <c r="I895">
        <f t="shared" si="54"/>
        <v>0.79761666666666664</v>
      </c>
      <c r="J895">
        <v>35641</v>
      </c>
      <c r="K895">
        <f t="shared" si="55"/>
        <v>0.59401666666666664</v>
      </c>
      <c r="L895">
        <v>27</v>
      </c>
      <c r="M895" t="s">
        <v>713</v>
      </c>
      <c r="N895" t="s">
        <v>363</v>
      </c>
      <c r="O895">
        <v>73</v>
      </c>
      <c r="P895">
        <v>0</v>
      </c>
      <c r="Q895">
        <v>0</v>
      </c>
    </row>
    <row r="896" spans="1:18" hidden="1" x14ac:dyDescent="0.3">
      <c r="A896" t="s">
        <v>365</v>
      </c>
      <c r="B896">
        <v>9170</v>
      </c>
      <c r="C896" t="s">
        <v>372</v>
      </c>
      <c r="D896" t="s">
        <v>361</v>
      </c>
      <c r="E896" s="69">
        <v>1720060376253</v>
      </c>
      <c r="F896" s="69">
        <f t="shared" si="52"/>
        <v>1720060376.253</v>
      </c>
      <c r="G896" s="70">
        <f t="shared" si="53"/>
        <v>45477.106206631943</v>
      </c>
      <c r="H896" s="69">
        <v>35641</v>
      </c>
      <c r="I896">
        <f t="shared" si="54"/>
        <v>0.59401666666666664</v>
      </c>
      <c r="J896">
        <v>0</v>
      </c>
      <c r="K896">
        <f t="shared" si="55"/>
        <v>0</v>
      </c>
      <c r="L896">
        <v>1</v>
      </c>
      <c r="M896" t="s">
        <v>713</v>
      </c>
      <c r="N896" t="s">
        <v>378</v>
      </c>
      <c r="O896">
        <v>56</v>
      </c>
      <c r="P896">
        <v>0</v>
      </c>
      <c r="Q896">
        <v>0</v>
      </c>
    </row>
    <row r="897" spans="1:18" hidden="1" x14ac:dyDescent="0.3">
      <c r="A897" t="s">
        <v>359</v>
      </c>
      <c r="B897">
        <v>5647</v>
      </c>
      <c r="C897" t="s">
        <v>372</v>
      </c>
      <c r="D897" t="s">
        <v>361</v>
      </c>
      <c r="E897" s="69">
        <v>1720056473751</v>
      </c>
      <c r="F897" s="69">
        <f t="shared" si="52"/>
        <v>1720056473.7509999</v>
      </c>
      <c r="G897" s="70">
        <f t="shared" si="53"/>
        <v>45477.061038784726</v>
      </c>
      <c r="H897" s="69">
        <v>0</v>
      </c>
      <c r="I897">
        <f t="shared" si="54"/>
        <v>0</v>
      </c>
      <c r="J897">
        <v>0</v>
      </c>
      <c r="K897">
        <f t="shared" si="55"/>
        <v>0</v>
      </c>
      <c r="L897">
        <v>10</v>
      </c>
      <c r="M897" t="s">
        <v>714</v>
      </c>
      <c r="N897" t="s">
        <v>363</v>
      </c>
      <c r="O897">
        <v>0</v>
      </c>
      <c r="P897">
        <v>0</v>
      </c>
      <c r="Q897">
        <v>0</v>
      </c>
    </row>
    <row r="898" spans="1:18" hidden="1" x14ac:dyDescent="0.3">
      <c r="A898" t="s">
        <v>365</v>
      </c>
      <c r="B898">
        <v>5650</v>
      </c>
      <c r="C898" t="s">
        <v>372</v>
      </c>
      <c r="D898" t="s">
        <v>361</v>
      </c>
      <c r="E898" s="69">
        <v>1720056473751</v>
      </c>
      <c r="F898" s="69">
        <f t="shared" si="52"/>
        <v>1720056473.7509999</v>
      </c>
      <c r="G898" s="70">
        <f t="shared" si="53"/>
        <v>45477.061038784726</v>
      </c>
      <c r="H898" s="69">
        <v>0</v>
      </c>
      <c r="I898">
        <f t="shared" si="54"/>
        <v>0</v>
      </c>
      <c r="J898">
        <v>0</v>
      </c>
      <c r="K898">
        <f t="shared" si="55"/>
        <v>0</v>
      </c>
      <c r="L898">
        <v>7</v>
      </c>
      <c r="M898" t="s">
        <v>714</v>
      </c>
      <c r="N898" t="s">
        <v>378</v>
      </c>
      <c r="O898">
        <v>0</v>
      </c>
      <c r="P898">
        <v>0</v>
      </c>
      <c r="Q898">
        <v>0</v>
      </c>
    </row>
    <row r="899" spans="1:18" hidden="1" x14ac:dyDescent="0.3">
      <c r="A899" t="s">
        <v>359</v>
      </c>
      <c r="B899">
        <v>8143</v>
      </c>
      <c r="C899" t="s">
        <v>372</v>
      </c>
      <c r="D899" t="s">
        <v>361</v>
      </c>
      <c r="E899" s="69">
        <v>1720049869746</v>
      </c>
      <c r="F899" s="69">
        <f t="shared" ref="F899:F962" si="56">$E899/1000</f>
        <v>1720049869.7460001</v>
      </c>
      <c r="G899" s="70">
        <f t="shared" ref="G899:G962" si="57">$F899/ 86400 + DATE(1970, 1, 1)</f>
        <v>45476.98460354167</v>
      </c>
      <c r="H899" s="69">
        <v>15946</v>
      </c>
      <c r="I899">
        <f t="shared" ref="I899:I962" si="58">$H899/1000/60</f>
        <v>0.26576666666666665</v>
      </c>
      <c r="J899">
        <v>5505</v>
      </c>
      <c r="K899">
        <f t="shared" ref="K899:K962" si="59">J899/1000/60</f>
        <v>9.1749999999999998E-2</v>
      </c>
      <c r="L899">
        <v>8</v>
      </c>
      <c r="M899" t="s">
        <v>715</v>
      </c>
      <c r="N899" t="s">
        <v>363</v>
      </c>
      <c r="O899">
        <v>1217</v>
      </c>
      <c r="P899">
        <v>0</v>
      </c>
      <c r="Q899">
        <v>0</v>
      </c>
    </row>
    <row r="900" spans="1:18" hidden="1" x14ac:dyDescent="0.3">
      <c r="A900" t="s">
        <v>365</v>
      </c>
      <c r="B900">
        <v>33812</v>
      </c>
      <c r="C900" t="s">
        <v>372</v>
      </c>
      <c r="D900" t="s">
        <v>361</v>
      </c>
      <c r="E900" s="69">
        <v>1720049869746</v>
      </c>
      <c r="F900" s="69">
        <f t="shared" si="56"/>
        <v>1720049869.7460001</v>
      </c>
      <c r="G900" s="70">
        <f t="shared" si="57"/>
        <v>45476.98460354167</v>
      </c>
      <c r="H900" s="69">
        <v>5505</v>
      </c>
      <c r="I900">
        <f t="shared" si="58"/>
        <v>9.1749999999999998E-2</v>
      </c>
      <c r="J900">
        <v>0</v>
      </c>
      <c r="K900">
        <f t="shared" si="59"/>
        <v>0</v>
      </c>
      <c r="L900">
        <v>1</v>
      </c>
      <c r="M900" t="s">
        <v>715</v>
      </c>
      <c r="N900" t="s">
        <v>378</v>
      </c>
      <c r="O900">
        <v>319</v>
      </c>
      <c r="P900">
        <v>0</v>
      </c>
      <c r="Q900">
        <v>0</v>
      </c>
    </row>
    <row r="901" spans="1:18" hidden="1" x14ac:dyDescent="0.3">
      <c r="A901" t="s">
        <v>359</v>
      </c>
      <c r="B901">
        <v>44578</v>
      </c>
      <c r="C901" t="s">
        <v>372</v>
      </c>
      <c r="D901" t="s">
        <v>361</v>
      </c>
      <c r="E901" s="69">
        <v>1720023749227</v>
      </c>
      <c r="F901" s="69">
        <f t="shared" si="56"/>
        <v>1720023749.227</v>
      </c>
      <c r="G901" s="70">
        <f t="shared" si="57"/>
        <v>45476.682282719907</v>
      </c>
      <c r="H901" s="69">
        <v>3697</v>
      </c>
      <c r="I901">
        <f t="shared" si="58"/>
        <v>6.1616666666666667E-2</v>
      </c>
      <c r="J901">
        <v>7599</v>
      </c>
      <c r="K901">
        <f t="shared" si="59"/>
        <v>0.12665000000000001</v>
      </c>
      <c r="L901">
        <v>29</v>
      </c>
      <c r="M901" t="s">
        <v>716</v>
      </c>
      <c r="N901" t="s">
        <v>363</v>
      </c>
      <c r="O901">
        <v>692</v>
      </c>
      <c r="P901">
        <v>0</v>
      </c>
      <c r="Q901">
        <v>0</v>
      </c>
    </row>
    <row r="902" spans="1:18" hidden="1" x14ac:dyDescent="0.3">
      <c r="A902" t="s">
        <v>365</v>
      </c>
      <c r="B902">
        <v>45029</v>
      </c>
      <c r="C902" t="s">
        <v>372</v>
      </c>
      <c r="D902" t="s">
        <v>361</v>
      </c>
      <c r="E902" s="69">
        <v>1720023749227</v>
      </c>
      <c r="F902" s="69">
        <f t="shared" si="56"/>
        <v>1720023749.227</v>
      </c>
      <c r="G902" s="70">
        <f t="shared" si="57"/>
        <v>45476.682282719907</v>
      </c>
      <c r="H902" s="69">
        <v>7599</v>
      </c>
      <c r="I902">
        <f t="shared" si="58"/>
        <v>0.12665000000000001</v>
      </c>
      <c r="J902">
        <v>0</v>
      </c>
      <c r="K902">
        <f t="shared" si="59"/>
        <v>0</v>
      </c>
      <c r="L902">
        <v>26</v>
      </c>
      <c r="M902" t="s">
        <v>716</v>
      </c>
      <c r="N902" t="s">
        <v>378</v>
      </c>
      <c r="O902">
        <v>1391</v>
      </c>
      <c r="P902">
        <v>0</v>
      </c>
      <c r="Q902">
        <v>0</v>
      </c>
    </row>
    <row r="903" spans="1:18" hidden="1" x14ac:dyDescent="0.3">
      <c r="A903" t="s">
        <v>359</v>
      </c>
      <c r="B903">
        <v>700</v>
      </c>
      <c r="C903" t="s">
        <v>372</v>
      </c>
      <c r="D903" t="s">
        <v>361</v>
      </c>
      <c r="E903" s="69">
        <v>1720023447726</v>
      </c>
      <c r="F903" s="69">
        <f t="shared" si="56"/>
        <v>1720023447.7260001</v>
      </c>
      <c r="G903" s="70">
        <f t="shared" si="57"/>
        <v>45476.678793125</v>
      </c>
      <c r="H903" s="69">
        <v>9741</v>
      </c>
      <c r="I903">
        <f t="shared" si="58"/>
        <v>0.16234999999999999</v>
      </c>
      <c r="J903">
        <v>13290</v>
      </c>
      <c r="K903">
        <f t="shared" si="59"/>
        <v>0.22149999999999997</v>
      </c>
      <c r="L903">
        <v>8</v>
      </c>
      <c r="M903" t="s">
        <v>717</v>
      </c>
      <c r="N903" t="s">
        <v>363</v>
      </c>
      <c r="O903">
        <v>1103</v>
      </c>
      <c r="P903">
        <v>0</v>
      </c>
      <c r="Q903">
        <v>0</v>
      </c>
    </row>
    <row r="904" spans="1:18" hidden="1" x14ac:dyDescent="0.3">
      <c r="A904" t="s">
        <v>365</v>
      </c>
      <c r="B904">
        <v>22395</v>
      </c>
      <c r="C904" t="s">
        <v>372</v>
      </c>
      <c r="D904" t="s">
        <v>361</v>
      </c>
      <c r="E904" s="69">
        <v>1720023447726</v>
      </c>
      <c r="F904" s="69">
        <f t="shared" si="56"/>
        <v>1720023447.7260001</v>
      </c>
      <c r="G904" s="70">
        <f t="shared" si="57"/>
        <v>45476.678793125</v>
      </c>
      <c r="H904" s="69">
        <v>13290</v>
      </c>
      <c r="I904">
        <f t="shared" si="58"/>
        <v>0.22149999999999997</v>
      </c>
      <c r="J904">
        <v>0</v>
      </c>
      <c r="K904">
        <f t="shared" si="59"/>
        <v>0</v>
      </c>
      <c r="L904">
        <v>1</v>
      </c>
      <c r="M904" t="s">
        <v>717</v>
      </c>
      <c r="N904" t="s">
        <v>378</v>
      </c>
      <c r="O904">
        <v>831</v>
      </c>
      <c r="P904">
        <v>0</v>
      </c>
      <c r="Q904">
        <v>0</v>
      </c>
    </row>
    <row r="905" spans="1:18" hidden="1" x14ac:dyDescent="0.3">
      <c r="A905" t="s">
        <v>359</v>
      </c>
      <c r="B905">
        <v>64579</v>
      </c>
      <c r="C905" t="s">
        <v>360</v>
      </c>
      <c r="D905" t="s">
        <v>361</v>
      </c>
      <c r="E905" s="69">
        <v>1720012029709</v>
      </c>
      <c r="F905" s="69">
        <f t="shared" si="56"/>
        <v>1720012029.7090001</v>
      </c>
      <c r="G905" s="70">
        <f t="shared" si="57"/>
        <v>45476.546640150467</v>
      </c>
      <c r="H905" s="69">
        <v>158</v>
      </c>
      <c r="I905">
        <f t="shared" si="58"/>
        <v>2.6333333333333334E-3</v>
      </c>
      <c r="J905">
        <v>27130</v>
      </c>
      <c r="K905">
        <f t="shared" si="59"/>
        <v>0.45216666666666666</v>
      </c>
      <c r="L905">
        <v>218</v>
      </c>
      <c r="M905" t="s">
        <v>524</v>
      </c>
      <c r="N905" t="s">
        <v>394</v>
      </c>
      <c r="O905">
        <v>23</v>
      </c>
      <c r="P905">
        <v>0</v>
      </c>
      <c r="Q905">
        <v>0</v>
      </c>
    </row>
    <row r="906" spans="1:18" hidden="1" x14ac:dyDescent="0.3">
      <c r="A906" t="s">
        <v>365</v>
      </c>
      <c r="B906">
        <v>4337</v>
      </c>
      <c r="C906" t="s">
        <v>360</v>
      </c>
      <c r="D906" t="s">
        <v>361</v>
      </c>
      <c r="E906" s="69">
        <v>1720012029709</v>
      </c>
      <c r="F906" s="69">
        <f t="shared" si="56"/>
        <v>1720012029.7090001</v>
      </c>
      <c r="G906" s="70">
        <f t="shared" si="57"/>
        <v>45476.546640150467</v>
      </c>
      <c r="H906" s="69">
        <v>27130</v>
      </c>
      <c r="I906">
        <f t="shared" si="58"/>
        <v>0.45216666666666666</v>
      </c>
      <c r="J906">
        <v>0</v>
      </c>
      <c r="K906">
        <f t="shared" si="59"/>
        <v>0</v>
      </c>
      <c r="L906">
        <v>0</v>
      </c>
      <c r="M906" t="s">
        <v>524</v>
      </c>
      <c r="N906" t="s">
        <v>394</v>
      </c>
      <c r="O906">
        <v>538</v>
      </c>
      <c r="P906">
        <v>0</v>
      </c>
      <c r="Q906">
        <v>-1.61723288674208E+18</v>
      </c>
      <c r="R906" t="s">
        <v>525</v>
      </c>
    </row>
    <row r="907" spans="1:18" hidden="1" x14ac:dyDescent="0.3">
      <c r="A907" t="s">
        <v>359</v>
      </c>
      <c r="B907">
        <v>5152</v>
      </c>
      <c r="C907" t="s">
        <v>372</v>
      </c>
      <c r="D907" t="s">
        <v>361</v>
      </c>
      <c r="E907" s="69">
        <v>1720011443718</v>
      </c>
      <c r="F907" s="69">
        <f t="shared" si="56"/>
        <v>1720011443.7179999</v>
      </c>
      <c r="G907" s="70">
        <f t="shared" si="57"/>
        <v>45476.539857847223</v>
      </c>
      <c r="H907" s="69">
        <v>57155</v>
      </c>
      <c r="I907">
        <f t="shared" si="58"/>
        <v>0.95258333333333334</v>
      </c>
      <c r="J907">
        <v>56945</v>
      </c>
      <c r="K907">
        <f t="shared" si="59"/>
        <v>0.94908333333333339</v>
      </c>
      <c r="L907">
        <v>8</v>
      </c>
      <c r="M907" t="s">
        <v>718</v>
      </c>
      <c r="N907" t="s">
        <v>363</v>
      </c>
      <c r="O907">
        <v>5416</v>
      </c>
      <c r="P907">
        <v>0</v>
      </c>
      <c r="Q907">
        <v>0</v>
      </c>
    </row>
    <row r="908" spans="1:18" hidden="1" x14ac:dyDescent="0.3">
      <c r="A908" t="s">
        <v>365</v>
      </c>
      <c r="B908">
        <v>2447</v>
      </c>
      <c r="C908" t="s">
        <v>372</v>
      </c>
      <c r="D908" t="s">
        <v>361</v>
      </c>
      <c r="E908" s="69">
        <v>1720011443718</v>
      </c>
      <c r="F908" s="69">
        <f t="shared" si="56"/>
        <v>1720011443.7179999</v>
      </c>
      <c r="G908" s="70">
        <f t="shared" si="57"/>
        <v>45476.539857847223</v>
      </c>
      <c r="H908" s="69">
        <v>56945</v>
      </c>
      <c r="I908">
        <f t="shared" si="58"/>
        <v>0.94908333333333339</v>
      </c>
      <c r="J908">
        <v>0</v>
      </c>
      <c r="K908">
        <f t="shared" si="59"/>
        <v>0</v>
      </c>
      <c r="L908">
        <v>1</v>
      </c>
      <c r="M908" t="s">
        <v>718</v>
      </c>
      <c r="N908" t="s">
        <v>378</v>
      </c>
      <c r="O908">
        <v>4995</v>
      </c>
      <c r="P908">
        <v>0</v>
      </c>
      <c r="Q908">
        <v>0</v>
      </c>
    </row>
    <row r="909" spans="1:18" hidden="1" x14ac:dyDescent="0.3">
      <c r="A909" t="s">
        <v>359</v>
      </c>
      <c r="B909">
        <v>48016</v>
      </c>
      <c r="C909" t="s">
        <v>372</v>
      </c>
      <c r="D909" t="s">
        <v>361</v>
      </c>
      <c r="E909" s="69">
        <v>1720011143218</v>
      </c>
      <c r="F909" s="69">
        <f t="shared" si="56"/>
        <v>1720011143.2179999</v>
      </c>
      <c r="G909" s="70">
        <f t="shared" si="57"/>
        <v>45476.536379837962</v>
      </c>
      <c r="H909" s="69">
        <v>1835</v>
      </c>
      <c r="I909">
        <f t="shared" si="58"/>
        <v>3.0583333333333334E-2</v>
      </c>
      <c r="J909">
        <v>54374</v>
      </c>
      <c r="K909">
        <f t="shared" si="59"/>
        <v>0.90623333333333334</v>
      </c>
      <c r="L909">
        <v>8</v>
      </c>
      <c r="M909" t="s">
        <v>719</v>
      </c>
      <c r="N909" t="s">
        <v>363</v>
      </c>
      <c r="O909">
        <v>298</v>
      </c>
      <c r="P909">
        <v>0</v>
      </c>
      <c r="Q909">
        <v>0</v>
      </c>
    </row>
    <row r="910" spans="1:18" hidden="1" x14ac:dyDescent="0.3">
      <c r="A910" t="s">
        <v>365</v>
      </c>
      <c r="B910">
        <v>24252</v>
      </c>
      <c r="C910" t="s">
        <v>372</v>
      </c>
      <c r="D910" t="s">
        <v>361</v>
      </c>
      <c r="E910" s="69">
        <v>1720011143218</v>
      </c>
      <c r="F910" s="69">
        <f t="shared" si="56"/>
        <v>1720011143.2179999</v>
      </c>
      <c r="G910" s="70">
        <f t="shared" si="57"/>
        <v>45476.536379837962</v>
      </c>
      <c r="H910" s="69">
        <v>54374</v>
      </c>
      <c r="I910">
        <f t="shared" si="58"/>
        <v>0.90623333333333334</v>
      </c>
      <c r="J910">
        <v>0</v>
      </c>
      <c r="K910">
        <f t="shared" si="59"/>
        <v>0</v>
      </c>
      <c r="L910">
        <v>1</v>
      </c>
      <c r="M910" t="s">
        <v>719</v>
      </c>
      <c r="N910" t="s">
        <v>378</v>
      </c>
      <c r="O910">
        <v>5171</v>
      </c>
      <c r="P910">
        <v>0</v>
      </c>
      <c r="Q910">
        <v>0</v>
      </c>
    </row>
    <row r="911" spans="1:18" hidden="1" x14ac:dyDescent="0.3">
      <c r="A911" t="s">
        <v>359</v>
      </c>
      <c r="B911">
        <v>12124</v>
      </c>
      <c r="C911" t="s">
        <v>372</v>
      </c>
      <c r="D911" t="s">
        <v>361</v>
      </c>
      <c r="E911" s="69">
        <v>1720007840715</v>
      </c>
      <c r="F911" s="69">
        <f t="shared" si="56"/>
        <v>1720007840.7149999</v>
      </c>
      <c r="G911" s="70">
        <f t="shared" si="57"/>
        <v>45476.498156423608</v>
      </c>
      <c r="H911" s="69">
        <v>19416</v>
      </c>
      <c r="I911">
        <f t="shared" si="58"/>
        <v>0.3236</v>
      </c>
      <c r="J911">
        <v>43412</v>
      </c>
      <c r="K911">
        <f t="shared" si="59"/>
        <v>0.72353333333333336</v>
      </c>
      <c r="L911">
        <v>8</v>
      </c>
      <c r="M911" t="s">
        <v>720</v>
      </c>
      <c r="N911" t="s">
        <v>363</v>
      </c>
      <c r="O911">
        <v>2401</v>
      </c>
      <c r="P911">
        <v>0</v>
      </c>
      <c r="Q911">
        <v>0</v>
      </c>
    </row>
    <row r="912" spans="1:18" hidden="1" x14ac:dyDescent="0.3">
      <c r="A912" t="s">
        <v>365</v>
      </c>
      <c r="B912">
        <v>24252</v>
      </c>
      <c r="C912" t="s">
        <v>372</v>
      </c>
      <c r="D912" t="s">
        <v>361</v>
      </c>
      <c r="E912" s="69">
        <v>1720007840715</v>
      </c>
      <c r="F912" s="69">
        <f t="shared" si="56"/>
        <v>1720007840.7149999</v>
      </c>
      <c r="G912" s="70">
        <f t="shared" si="57"/>
        <v>45476.498156423608</v>
      </c>
      <c r="H912" s="69">
        <v>43412</v>
      </c>
      <c r="I912">
        <f t="shared" si="58"/>
        <v>0.72353333333333336</v>
      </c>
      <c r="J912">
        <v>0</v>
      </c>
      <c r="K912">
        <f t="shared" si="59"/>
        <v>0</v>
      </c>
      <c r="L912">
        <v>1</v>
      </c>
      <c r="M912" t="s">
        <v>720</v>
      </c>
      <c r="N912" t="s">
        <v>378</v>
      </c>
      <c r="O912">
        <v>4116</v>
      </c>
      <c r="P912">
        <v>0</v>
      </c>
      <c r="Q912">
        <v>0</v>
      </c>
    </row>
    <row r="913" spans="1:18" hidden="1" x14ac:dyDescent="0.3">
      <c r="A913" t="s">
        <v>359</v>
      </c>
      <c r="B913">
        <v>40562</v>
      </c>
      <c r="C913" t="s">
        <v>372</v>
      </c>
      <c r="D913" t="s">
        <v>361</v>
      </c>
      <c r="E913" s="69">
        <v>1720007840715</v>
      </c>
      <c r="F913" s="69">
        <f t="shared" si="56"/>
        <v>1720007840.7149999</v>
      </c>
      <c r="G913" s="70">
        <f t="shared" si="57"/>
        <v>45476.498156423608</v>
      </c>
      <c r="H913" s="69">
        <v>48396</v>
      </c>
      <c r="I913">
        <f t="shared" si="58"/>
        <v>0.80659999999999998</v>
      </c>
      <c r="J913">
        <v>54795</v>
      </c>
      <c r="K913">
        <f t="shared" si="59"/>
        <v>0.91325000000000001</v>
      </c>
      <c r="L913">
        <v>1</v>
      </c>
      <c r="M913" t="s">
        <v>721</v>
      </c>
      <c r="N913" t="s">
        <v>363</v>
      </c>
      <c r="O913">
        <v>3893</v>
      </c>
      <c r="P913">
        <v>0</v>
      </c>
      <c r="Q913">
        <v>0</v>
      </c>
    </row>
    <row r="914" spans="1:18" hidden="1" x14ac:dyDescent="0.3">
      <c r="A914" t="s">
        <v>365</v>
      </c>
      <c r="B914">
        <v>14856</v>
      </c>
      <c r="C914" t="s">
        <v>372</v>
      </c>
      <c r="D914" t="s">
        <v>361</v>
      </c>
      <c r="E914" s="69">
        <v>1720007840715</v>
      </c>
      <c r="F914" s="69">
        <f t="shared" si="56"/>
        <v>1720007840.7149999</v>
      </c>
      <c r="G914" s="70">
        <f t="shared" si="57"/>
        <v>45476.498156423608</v>
      </c>
      <c r="H914" s="69">
        <v>54795</v>
      </c>
      <c r="I914">
        <f t="shared" si="58"/>
        <v>0.91325000000000001</v>
      </c>
      <c r="J914">
        <v>0</v>
      </c>
      <c r="K914">
        <f t="shared" si="59"/>
        <v>0</v>
      </c>
      <c r="L914">
        <v>8</v>
      </c>
      <c r="M914" t="s">
        <v>721</v>
      </c>
      <c r="N914" t="s">
        <v>378</v>
      </c>
      <c r="O914">
        <v>4868</v>
      </c>
      <c r="P914">
        <v>0</v>
      </c>
      <c r="Q914">
        <v>0</v>
      </c>
    </row>
    <row r="915" spans="1:18" hidden="1" x14ac:dyDescent="0.3">
      <c r="A915" t="s">
        <v>359</v>
      </c>
      <c r="B915">
        <v>4752</v>
      </c>
      <c r="C915" t="s">
        <v>372</v>
      </c>
      <c r="D915" t="s">
        <v>361</v>
      </c>
      <c r="E915" s="69">
        <v>1720003035712</v>
      </c>
      <c r="F915" s="69">
        <f t="shared" si="56"/>
        <v>1720003035.7119999</v>
      </c>
      <c r="G915" s="70">
        <f t="shared" si="57"/>
        <v>45476.442542962963</v>
      </c>
      <c r="H915" s="69">
        <v>34935</v>
      </c>
      <c r="I915">
        <f t="shared" si="58"/>
        <v>0.58225000000000005</v>
      </c>
      <c r="J915">
        <v>38019</v>
      </c>
      <c r="K915">
        <f t="shared" si="59"/>
        <v>0.63364999999999994</v>
      </c>
      <c r="L915">
        <v>8</v>
      </c>
      <c r="M915" t="s">
        <v>722</v>
      </c>
      <c r="N915" t="s">
        <v>363</v>
      </c>
      <c r="O915">
        <v>3099</v>
      </c>
      <c r="P915">
        <v>0</v>
      </c>
      <c r="Q915">
        <v>0</v>
      </c>
    </row>
    <row r="916" spans="1:18" hidden="1" x14ac:dyDescent="0.3">
      <c r="A916" t="s">
        <v>365</v>
      </c>
      <c r="B916">
        <v>32476</v>
      </c>
      <c r="C916" t="s">
        <v>372</v>
      </c>
      <c r="D916" t="s">
        <v>361</v>
      </c>
      <c r="E916" s="69">
        <v>1720003035712</v>
      </c>
      <c r="F916" s="69">
        <f t="shared" si="56"/>
        <v>1720003035.7119999</v>
      </c>
      <c r="G916" s="70">
        <f t="shared" si="57"/>
        <v>45476.442542962963</v>
      </c>
      <c r="H916" s="69">
        <v>38019</v>
      </c>
      <c r="I916">
        <f t="shared" si="58"/>
        <v>0.63364999999999994</v>
      </c>
      <c r="J916">
        <v>0</v>
      </c>
      <c r="K916">
        <f t="shared" si="59"/>
        <v>0</v>
      </c>
      <c r="L916">
        <v>1</v>
      </c>
      <c r="M916" t="s">
        <v>722</v>
      </c>
      <c r="N916" t="s">
        <v>378</v>
      </c>
      <c r="O916">
        <v>3068</v>
      </c>
      <c r="P916">
        <v>0</v>
      </c>
      <c r="Q916">
        <v>0</v>
      </c>
    </row>
    <row r="917" spans="1:18" hidden="1" x14ac:dyDescent="0.3">
      <c r="A917" t="s">
        <v>359</v>
      </c>
      <c r="B917">
        <v>8518</v>
      </c>
      <c r="C917" t="s">
        <v>372</v>
      </c>
      <c r="D917" t="s">
        <v>361</v>
      </c>
      <c r="E917" s="69">
        <v>1719997327207</v>
      </c>
      <c r="F917" s="69">
        <f t="shared" si="56"/>
        <v>1719997327.207</v>
      </c>
      <c r="G917" s="70">
        <f t="shared" si="57"/>
        <v>45476.376472303236</v>
      </c>
      <c r="H917" s="69">
        <v>4409</v>
      </c>
      <c r="I917">
        <f t="shared" si="58"/>
        <v>7.3483333333333331E-2</v>
      </c>
      <c r="J917">
        <v>10047</v>
      </c>
      <c r="K917">
        <f t="shared" si="59"/>
        <v>0.16745000000000002</v>
      </c>
      <c r="L917">
        <v>8</v>
      </c>
      <c r="M917" t="s">
        <v>723</v>
      </c>
      <c r="N917" t="s">
        <v>363</v>
      </c>
      <c r="O917">
        <v>291</v>
      </c>
      <c r="P917">
        <v>0</v>
      </c>
      <c r="Q917">
        <v>0</v>
      </c>
    </row>
    <row r="918" spans="1:18" hidden="1" x14ac:dyDescent="0.3">
      <c r="A918" t="s">
        <v>365</v>
      </c>
      <c r="B918">
        <v>1880</v>
      </c>
      <c r="C918" t="s">
        <v>372</v>
      </c>
      <c r="D918" t="s">
        <v>361</v>
      </c>
      <c r="E918" s="69">
        <v>1719997327207</v>
      </c>
      <c r="F918" s="69">
        <f t="shared" si="56"/>
        <v>1719997327.207</v>
      </c>
      <c r="G918" s="70">
        <f t="shared" si="57"/>
        <v>45476.376472303236</v>
      </c>
      <c r="H918" s="69">
        <v>10047</v>
      </c>
      <c r="I918">
        <f t="shared" si="58"/>
        <v>0.16745000000000002</v>
      </c>
      <c r="J918">
        <v>0</v>
      </c>
      <c r="K918">
        <f t="shared" si="59"/>
        <v>0</v>
      </c>
      <c r="L918">
        <v>1</v>
      </c>
      <c r="M918" t="s">
        <v>723</v>
      </c>
      <c r="N918" t="s">
        <v>378</v>
      </c>
      <c r="O918">
        <v>568</v>
      </c>
      <c r="P918">
        <v>0</v>
      </c>
      <c r="Q918">
        <v>0</v>
      </c>
    </row>
    <row r="919" spans="1:18" hidden="1" x14ac:dyDescent="0.3">
      <c r="A919" t="s">
        <v>359</v>
      </c>
      <c r="B919">
        <v>5152</v>
      </c>
      <c r="C919" t="s">
        <v>372</v>
      </c>
      <c r="D919" t="s">
        <v>361</v>
      </c>
      <c r="E919" s="69">
        <v>1719995529206</v>
      </c>
      <c r="F919" s="69">
        <f t="shared" si="56"/>
        <v>1719995529.2060001</v>
      </c>
      <c r="G919" s="70">
        <f t="shared" si="57"/>
        <v>45476.355662106478</v>
      </c>
      <c r="H919" s="69">
        <v>7945</v>
      </c>
      <c r="I919">
        <f t="shared" si="58"/>
        <v>0.13241666666666668</v>
      </c>
      <c r="J919">
        <v>16536</v>
      </c>
      <c r="K919">
        <f t="shared" si="59"/>
        <v>0.27560000000000001</v>
      </c>
      <c r="L919">
        <v>8</v>
      </c>
      <c r="M919" t="s">
        <v>724</v>
      </c>
      <c r="N919" t="s">
        <v>363</v>
      </c>
      <c r="O919">
        <v>601</v>
      </c>
      <c r="P919">
        <v>0</v>
      </c>
      <c r="Q919">
        <v>0</v>
      </c>
    </row>
    <row r="920" spans="1:18" hidden="1" x14ac:dyDescent="0.3">
      <c r="A920" t="s">
        <v>365</v>
      </c>
      <c r="B920">
        <v>4185</v>
      </c>
      <c r="C920" t="s">
        <v>372</v>
      </c>
      <c r="D920" t="s">
        <v>361</v>
      </c>
      <c r="E920" s="69">
        <v>1719995529206</v>
      </c>
      <c r="F920" s="69">
        <f t="shared" si="56"/>
        <v>1719995529.2060001</v>
      </c>
      <c r="G920" s="70">
        <f t="shared" si="57"/>
        <v>45476.355662106478</v>
      </c>
      <c r="H920" s="69">
        <v>16536</v>
      </c>
      <c r="I920">
        <f t="shared" si="58"/>
        <v>0.27560000000000001</v>
      </c>
      <c r="J920">
        <v>0</v>
      </c>
      <c r="K920">
        <f t="shared" si="59"/>
        <v>0</v>
      </c>
      <c r="L920">
        <v>1</v>
      </c>
      <c r="M920" t="s">
        <v>724</v>
      </c>
      <c r="N920" t="s">
        <v>378</v>
      </c>
      <c r="O920">
        <v>1417</v>
      </c>
      <c r="P920">
        <v>0</v>
      </c>
      <c r="Q920">
        <v>0</v>
      </c>
    </row>
    <row r="921" spans="1:18" hidden="1" x14ac:dyDescent="0.3">
      <c r="A921" t="s">
        <v>359</v>
      </c>
      <c r="B921">
        <v>33568</v>
      </c>
      <c r="C921" t="s">
        <v>360</v>
      </c>
      <c r="D921" t="s">
        <v>361</v>
      </c>
      <c r="E921" s="69">
        <v>1719993231346</v>
      </c>
      <c r="F921" s="69">
        <f t="shared" si="56"/>
        <v>1719993231.346</v>
      </c>
      <c r="G921" s="70">
        <f t="shared" si="57"/>
        <v>45476.32906650463</v>
      </c>
      <c r="H921" s="69">
        <v>67</v>
      </c>
      <c r="I921">
        <f t="shared" si="58"/>
        <v>1.1166666666666666E-3</v>
      </c>
      <c r="J921">
        <v>198283</v>
      </c>
      <c r="K921">
        <f t="shared" si="59"/>
        <v>3.3047166666666663</v>
      </c>
      <c r="L921">
        <v>1365785</v>
      </c>
      <c r="M921">
        <v>2.0044010300930099E+24</v>
      </c>
      <c r="N921" t="s">
        <v>363</v>
      </c>
      <c r="O921">
        <v>11</v>
      </c>
      <c r="P921">
        <v>0</v>
      </c>
      <c r="Q921">
        <v>0</v>
      </c>
    </row>
    <row r="922" spans="1:18" hidden="1" x14ac:dyDescent="0.3">
      <c r="A922" t="s">
        <v>365</v>
      </c>
      <c r="B922">
        <v>35672</v>
      </c>
      <c r="C922" t="s">
        <v>372</v>
      </c>
      <c r="D922" t="s">
        <v>361</v>
      </c>
      <c r="E922" s="69">
        <v>1719993231346</v>
      </c>
      <c r="F922" s="69">
        <f t="shared" si="56"/>
        <v>1719993231.346</v>
      </c>
      <c r="G922" s="70">
        <f t="shared" si="57"/>
        <v>45476.32906650463</v>
      </c>
      <c r="H922" s="69">
        <v>198283</v>
      </c>
      <c r="I922">
        <f t="shared" si="58"/>
        <v>3.3047166666666663</v>
      </c>
      <c r="J922">
        <v>0</v>
      </c>
      <c r="K922">
        <f t="shared" si="59"/>
        <v>0</v>
      </c>
      <c r="L922">
        <v>3</v>
      </c>
      <c r="M922">
        <v>2.0044010300930099E+24</v>
      </c>
      <c r="N922" t="s">
        <v>394</v>
      </c>
      <c r="O922">
        <v>0</v>
      </c>
      <c r="P922">
        <v>0</v>
      </c>
      <c r="Q922">
        <v>2.3775692786876001E+18</v>
      </c>
      <c r="R922" t="s">
        <v>531</v>
      </c>
    </row>
    <row r="923" spans="1:18" hidden="1" x14ac:dyDescent="0.3">
      <c r="A923" t="s">
        <v>359</v>
      </c>
      <c r="B923">
        <v>4321</v>
      </c>
      <c r="C923" t="s">
        <v>360</v>
      </c>
      <c r="D923" t="s">
        <v>361</v>
      </c>
      <c r="E923" s="69">
        <v>1719990719158</v>
      </c>
      <c r="F923" s="69">
        <f t="shared" si="56"/>
        <v>1719990719.158</v>
      </c>
      <c r="G923" s="70">
        <f t="shared" si="57"/>
        <v>45476.299990254629</v>
      </c>
      <c r="H923" s="69">
        <v>3</v>
      </c>
      <c r="I923">
        <f t="shared" si="58"/>
        <v>5.0000000000000002E-5</v>
      </c>
      <c r="J923">
        <v>179</v>
      </c>
      <c r="K923">
        <f t="shared" si="59"/>
        <v>2.9833333333333331E-3</v>
      </c>
      <c r="L923">
        <v>312</v>
      </c>
      <c r="M923" t="s">
        <v>725</v>
      </c>
      <c r="N923" t="s">
        <v>394</v>
      </c>
      <c r="O923">
        <v>1</v>
      </c>
      <c r="P923">
        <v>0</v>
      </c>
      <c r="Q923">
        <v>2.1695396513004401E+18</v>
      </c>
      <c r="R923" t="s">
        <v>408</v>
      </c>
    </row>
    <row r="924" spans="1:18" hidden="1" x14ac:dyDescent="0.3">
      <c r="A924" t="s">
        <v>365</v>
      </c>
      <c r="B924">
        <v>141</v>
      </c>
      <c r="C924" t="s">
        <v>360</v>
      </c>
      <c r="D924" t="s">
        <v>361</v>
      </c>
      <c r="E924" s="69">
        <v>1719990719158</v>
      </c>
      <c r="F924" s="69">
        <f t="shared" si="56"/>
        <v>1719990719.158</v>
      </c>
      <c r="G924" s="70">
        <f t="shared" si="57"/>
        <v>45476.299990254629</v>
      </c>
      <c r="H924" s="69">
        <v>179</v>
      </c>
      <c r="I924">
        <f t="shared" si="58"/>
        <v>2.9833333333333331E-3</v>
      </c>
      <c r="J924">
        <v>0</v>
      </c>
      <c r="K924">
        <f t="shared" si="59"/>
        <v>0</v>
      </c>
      <c r="L924">
        <v>0</v>
      </c>
      <c r="M924" t="s">
        <v>725</v>
      </c>
      <c r="N924" t="s">
        <v>394</v>
      </c>
      <c r="O924">
        <v>7</v>
      </c>
      <c r="P924">
        <v>0</v>
      </c>
      <c r="Q924">
        <v>8.2814106655810703E+18</v>
      </c>
      <c r="R924" t="s">
        <v>414</v>
      </c>
    </row>
    <row r="925" spans="1:18" hidden="1" x14ac:dyDescent="0.3">
      <c r="A925" t="s">
        <v>359</v>
      </c>
      <c r="B925">
        <v>2447</v>
      </c>
      <c r="C925" t="s">
        <v>372</v>
      </c>
      <c r="D925" t="s">
        <v>361</v>
      </c>
      <c r="E925" s="69">
        <v>1719990422702</v>
      </c>
      <c r="F925" s="69">
        <f t="shared" si="56"/>
        <v>1719990422.7019999</v>
      </c>
      <c r="G925" s="70">
        <f t="shared" si="57"/>
        <v>45476.296559050927</v>
      </c>
      <c r="H925" s="69">
        <v>22134</v>
      </c>
      <c r="I925">
        <f t="shared" si="58"/>
        <v>0.36890000000000001</v>
      </c>
      <c r="J925">
        <v>24227</v>
      </c>
      <c r="K925">
        <f t="shared" si="59"/>
        <v>0.40378333333333333</v>
      </c>
      <c r="L925">
        <v>6</v>
      </c>
      <c r="M925" t="s">
        <v>726</v>
      </c>
      <c r="N925" t="s">
        <v>363</v>
      </c>
      <c r="O925">
        <v>1867</v>
      </c>
      <c r="P925">
        <v>0</v>
      </c>
      <c r="Q925">
        <v>0</v>
      </c>
    </row>
    <row r="926" spans="1:18" hidden="1" x14ac:dyDescent="0.3">
      <c r="A926" t="s">
        <v>365</v>
      </c>
      <c r="B926">
        <v>2457</v>
      </c>
      <c r="C926" t="s">
        <v>372</v>
      </c>
      <c r="D926" t="s">
        <v>361</v>
      </c>
      <c r="E926" s="69">
        <v>1719990422702</v>
      </c>
      <c r="F926" s="69">
        <f t="shared" si="56"/>
        <v>1719990422.7019999</v>
      </c>
      <c r="G926" s="70">
        <f t="shared" si="57"/>
        <v>45476.296559050927</v>
      </c>
      <c r="H926" s="69">
        <v>24227</v>
      </c>
      <c r="I926">
        <f t="shared" si="58"/>
        <v>0.40378333333333333</v>
      </c>
      <c r="J926">
        <v>0</v>
      </c>
      <c r="K926">
        <f t="shared" si="59"/>
        <v>0</v>
      </c>
      <c r="L926">
        <v>1</v>
      </c>
      <c r="M926" t="s">
        <v>726</v>
      </c>
      <c r="N926" t="s">
        <v>378</v>
      </c>
      <c r="O926">
        <v>2183</v>
      </c>
      <c r="P926">
        <v>0</v>
      </c>
      <c r="Q926">
        <v>0</v>
      </c>
    </row>
    <row r="927" spans="1:18" hidden="1" x14ac:dyDescent="0.3">
      <c r="A927" t="s">
        <v>359</v>
      </c>
      <c r="B927">
        <v>49539</v>
      </c>
      <c r="C927" t="s">
        <v>360</v>
      </c>
      <c r="D927" t="s">
        <v>361</v>
      </c>
      <c r="E927" s="69">
        <v>1719989547222</v>
      </c>
      <c r="F927" s="69">
        <f t="shared" si="56"/>
        <v>1719989547.2219999</v>
      </c>
      <c r="G927" s="70">
        <f t="shared" si="57"/>
        <v>45476.286426180552</v>
      </c>
      <c r="H927" s="69">
        <v>372</v>
      </c>
      <c r="I927">
        <f t="shared" si="58"/>
        <v>6.1999999999999998E-3</v>
      </c>
      <c r="J927">
        <v>207</v>
      </c>
      <c r="K927">
        <f t="shared" si="59"/>
        <v>3.4499999999999999E-3</v>
      </c>
      <c r="L927">
        <v>75</v>
      </c>
      <c r="M927" t="s">
        <v>727</v>
      </c>
      <c r="N927" t="s">
        <v>394</v>
      </c>
      <c r="O927">
        <v>50</v>
      </c>
      <c r="P927">
        <v>0</v>
      </c>
      <c r="Q927">
        <v>-6.3368462047446098E+18</v>
      </c>
      <c r="R927" t="s">
        <v>728</v>
      </c>
    </row>
    <row r="928" spans="1:18" hidden="1" x14ac:dyDescent="0.3">
      <c r="A928" t="s">
        <v>365</v>
      </c>
      <c r="B928">
        <v>88</v>
      </c>
      <c r="C928" t="s">
        <v>360</v>
      </c>
      <c r="D928" t="s">
        <v>361</v>
      </c>
      <c r="E928" s="69">
        <v>1719989547222</v>
      </c>
      <c r="F928" s="69">
        <f t="shared" si="56"/>
        <v>1719989547.2219999</v>
      </c>
      <c r="G928" s="70">
        <f t="shared" si="57"/>
        <v>45476.286426180552</v>
      </c>
      <c r="H928" s="69">
        <v>207</v>
      </c>
      <c r="I928">
        <f t="shared" si="58"/>
        <v>3.4499999999999999E-3</v>
      </c>
      <c r="J928">
        <v>0</v>
      </c>
      <c r="K928">
        <f t="shared" si="59"/>
        <v>0</v>
      </c>
      <c r="L928">
        <v>3</v>
      </c>
      <c r="M928" t="s">
        <v>727</v>
      </c>
      <c r="N928" t="s">
        <v>394</v>
      </c>
      <c r="O928">
        <v>47</v>
      </c>
      <c r="P928">
        <v>0</v>
      </c>
      <c r="Q928">
        <v>8.2814106655810703E+18</v>
      </c>
      <c r="R928" t="s">
        <v>414</v>
      </c>
    </row>
    <row r="929" spans="1:18" hidden="1" x14ac:dyDescent="0.3">
      <c r="A929" t="s">
        <v>359</v>
      </c>
      <c r="B929">
        <v>5574</v>
      </c>
      <c r="C929" t="s">
        <v>360</v>
      </c>
      <c r="D929" t="s">
        <v>361</v>
      </c>
      <c r="E929" s="69">
        <v>1719989061417</v>
      </c>
      <c r="F929" s="69">
        <f t="shared" si="56"/>
        <v>1719989061.4170001</v>
      </c>
      <c r="G929" s="70">
        <f t="shared" si="57"/>
        <v>45476.280803437505</v>
      </c>
      <c r="H929" s="69">
        <v>66302</v>
      </c>
      <c r="I929">
        <f t="shared" si="58"/>
        <v>1.1050333333333335</v>
      </c>
      <c r="J929">
        <v>22742</v>
      </c>
      <c r="K929">
        <f t="shared" si="59"/>
        <v>0.37903333333333333</v>
      </c>
      <c r="L929">
        <v>0</v>
      </c>
      <c r="M929" t="s">
        <v>729</v>
      </c>
      <c r="N929" t="s">
        <v>394</v>
      </c>
      <c r="O929">
        <v>108</v>
      </c>
      <c r="P929">
        <v>0</v>
      </c>
      <c r="Q929">
        <v>2.1695396513004401E+18</v>
      </c>
      <c r="R929" t="s">
        <v>408</v>
      </c>
    </row>
    <row r="930" spans="1:18" hidden="1" x14ac:dyDescent="0.3">
      <c r="A930" t="s">
        <v>365</v>
      </c>
      <c r="B930">
        <v>45858</v>
      </c>
      <c r="C930" t="s">
        <v>372</v>
      </c>
      <c r="D930" t="s">
        <v>361</v>
      </c>
      <c r="E930" s="69">
        <v>1719989061417</v>
      </c>
      <c r="F930" s="69">
        <f t="shared" si="56"/>
        <v>1719989061.4170001</v>
      </c>
      <c r="G930" s="70">
        <f t="shared" si="57"/>
        <v>45476.280803437505</v>
      </c>
      <c r="H930" s="69">
        <v>22742</v>
      </c>
      <c r="I930">
        <f t="shared" si="58"/>
        <v>0.37903333333333333</v>
      </c>
      <c r="J930">
        <v>0</v>
      </c>
      <c r="K930">
        <f t="shared" si="59"/>
        <v>0</v>
      </c>
      <c r="L930">
        <v>3</v>
      </c>
      <c r="M930" t="s">
        <v>729</v>
      </c>
      <c r="N930" t="s">
        <v>394</v>
      </c>
      <c r="O930">
        <v>2</v>
      </c>
      <c r="P930">
        <v>0</v>
      </c>
      <c r="Q930">
        <v>-1.7663079089697901E+17</v>
      </c>
      <c r="R930" t="s">
        <v>521</v>
      </c>
    </row>
    <row r="931" spans="1:18" hidden="1" x14ac:dyDescent="0.3">
      <c r="A931" t="s">
        <v>359</v>
      </c>
      <c r="B931">
        <v>11487</v>
      </c>
      <c r="C931" t="s">
        <v>360</v>
      </c>
      <c r="D931" t="s">
        <v>361</v>
      </c>
      <c r="E931" s="69">
        <v>1719989058414</v>
      </c>
      <c r="F931" s="69">
        <f t="shared" si="56"/>
        <v>1719989058.414</v>
      </c>
      <c r="G931" s="70">
        <f t="shared" si="57"/>
        <v>45476.280768680561</v>
      </c>
      <c r="H931" s="69">
        <v>330571</v>
      </c>
      <c r="I931">
        <f t="shared" si="58"/>
        <v>5.5095166666666673</v>
      </c>
      <c r="J931">
        <v>18</v>
      </c>
      <c r="K931">
        <f t="shared" si="59"/>
        <v>2.9999999999999997E-4</v>
      </c>
      <c r="L931">
        <v>0</v>
      </c>
      <c r="M931" t="s">
        <v>730</v>
      </c>
      <c r="N931" t="s">
        <v>363</v>
      </c>
      <c r="O931">
        <v>305</v>
      </c>
      <c r="P931">
        <v>0</v>
      </c>
      <c r="Q931">
        <v>0</v>
      </c>
    </row>
    <row r="932" spans="1:18" hidden="1" x14ac:dyDescent="0.3">
      <c r="A932" t="s">
        <v>365</v>
      </c>
      <c r="B932">
        <v>49521</v>
      </c>
      <c r="C932" t="s">
        <v>360</v>
      </c>
      <c r="D932" t="s">
        <v>361</v>
      </c>
      <c r="E932" s="69">
        <v>1719989058414</v>
      </c>
      <c r="F932" s="69">
        <f t="shared" si="56"/>
        <v>1719989058.414</v>
      </c>
      <c r="G932" s="70">
        <f t="shared" si="57"/>
        <v>45476.280768680561</v>
      </c>
      <c r="H932" s="69">
        <v>18</v>
      </c>
      <c r="I932">
        <f t="shared" si="58"/>
        <v>2.9999999999999997E-4</v>
      </c>
      <c r="J932">
        <v>0</v>
      </c>
      <c r="K932">
        <f t="shared" si="59"/>
        <v>0</v>
      </c>
      <c r="L932">
        <v>5</v>
      </c>
      <c r="M932" t="s">
        <v>730</v>
      </c>
      <c r="N932" t="s">
        <v>394</v>
      </c>
      <c r="O932">
        <v>5</v>
      </c>
      <c r="P932">
        <v>0</v>
      </c>
      <c r="Q932">
        <v>-6.5446294605044398E+18</v>
      </c>
      <c r="R932" t="s">
        <v>442</v>
      </c>
    </row>
    <row r="933" spans="1:18" hidden="1" x14ac:dyDescent="0.3">
      <c r="A933" t="s">
        <v>359</v>
      </c>
      <c r="B933">
        <v>4908</v>
      </c>
      <c r="C933" t="s">
        <v>360</v>
      </c>
      <c r="D933" t="s">
        <v>361</v>
      </c>
      <c r="E933" s="69">
        <v>1719988323200</v>
      </c>
      <c r="F933" s="69">
        <f t="shared" si="56"/>
        <v>1719988323.2</v>
      </c>
      <c r="G933" s="70">
        <f t="shared" si="57"/>
        <v>45476.272259259262</v>
      </c>
      <c r="H933" s="69">
        <v>104812</v>
      </c>
      <c r="I933">
        <f t="shared" si="58"/>
        <v>1.7468666666666666</v>
      </c>
      <c r="J933">
        <v>61533</v>
      </c>
      <c r="K933">
        <f t="shared" si="59"/>
        <v>1.02555</v>
      </c>
      <c r="L933">
        <v>0</v>
      </c>
      <c r="M933" t="s">
        <v>727</v>
      </c>
      <c r="N933" t="s">
        <v>363</v>
      </c>
      <c r="O933">
        <v>137</v>
      </c>
      <c r="P933">
        <v>0</v>
      </c>
      <c r="Q933">
        <v>0</v>
      </c>
    </row>
    <row r="934" spans="1:18" hidden="1" x14ac:dyDescent="0.3">
      <c r="A934" t="s">
        <v>365</v>
      </c>
      <c r="B934">
        <v>11850</v>
      </c>
      <c r="C934" t="s">
        <v>360</v>
      </c>
      <c r="D934" t="s">
        <v>361</v>
      </c>
      <c r="E934" s="69">
        <v>1719988323200</v>
      </c>
      <c r="F934" s="69">
        <f t="shared" si="56"/>
        <v>1719988323.2</v>
      </c>
      <c r="G934" s="70">
        <f t="shared" si="57"/>
        <v>45476.272259259262</v>
      </c>
      <c r="H934" s="69">
        <v>61533</v>
      </c>
      <c r="I934">
        <f t="shared" si="58"/>
        <v>1.02555</v>
      </c>
      <c r="J934">
        <v>0</v>
      </c>
      <c r="K934">
        <f t="shared" si="59"/>
        <v>0</v>
      </c>
      <c r="L934">
        <v>0</v>
      </c>
      <c r="M934" t="s">
        <v>727</v>
      </c>
      <c r="N934" t="s">
        <v>394</v>
      </c>
      <c r="O934">
        <v>71</v>
      </c>
      <c r="P934">
        <v>0</v>
      </c>
      <c r="Q934">
        <v>-6.5446294605044398E+18</v>
      </c>
      <c r="R934" t="s">
        <v>442</v>
      </c>
    </row>
    <row r="935" spans="1:18" hidden="1" x14ac:dyDescent="0.3">
      <c r="A935" t="s">
        <v>359</v>
      </c>
      <c r="B935">
        <v>5546</v>
      </c>
      <c r="C935" t="s">
        <v>360</v>
      </c>
      <c r="D935" t="s">
        <v>361</v>
      </c>
      <c r="E935" s="69">
        <v>1719987708146</v>
      </c>
      <c r="F935" s="69">
        <f t="shared" si="56"/>
        <v>1719987708.1459999</v>
      </c>
      <c r="G935" s="70">
        <f t="shared" si="57"/>
        <v>45476.265140578704</v>
      </c>
      <c r="H935" s="69">
        <v>46476</v>
      </c>
      <c r="I935">
        <f t="shared" si="58"/>
        <v>0.77459999999999996</v>
      </c>
      <c r="J935">
        <v>19213</v>
      </c>
      <c r="K935">
        <f t="shared" si="59"/>
        <v>0.3202166666666667</v>
      </c>
      <c r="L935">
        <v>0</v>
      </c>
      <c r="M935" t="s">
        <v>731</v>
      </c>
      <c r="N935" t="s">
        <v>394</v>
      </c>
      <c r="O935">
        <v>107</v>
      </c>
      <c r="P935">
        <v>0</v>
      </c>
      <c r="Q935">
        <v>-6.5446294605044398E+18</v>
      </c>
      <c r="R935" t="s">
        <v>442</v>
      </c>
    </row>
    <row r="936" spans="1:18" hidden="1" x14ac:dyDescent="0.3">
      <c r="A936" t="s">
        <v>365</v>
      </c>
      <c r="B936">
        <v>4642</v>
      </c>
      <c r="C936" t="s">
        <v>360</v>
      </c>
      <c r="D936" t="s">
        <v>361</v>
      </c>
      <c r="E936" s="69">
        <v>1719987708146</v>
      </c>
      <c r="F936" s="69">
        <f t="shared" si="56"/>
        <v>1719987708.1459999</v>
      </c>
      <c r="G936" s="70">
        <f t="shared" si="57"/>
        <v>45476.265140578704</v>
      </c>
      <c r="H936" s="69">
        <v>19213</v>
      </c>
      <c r="I936">
        <f t="shared" si="58"/>
        <v>0.3202166666666667</v>
      </c>
      <c r="J936">
        <v>0</v>
      </c>
      <c r="K936">
        <f t="shared" si="59"/>
        <v>0</v>
      </c>
      <c r="L936">
        <v>0</v>
      </c>
      <c r="M936" t="s">
        <v>731</v>
      </c>
      <c r="N936" t="s">
        <v>394</v>
      </c>
      <c r="O936">
        <v>97</v>
      </c>
      <c r="P936">
        <v>0</v>
      </c>
      <c r="Q936">
        <v>8.2814106655810703E+18</v>
      </c>
      <c r="R936" t="s">
        <v>414</v>
      </c>
    </row>
    <row r="937" spans="1:18" hidden="1" x14ac:dyDescent="0.3">
      <c r="A937" t="s">
        <v>359</v>
      </c>
      <c r="B937">
        <v>6051</v>
      </c>
      <c r="C937" t="s">
        <v>360</v>
      </c>
      <c r="D937" t="s">
        <v>361</v>
      </c>
      <c r="E937" s="69">
        <v>1719987707145</v>
      </c>
      <c r="F937" s="69">
        <f t="shared" si="56"/>
        <v>1719987707.145</v>
      </c>
      <c r="G937" s="70">
        <f t="shared" si="57"/>
        <v>45476.265128993051</v>
      </c>
      <c r="H937" s="69">
        <v>30441</v>
      </c>
      <c r="I937">
        <f t="shared" si="58"/>
        <v>0.50734999999999997</v>
      </c>
      <c r="J937">
        <v>30603</v>
      </c>
      <c r="K937">
        <f t="shared" si="59"/>
        <v>0.51005</v>
      </c>
      <c r="L937">
        <v>538</v>
      </c>
      <c r="M937" t="s">
        <v>393</v>
      </c>
      <c r="N937" t="s">
        <v>394</v>
      </c>
      <c r="O937">
        <v>113</v>
      </c>
      <c r="P937">
        <v>0</v>
      </c>
      <c r="Q937">
        <v>0</v>
      </c>
    </row>
    <row r="938" spans="1:18" hidden="1" x14ac:dyDescent="0.3">
      <c r="A938" t="s">
        <v>365</v>
      </c>
      <c r="B938">
        <v>5967</v>
      </c>
      <c r="C938" t="s">
        <v>360</v>
      </c>
      <c r="D938" t="s">
        <v>361</v>
      </c>
      <c r="E938" s="69">
        <v>1719987707145</v>
      </c>
      <c r="F938" s="69">
        <f t="shared" si="56"/>
        <v>1719987707.145</v>
      </c>
      <c r="G938" s="70">
        <f t="shared" si="57"/>
        <v>45476.265128993051</v>
      </c>
      <c r="H938" s="69">
        <v>30603</v>
      </c>
      <c r="I938">
        <f t="shared" si="58"/>
        <v>0.51005</v>
      </c>
      <c r="J938">
        <v>0</v>
      </c>
      <c r="K938">
        <f t="shared" si="59"/>
        <v>0</v>
      </c>
      <c r="L938">
        <v>0</v>
      </c>
      <c r="M938" t="s">
        <v>393</v>
      </c>
      <c r="N938" t="s">
        <v>394</v>
      </c>
      <c r="O938">
        <v>84</v>
      </c>
      <c r="P938">
        <v>0</v>
      </c>
      <c r="Q938">
        <v>-3.58347796478285E+18</v>
      </c>
      <c r="R938" t="s">
        <v>395</v>
      </c>
    </row>
    <row r="939" spans="1:18" hidden="1" x14ac:dyDescent="0.3">
      <c r="A939" t="s">
        <v>359</v>
      </c>
      <c r="B939">
        <v>6051</v>
      </c>
      <c r="C939" t="s">
        <v>360</v>
      </c>
      <c r="D939" t="s">
        <v>361</v>
      </c>
      <c r="E939" s="69">
        <v>1719987706144</v>
      </c>
      <c r="F939" s="69">
        <f t="shared" si="56"/>
        <v>1719987706.1440001</v>
      </c>
      <c r="G939" s="70">
        <f t="shared" si="57"/>
        <v>45476.265117407413</v>
      </c>
      <c r="H939" s="69">
        <v>30441</v>
      </c>
      <c r="I939">
        <f t="shared" si="58"/>
        <v>0.50734999999999997</v>
      </c>
      <c r="J939">
        <v>46476</v>
      </c>
      <c r="K939">
        <f t="shared" si="59"/>
        <v>0.77459999999999996</v>
      </c>
      <c r="L939">
        <v>538</v>
      </c>
      <c r="M939" t="s">
        <v>732</v>
      </c>
      <c r="N939" t="s">
        <v>363</v>
      </c>
      <c r="O939">
        <v>113</v>
      </c>
      <c r="P939">
        <v>0</v>
      </c>
      <c r="Q939">
        <v>0</v>
      </c>
    </row>
    <row r="940" spans="1:18" hidden="1" x14ac:dyDescent="0.3">
      <c r="A940" t="s">
        <v>365</v>
      </c>
      <c r="B940">
        <v>5546</v>
      </c>
      <c r="C940" t="s">
        <v>360</v>
      </c>
      <c r="D940" t="s">
        <v>361</v>
      </c>
      <c r="E940" s="69">
        <v>1719987706144</v>
      </c>
      <c r="F940" s="69">
        <f t="shared" si="56"/>
        <v>1719987706.1440001</v>
      </c>
      <c r="G940" s="70">
        <f t="shared" si="57"/>
        <v>45476.265117407413</v>
      </c>
      <c r="H940" s="69">
        <v>46476</v>
      </c>
      <c r="I940">
        <f t="shared" si="58"/>
        <v>0.77459999999999996</v>
      </c>
      <c r="J940">
        <v>0</v>
      </c>
      <c r="K940">
        <f t="shared" si="59"/>
        <v>0</v>
      </c>
      <c r="L940">
        <v>0</v>
      </c>
      <c r="M940" t="s">
        <v>732</v>
      </c>
      <c r="N940" t="s">
        <v>394</v>
      </c>
      <c r="O940">
        <v>107</v>
      </c>
      <c r="P940">
        <v>0</v>
      </c>
      <c r="Q940">
        <v>-6.5446294605044398E+18</v>
      </c>
      <c r="R940" t="s">
        <v>442</v>
      </c>
    </row>
    <row r="941" spans="1:18" hidden="1" x14ac:dyDescent="0.3">
      <c r="A941" t="s">
        <v>359</v>
      </c>
      <c r="B941">
        <v>5816</v>
      </c>
      <c r="C941" t="s">
        <v>360</v>
      </c>
      <c r="D941" t="s">
        <v>361</v>
      </c>
      <c r="E941" s="69">
        <v>1719986412012</v>
      </c>
      <c r="F941" s="69">
        <f t="shared" si="56"/>
        <v>1719986412.0120001</v>
      </c>
      <c r="G941" s="70">
        <f t="shared" si="57"/>
        <v>45476.250139027776</v>
      </c>
      <c r="H941" s="69">
        <v>68</v>
      </c>
      <c r="I941">
        <f t="shared" si="58"/>
        <v>1.1333333333333334E-3</v>
      </c>
      <c r="J941">
        <v>338535</v>
      </c>
      <c r="K941">
        <f t="shared" si="59"/>
        <v>5.6422500000000007</v>
      </c>
      <c r="L941">
        <v>2075765</v>
      </c>
      <c r="M941" t="s">
        <v>733</v>
      </c>
      <c r="N941" t="s">
        <v>363</v>
      </c>
      <c r="O941">
        <v>12</v>
      </c>
      <c r="P941">
        <v>0</v>
      </c>
      <c r="Q941">
        <v>4.6237647683257999E+18</v>
      </c>
      <c r="R941" t="s">
        <v>371</v>
      </c>
    </row>
    <row r="942" spans="1:18" hidden="1" x14ac:dyDescent="0.3">
      <c r="A942" t="s">
        <v>365</v>
      </c>
      <c r="B942">
        <v>46263</v>
      </c>
      <c r="C942" t="s">
        <v>360</v>
      </c>
      <c r="D942" t="s">
        <v>361</v>
      </c>
      <c r="E942" s="69">
        <v>1719986412012</v>
      </c>
      <c r="F942" s="69">
        <f t="shared" si="56"/>
        <v>1719986412.0120001</v>
      </c>
      <c r="G942" s="70">
        <f t="shared" si="57"/>
        <v>45476.250139027776</v>
      </c>
      <c r="H942" s="69">
        <v>338535</v>
      </c>
      <c r="I942">
        <f t="shared" si="58"/>
        <v>5.6422500000000007</v>
      </c>
      <c r="J942">
        <v>0</v>
      </c>
      <c r="K942">
        <f t="shared" si="59"/>
        <v>0</v>
      </c>
      <c r="L942">
        <v>0</v>
      </c>
      <c r="M942" t="s">
        <v>733</v>
      </c>
      <c r="N942" t="s">
        <v>394</v>
      </c>
      <c r="O942">
        <v>252</v>
      </c>
      <c r="P942">
        <v>0</v>
      </c>
      <c r="Q942">
        <v>-6.5446294605044398E+18</v>
      </c>
      <c r="R942" t="s">
        <v>442</v>
      </c>
    </row>
    <row r="943" spans="1:18" hidden="1" x14ac:dyDescent="0.3">
      <c r="A943" t="s">
        <v>359</v>
      </c>
      <c r="B943">
        <v>46272</v>
      </c>
      <c r="C943" t="s">
        <v>360</v>
      </c>
      <c r="D943" t="s">
        <v>361</v>
      </c>
      <c r="E943" s="69">
        <v>1719985322158</v>
      </c>
      <c r="F943" s="69">
        <f t="shared" si="56"/>
        <v>1719985322.158</v>
      </c>
      <c r="G943" s="70">
        <f t="shared" si="57"/>
        <v>45476.237524976852</v>
      </c>
      <c r="H943" s="69">
        <v>648917</v>
      </c>
      <c r="I943">
        <f t="shared" si="58"/>
        <v>10.815283333333333</v>
      </c>
      <c r="J943">
        <v>1710653</v>
      </c>
      <c r="K943">
        <f t="shared" si="59"/>
        <v>28.510883333333332</v>
      </c>
      <c r="L943">
        <v>0</v>
      </c>
      <c r="M943" t="s">
        <v>734</v>
      </c>
      <c r="N943" t="s">
        <v>394</v>
      </c>
      <c r="O943">
        <v>235</v>
      </c>
      <c r="P943">
        <v>0</v>
      </c>
      <c r="Q943">
        <v>0</v>
      </c>
    </row>
    <row r="944" spans="1:18" hidden="1" x14ac:dyDescent="0.3">
      <c r="A944" t="s">
        <v>365</v>
      </c>
      <c r="B944">
        <v>58716</v>
      </c>
      <c r="C944" t="s">
        <v>360</v>
      </c>
      <c r="D944" t="s">
        <v>361</v>
      </c>
      <c r="E944" s="69">
        <v>1719985322158</v>
      </c>
      <c r="F944" s="69">
        <f t="shared" si="56"/>
        <v>1719985322.158</v>
      </c>
      <c r="G944" s="70">
        <f t="shared" si="57"/>
        <v>45476.237524976852</v>
      </c>
      <c r="H944" s="69">
        <v>1710653</v>
      </c>
      <c r="I944">
        <f t="shared" si="58"/>
        <v>28.510883333333332</v>
      </c>
      <c r="J944">
        <v>0</v>
      </c>
      <c r="K944">
        <f t="shared" si="59"/>
        <v>0</v>
      </c>
      <c r="L944">
        <v>0</v>
      </c>
      <c r="M944" t="s">
        <v>734</v>
      </c>
      <c r="N944" t="s">
        <v>394</v>
      </c>
      <c r="O944">
        <v>812</v>
      </c>
      <c r="P944">
        <v>0</v>
      </c>
      <c r="Q944">
        <v>8.2814106655810703E+18</v>
      </c>
      <c r="R944" t="s">
        <v>414</v>
      </c>
    </row>
    <row r="945" spans="1:18" hidden="1" x14ac:dyDescent="0.3">
      <c r="A945" t="s">
        <v>359</v>
      </c>
      <c r="B945">
        <v>40267</v>
      </c>
      <c r="C945" t="s">
        <v>360</v>
      </c>
      <c r="D945" t="s">
        <v>361</v>
      </c>
      <c r="E945" s="69">
        <v>1719985014651</v>
      </c>
      <c r="F945" s="69">
        <f t="shared" si="56"/>
        <v>1719985014.651</v>
      </c>
      <c r="G945" s="70">
        <f t="shared" si="57"/>
        <v>45476.233965868058</v>
      </c>
      <c r="H945" s="69">
        <v>301183</v>
      </c>
      <c r="I945">
        <f t="shared" si="58"/>
        <v>5.0197166666666666</v>
      </c>
      <c r="J945">
        <v>416621</v>
      </c>
      <c r="K945">
        <f t="shared" si="59"/>
        <v>6.9436833333333334</v>
      </c>
      <c r="L945">
        <v>0</v>
      </c>
      <c r="M945" t="s">
        <v>735</v>
      </c>
      <c r="N945" t="s">
        <v>394</v>
      </c>
      <c r="O945">
        <v>287</v>
      </c>
      <c r="P945">
        <v>0</v>
      </c>
      <c r="Q945">
        <v>0</v>
      </c>
    </row>
    <row r="946" spans="1:18" hidden="1" x14ac:dyDescent="0.3">
      <c r="A946" t="s">
        <v>365</v>
      </c>
      <c r="B946">
        <v>46317</v>
      </c>
      <c r="C946" t="s">
        <v>360</v>
      </c>
      <c r="D946" t="s">
        <v>361</v>
      </c>
      <c r="E946" s="69">
        <v>1719985014651</v>
      </c>
      <c r="F946" s="69">
        <f t="shared" si="56"/>
        <v>1719985014.651</v>
      </c>
      <c r="G946" s="70">
        <f t="shared" si="57"/>
        <v>45476.233965868058</v>
      </c>
      <c r="H946" s="69">
        <v>416621</v>
      </c>
      <c r="I946">
        <f t="shared" si="58"/>
        <v>6.9436833333333334</v>
      </c>
      <c r="J946">
        <v>0</v>
      </c>
      <c r="K946">
        <f t="shared" si="59"/>
        <v>0</v>
      </c>
      <c r="L946">
        <v>0</v>
      </c>
      <c r="M946" t="s">
        <v>735</v>
      </c>
      <c r="N946" t="s">
        <v>394</v>
      </c>
      <c r="O946">
        <v>409</v>
      </c>
      <c r="P946">
        <v>0</v>
      </c>
      <c r="Q946">
        <v>8.2814106655810703E+18</v>
      </c>
      <c r="R946" t="s">
        <v>414</v>
      </c>
    </row>
    <row r="947" spans="1:18" hidden="1" x14ac:dyDescent="0.3">
      <c r="A947" t="s">
        <v>359</v>
      </c>
      <c r="B947">
        <v>46272</v>
      </c>
      <c r="C947" t="s">
        <v>360</v>
      </c>
      <c r="D947" t="s">
        <v>361</v>
      </c>
      <c r="E947" s="69">
        <v>1719984721158</v>
      </c>
      <c r="F947" s="69">
        <f t="shared" si="56"/>
        <v>1719984721.158</v>
      </c>
      <c r="G947" s="70">
        <f t="shared" si="57"/>
        <v>45476.23056895833</v>
      </c>
      <c r="H947" s="69">
        <v>633958</v>
      </c>
      <c r="I947">
        <f t="shared" si="58"/>
        <v>10.565966666666666</v>
      </c>
      <c r="J947">
        <v>1618686</v>
      </c>
      <c r="K947">
        <f t="shared" si="59"/>
        <v>26.978099999999998</v>
      </c>
      <c r="L947">
        <v>0</v>
      </c>
      <c r="M947" t="s">
        <v>736</v>
      </c>
      <c r="N947" t="s">
        <v>394</v>
      </c>
      <c r="O947">
        <v>223</v>
      </c>
      <c r="P947">
        <v>0</v>
      </c>
      <c r="Q947">
        <v>0</v>
      </c>
    </row>
    <row r="948" spans="1:18" hidden="1" x14ac:dyDescent="0.3">
      <c r="A948" t="s">
        <v>365</v>
      </c>
      <c r="B948">
        <v>58716</v>
      </c>
      <c r="C948" t="s">
        <v>360</v>
      </c>
      <c r="D948" t="s">
        <v>361</v>
      </c>
      <c r="E948" s="69">
        <v>1719984721158</v>
      </c>
      <c r="F948" s="69">
        <f t="shared" si="56"/>
        <v>1719984721.158</v>
      </c>
      <c r="G948" s="70">
        <f t="shared" si="57"/>
        <v>45476.23056895833</v>
      </c>
      <c r="H948" s="69">
        <v>1618686</v>
      </c>
      <c r="I948">
        <f t="shared" si="58"/>
        <v>26.978099999999998</v>
      </c>
      <c r="J948">
        <v>0</v>
      </c>
      <c r="K948">
        <f t="shared" si="59"/>
        <v>0</v>
      </c>
      <c r="L948">
        <v>0</v>
      </c>
      <c r="M948" t="s">
        <v>736</v>
      </c>
      <c r="N948" t="s">
        <v>394</v>
      </c>
      <c r="O948">
        <v>786</v>
      </c>
      <c r="P948">
        <v>0</v>
      </c>
      <c r="Q948">
        <v>8.2814106655810703E+18</v>
      </c>
      <c r="R948" t="s">
        <v>414</v>
      </c>
    </row>
    <row r="949" spans="1:18" hidden="1" x14ac:dyDescent="0.3">
      <c r="A949" t="s">
        <v>359</v>
      </c>
      <c r="B949">
        <v>46272</v>
      </c>
      <c r="C949" t="s">
        <v>360</v>
      </c>
      <c r="D949" t="s">
        <v>361</v>
      </c>
      <c r="E949" s="69">
        <v>1719984420658</v>
      </c>
      <c r="F949" s="69">
        <f t="shared" si="56"/>
        <v>1719984420.658</v>
      </c>
      <c r="G949" s="70">
        <f t="shared" si="57"/>
        <v>45476.227090949076</v>
      </c>
      <c r="H949" s="69">
        <v>584865</v>
      </c>
      <c r="I949">
        <f t="shared" si="58"/>
        <v>9.7477499999999999</v>
      </c>
      <c r="J949">
        <v>1368570</v>
      </c>
      <c r="K949">
        <f t="shared" si="59"/>
        <v>22.8095</v>
      </c>
      <c r="L949">
        <v>0</v>
      </c>
      <c r="M949" t="s">
        <v>737</v>
      </c>
      <c r="N949" t="s">
        <v>394</v>
      </c>
      <c r="O949">
        <v>216</v>
      </c>
      <c r="P949">
        <v>0</v>
      </c>
      <c r="Q949">
        <v>0</v>
      </c>
    </row>
    <row r="950" spans="1:18" hidden="1" x14ac:dyDescent="0.3">
      <c r="A950" t="s">
        <v>365</v>
      </c>
      <c r="B950">
        <v>58716</v>
      </c>
      <c r="C950" t="s">
        <v>360</v>
      </c>
      <c r="D950" t="s">
        <v>361</v>
      </c>
      <c r="E950" s="69">
        <v>1719984420658</v>
      </c>
      <c r="F950" s="69">
        <f t="shared" si="56"/>
        <v>1719984420.658</v>
      </c>
      <c r="G950" s="70">
        <f t="shared" si="57"/>
        <v>45476.227090949076</v>
      </c>
      <c r="H950" s="69">
        <v>1368570</v>
      </c>
      <c r="I950">
        <f t="shared" si="58"/>
        <v>22.8095</v>
      </c>
      <c r="J950">
        <v>0</v>
      </c>
      <c r="K950">
        <f t="shared" si="59"/>
        <v>0</v>
      </c>
      <c r="L950">
        <v>0</v>
      </c>
      <c r="M950" t="s">
        <v>737</v>
      </c>
      <c r="N950" t="s">
        <v>394</v>
      </c>
      <c r="O950">
        <v>757</v>
      </c>
      <c r="P950">
        <v>0</v>
      </c>
      <c r="Q950">
        <v>8.2814106655810703E+18</v>
      </c>
      <c r="R950" t="s">
        <v>414</v>
      </c>
    </row>
    <row r="951" spans="1:18" hidden="1" x14ac:dyDescent="0.3">
      <c r="A951" t="s">
        <v>359</v>
      </c>
      <c r="B951">
        <v>46272</v>
      </c>
      <c r="C951" t="s">
        <v>360</v>
      </c>
      <c r="D951" t="s">
        <v>361</v>
      </c>
      <c r="E951" s="69">
        <v>1719984119157</v>
      </c>
      <c r="F951" s="69">
        <f t="shared" si="56"/>
        <v>1719984119.1570001</v>
      </c>
      <c r="G951" s="70">
        <f t="shared" si="57"/>
        <v>45476.22360135417</v>
      </c>
      <c r="H951" s="69">
        <v>547656</v>
      </c>
      <c r="I951">
        <f t="shared" si="58"/>
        <v>9.1275999999999993</v>
      </c>
      <c r="J951">
        <v>1106234</v>
      </c>
      <c r="K951">
        <f t="shared" si="59"/>
        <v>18.437233333333332</v>
      </c>
      <c r="L951">
        <v>0</v>
      </c>
      <c r="M951" t="s">
        <v>738</v>
      </c>
      <c r="N951" t="s">
        <v>394</v>
      </c>
      <c r="O951">
        <v>209</v>
      </c>
      <c r="P951">
        <v>0</v>
      </c>
      <c r="Q951">
        <v>0</v>
      </c>
    </row>
    <row r="952" spans="1:18" hidden="1" x14ac:dyDescent="0.3">
      <c r="A952" t="s">
        <v>365</v>
      </c>
      <c r="B952">
        <v>58716</v>
      </c>
      <c r="C952" t="s">
        <v>360</v>
      </c>
      <c r="D952" t="s">
        <v>361</v>
      </c>
      <c r="E952" s="69">
        <v>1719984119157</v>
      </c>
      <c r="F952" s="69">
        <f t="shared" si="56"/>
        <v>1719984119.1570001</v>
      </c>
      <c r="G952" s="70">
        <f t="shared" si="57"/>
        <v>45476.22360135417</v>
      </c>
      <c r="H952" s="69">
        <v>1106234</v>
      </c>
      <c r="I952">
        <f t="shared" si="58"/>
        <v>18.437233333333332</v>
      </c>
      <c r="J952">
        <v>0</v>
      </c>
      <c r="K952">
        <f t="shared" si="59"/>
        <v>0</v>
      </c>
      <c r="L952">
        <v>0</v>
      </c>
      <c r="M952" t="s">
        <v>738</v>
      </c>
      <c r="N952" t="s">
        <v>394</v>
      </c>
      <c r="O952">
        <v>722</v>
      </c>
      <c r="P952">
        <v>0</v>
      </c>
      <c r="Q952">
        <v>8.2814106655810703E+18</v>
      </c>
      <c r="R952" t="s">
        <v>414</v>
      </c>
    </row>
    <row r="953" spans="1:18" hidden="1" x14ac:dyDescent="0.3">
      <c r="A953" t="s">
        <v>359</v>
      </c>
      <c r="B953">
        <v>46272</v>
      </c>
      <c r="C953" t="s">
        <v>360</v>
      </c>
      <c r="D953" t="s">
        <v>361</v>
      </c>
      <c r="E953" s="69">
        <v>1719983818657</v>
      </c>
      <c r="F953" s="69">
        <f t="shared" si="56"/>
        <v>1719983818.6570001</v>
      </c>
      <c r="G953" s="70">
        <f t="shared" si="57"/>
        <v>45476.220123344909</v>
      </c>
      <c r="H953" s="69">
        <v>547656</v>
      </c>
      <c r="I953">
        <f t="shared" si="58"/>
        <v>9.1275999999999993</v>
      </c>
      <c r="J953">
        <v>856713</v>
      </c>
      <c r="K953">
        <f t="shared" si="59"/>
        <v>14.278549999999999</v>
      </c>
      <c r="L953">
        <v>0</v>
      </c>
      <c r="M953" t="s">
        <v>739</v>
      </c>
      <c r="N953" t="s">
        <v>394</v>
      </c>
      <c r="O953">
        <v>209</v>
      </c>
      <c r="P953">
        <v>0</v>
      </c>
      <c r="Q953">
        <v>0</v>
      </c>
    </row>
    <row r="954" spans="1:18" hidden="1" x14ac:dyDescent="0.3">
      <c r="A954" t="s">
        <v>365</v>
      </c>
      <c r="B954">
        <v>58716</v>
      </c>
      <c r="C954" t="s">
        <v>360</v>
      </c>
      <c r="D954" t="s">
        <v>361</v>
      </c>
      <c r="E954" s="69">
        <v>1719983818657</v>
      </c>
      <c r="F954" s="69">
        <f t="shared" si="56"/>
        <v>1719983818.6570001</v>
      </c>
      <c r="G954" s="70">
        <f t="shared" si="57"/>
        <v>45476.220123344909</v>
      </c>
      <c r="H954" s="69">
        <v>856713</v>
      </c>
      <c r="I954">
        <f t="shared" si="58"/>
        <v>14.278549999999999</v>
      </c>
      <c r="J954">
        <v>0</v>
      </c>
      <c r="K954">
        <f t="shared" si="59"/>
        <v>0</v>
      </c>
      <c r="L954">
        <v>0</v>
      </c>
      <c r="M954" t="s">
        <v>739</v>
      </c>
      <c r="N954" t="s">
        <v>394</v>
      </c>
      <c r="O954">
        <v>675</v>
      </c>
      <c r="P954">
        <v>0</v>
      </c>
      <c r="Q954">
        <v>8.2814106655810703E+18</v>
      </c>
      <c r="R954" t="s">
        <v>414</v>
      </c>
    </row>
    <row r="955" spans="1:18" hidden="1" x14ac:dyDescent="0.3">
      <c r="A955" t="s">
        <v>359</v>
      </c>
      <c r="B955">
        <v>46272</v>
      </c>
      <c r="C955" t="s">
        <v>360</v>
      </c>
      <c r="D955" t="s">
        <v>361</v>
      </c>
      <c r="E955" s="69">
        <v>1719983512151</v>
      </c>
      <c r="F955" s="69">
        <f t="shared" si="56"/>
        <v>1719983512.151</v>
      </c>
      <c r="G955" s="70">
        <f t="shared" si="57"/>
        <v>45476.21657582176</v>
      </c>
      <c r="H955" s="69">
        <v>302436</v>
      </c>
      <c r="I955">
        <f t="shared" si="58"/>
        <v>5.0405999999999995</v>
      </c>
      <c r="J955">
        <v>796660</v>
      </c>
      <c r="K955">
        <f t="shared" si="59"/>
        <v>13.277666666666667</v>
      </c>
      <c r="L955">
        <v>0</v>
      </c>
      <c r="M955" t="s">
        <v>740</v>
      </c>
      <c r="N955" t="s">
        <v>394</v>
      </c>
      <c r="O955">
        <v>173</v>
      </c>
      <c r="P955">
        <v>0</v>
      </c>
      <c r="Q955">
        <v>2.1695396513004401E+18</v>
      </c>
      <c r="R955" t="s">
        <v>408</v>
      </c>
    </row>
    <row r="956" spans="1:18" hidden="1" x14ac:dyDescent="0.3">
      <c r="A956" t="s">
        <v>365</v>
      </c>
      <c r="B956">
        <v>58716</v>
      </c>
      <c r="C956" t="s">
        <v>360</v>
      </c>
      <c r="D956" t="s">
        <v>361</v>
      </c>
      <c r="E956" s="69">
        <v>1719983512151</v>
      </c>
      <c r="F956" s="69">
        <f t="shared" si="56"/>
        <v>1719983512.151</v>
      </c>
      <c r="G956" s="70">
        <f t="shared" si="57"/>
        <v>45476.21657582176</v>
      </c>
      <c r="H956" s="69">
        <v>796660</v>
      </c>
      <c r="I956">
        <f t="shared" si="58"/>
        <v>13.277666666666667</v>
      </c>
      <c r="J956">
        <v>0</v>
      </c>
      <c r="K956">
        <f t="shared" si="59"/>
        <v>0</v>
      </c>
      <c r="L956">
        <v>0</v>
      </c>
      <c r="M956" t="s">
        <v>740</v>
      </c>
      <c r="N956" t="s">
        <v>394</v>
      </c>
      <c r="O956">
        <v>667</v>
      </c>
      <c r="P956">
        <v>0</v>
      </c>
      <c r="Q956">
        <v>8.2814106655810703E+18</v>
      </c>
      <c r="R956" t="s">
        <v>414</v>
      </c>
    </row>
    <row r="957" spans="1:18" hidden="1" x14ac:dyDescent="0.3">
      <c r="A957" t="s">
        <v>359</v>
      </c>
      <c r="B957">
        <v>46272</v>
      </c>
      <c r="C957" t="s">
        <v>360</v>
      </c>
      <c r="D957" t="s">
        <v>361</v>
      </c>
      <c r="E957" s="69">
        <v>1719983213653</v>
      </c>
      <c r="F957" s="69">
        <f t="shared" si="56"/>
        <v>1719983213.6530001</v>
      </c>
      <c r="G957" s="70">
        <f t="shared" si="57"/>
        <v>45476.213120983797</v>
      </c>
      <c r="H957" s="69">
        <v>302436</v>
      </c>
      <c r="I957">
        <f t="shared" si="58"/>
        <v>5.0405999999999995</v>
      </c>
      <c r="J957">
        <v>949059</v>
      </c>
      <c r="K957">
        <f t="shared" si="59"/>
        <v>15.817649999999999</v>
      </c>
      <c r="L957">
        <v>0</v>
      </c>
      <c r="M957" t="s">
        <v>741</v>
      </c>
      <c r="N957" t="s">
        <v>394</v>
      </c>
      <c r="O957">
        <v>173</v>
      </c>
      <c r="P957">
        <v>0</v>
      </c>
      <c r="Q957">
        <v>0</v>
      </c>
    </row>
    <row r="958" spans="1:18" hidden="1" x14ac:dyDescent="0.3">
      <c r="A958" t="s">
        <v>365</v>
      </c>
      <c r="B958">
        <v>9637</v>
      </c>
      <c r="C958" t="s">
        <v>360</v>
      </c>
      <c r="D958" t="s">
        <v>361</v>
      </c>
      <c r="E958" s="69">
        <v>1719983213653</v>
      </c>
      <c r="F958" s="69">
        <f t="shared" si="56"/>
        <v>1719983213.6530001</v>
      </c>
      <c r="G958" s="70">
        <f t="shared" si="57"/>
        <v>45476.213120983797</v>
      </c>
      <c r="H958" s="69">
        <v>949059</v>
      </c>
      <c r="I958">
        <f t="shared" si="58"/>
        <v>15.817649999999999</v>
      </c>
      <c r="J958">
        <v>0</v>
      </c>
      <c r="K958">
        <f t="shared" si="59"/>
        <v>0</v>
      </c>
      <c r="L958">
        <v>0</v>
      </c>
      <c r="M958" t="s">
        <v>741</v>
      </c>
      <c r="N958" t="s">
        <v>394</v>
      </c>
      <c r="O958">
        <v>339</v>
      </c>
      <c r="P958">
        <v>0</v>
      </c>
      <c r="Q958">
        <v>8.2814106655810703E+18</v>
      </c>
      <c r="R958" t="s">
        <v>414</v>
      </c>
    </row>
    <row r="959" spans="1:18" hidden="1" x14ac:dyDescent="0.3">
      <c r="A959" t="s">
        <v>359</v>
      </c>
      <c r="B959">
        <v>9637</v>
      </c>
      <c r="C959" t="s">
        <v>360</v>
      </c>
      <c r="D959" t="s">
        <v>361</v>
      </c>
      <c r="E959" s="69">
        <v>1719982910150</v>
      </c>
      <c r="F959" s="69">
        <f t="shared" si="56"/>
        <v>1719982910.1500001</v>
      </c>
      <c r="G959" s="70">
        <f t="shared" si="57"/>
        <v>45476.209608217592</v>
      </c>
      <c r="H959" s="69">
        <v>823397</v>
      </c>
      <c r="I959">
        <f t="shared" si="58"/>
        <v>13.723283333333335</v>
      </c>
      <c r="J959">
        <v>125288</v>
      </c>
      <c r="K959">
        <f t="shared" si="59"/>
        <v>2.0881333333333334</v>
      </c>
      <c r="L959">
        <v>0</v>
      </c>
      <c r="M959" t="s">
        <v>742</v>
      </c>
      <c r="N959" t="s">
        <v>394</v>
      </c>
      <c r="O959">
        <v>323</v>
      </c>
      <c r="P959">
        <v>0</v>
      </c>
      <c r="Q959">
        <v>2.1695396513004401E+18</v>
      </c>
      <c r="R959" t="s">
        <v>408</v>
      </c>
    </row>
    <row r="960" spans="1:18" hidden="1" x14ac:dyDescent="0.3">
      <c r="A960" t="s">
        <v>365</v>
      </c>
      <c r="B960">
        <v>46272</v>
      </c>
      <c r="C960" t="s">
        <v>360</v>
      </c>
      <c r="D960" t="s">
        <v>361</v>
      </c>
      <c r="E960" s="69">
        <v>1719982910150</v>
      </c>
      <c r="F960" s="69">
        <f t="shared" si="56"/>
        <v>1719982910.1500001</v>
      </c>
      <c r="G960" s="70">
        <f t="shared" si="57"/>
        <v>45476.209608217592</v>
      </c>
      <c r="H960" s="69">
        <v>125288</v>
      </c>
      <c r="I960">
        <f t="shared" si="58"/>
        <v>2.0881333333333334</v>
      </c>
      <c r="J960">
        <v>0</v>
      </c>
      <c r="K960">
        <f t="shared" si="59"/>
        <v>0</v>
      </c>
      <c r="L960">
        <v>0</v>
      </c>
      <c r="M960" t="s">
        <v>742</v>
      </c>
      <c r="N960" t="s">
        <v>394</v>
      </c>
      <c r="O960">
        <v>150</v>
      </c>
      <c r="P960">
        <v>0</v>
      </c>
      <c r="Q960">
        <v>8.2814106655810703E+18</v>
      </c>
      <c r="R960" t="s">
        <v>414</v>
      </c>
    </row>
    <row r="961" spans="1:18" hidden="1" x14ac:dyDescent="0.3">
      <c r="A961" t="s">
        <v>359</v>
      </c>
      <c r="B961">
        <v>46272</v>
      </c>
      <c r="C961" t="s">
        <v>360</v>
      </c>
      <c r="D961" t="s">
        <v>361</v>
      </c>
      <c r="E961" s="69">
        <v>1719982615650</v>
      </c>
      <c r="F961" s="69">
        <f t="shared" si="56"/>
        <v>1719982615.6500001</v>
      </c>
      <c r="G961" s="70">
        <f t="shared" si="57"/>
        <v>45476.206199652777</v>
      </c>
      <c r="H961" s="69">
        <v>125288</v>
      </c>
      <c r="I961">
        <f t="shared" si="58"/>
        <v>2.0881333333333334</v>
      </c>
      <c r="J961">
        <v>190387</v>
      </c>
      <c r="K961">
        <f t="shared" si="59"/>
        <v>3.1731166666666666</v>
      </c>
      <c r="L961">
        <v>0</v>
      </c>
      <c r="M961" t="s">
        <v>743</v>
      </c>
      <c r="N961" t="s">
        <v>394</v>
      </c>
      <c r="O961">
        <v>150</v>
      </c>
      <c r="P961">
        <v>0</v>
      </c>
      <c r="Q961">
        <v>2.1695396513004401E+18</v>
      </c>
      <c r="R961" t="s">
        <v>408</v>
      </c>
    </row>
    <row r="962" spans="1:18" hidden="1" x14ac:dyDescent="0.3">
      <c r="A962" t="s">
        <v>365</v>
      </c>
      <c r="B962">
        <v>46263</v>
      </c>
      <c r="C962" t="s">
        <v>360</v>
      </c>
      <c r="D962" t="s">
        <v>361</v>
      </c>
      <c r="E962" s="69">
        <v>1719982615650</v>
      </c>
      <c r="F962" s="69">
        <f t="shared" si="56"/>
        <v>1719982615.6500001</v>
      </c>
      <c r="G962" s="70">
        <f t="shared" si="57"/>
        <v>45476.206199652777</v>
      </c>
      <c r="H962" s="69">
        <v>190387</v>
      </c>
      <c r="I962">
        <f t="shared" si="58"/>
        <v>3.1731166666666666</v>
      </c>
      <c r="J962">
        <v>0</v>
      </c>
      <c r="K962">
        <f t="shared" si="59"/>
        <v>0</v>
      </c>
      <c r="L962">
        <v>0</v>
      </c>
      <c r="M962" t="s">
        <v>743</v>
      </c>
      <c r="N962" t="s">
        <v>394</v>
      </c>
      <c r="O962">
        <v>178</v>
      </c>
      <c r="P962">
        <v>0</v>
      </c>
      <c r="Q962">
        <v>8.2814106655810703E+18</v>
      </c>
      <c r="R962" t="s">
        <v>414</v>
      </c>
    </row>
    <row r="963" spans="1:18" hidden="1" x14ac:dyDescent="0.3">
      <c r="A963" t="s">
        <v>359</v>
      </c>
      <c r="B963">
        <v>11487</v>
      </c>
      <c r="C963" t="s">
        <v>360</v>
      </c>
      <c r="D963" t="s">
        <v>361</v>
      </c>
      <c r="E963" s="69">
        <v>1719982315150</v>
      </c>
      <c r="F963" s="69">
        <f t="shared" ref="F963:F1026" si="60">$E963/1000</f>
        <v>1719982315.1500001</v>
      </c>
      <c r="G963" s="70">
        <f t="shared" ref="G963:G1026" si="61">$F963/ 86400 + DATE(1970, 1, 1)</f>
        <v>45476.202721643524</v>
      </c>
      <c r="H963" s="69">
        <v>29393</v>
      </c>
      <c r="I963">
        <f t="shared" ref="I963:I1026" si="62">$H963/1000/60</f>
        <v>0.48988333333333334</v>
      </c>
      <c r="J963">
        <v>14269</v>
      </c>
      <c r="K963">
        <f t="shared" ref="K963:K1026" si="63">J963/1000/60</f>
        <v>0.23781666666666668</v>
      </c>
      <c r="L963">
        <v>0</v>
      </c>
      <c r="M963" t="s">
        <v>744</v>
      </c>
      <c r="N963" t="s">
        <v>394</v>
      </c>
      <c r="O963">
        <v>79</v>
      </c>
      <c r="P963">
        <v>0</v>
      </c>
      <c r="Q963">
        <v>0</v>
      </c>
    </row>
    <row r="964" spans="1:18" hidden="1" x14ac:dyDescent="0.3">
      <c r="A964" t="s">
        <v>365</v>
      </c>
      <c r="B964">
        <v>46272</v>
      </c>
      <c r="C964" t="s">
        <v>360</v>
      </c>
      <c r="D964" t="s">
        <v>361</v>
      </c>
      <c r="E964" s="69">
        <v>1719982315150</v>
      </c>
      <c r="F964" s="69">
        <f t="shared" si="60"/>
        <v>1719982315.1500001</v>
      </c>
      <c r="G964" s="70">
        <f t="shared" si="61"/>
        <v>45476.202721643524</v>
      </c>
      <c r="H964" s="69">
        <v>14269</v>
      </c>
      <c r="I964">
        <f t="shared" si="62"/>
        <v>0.23781666666666668</v>
      </c>
      <c r="J964">
        <v>0</v>
      </c>
      <c r="K964">
        <f t="shared" si="63"/>
        <v>0</v>
      </c>
      <c r="L964">
        <v>0</v>
      </c>
      <c r="M964" t="s">
        <v>744</v>
      </c>
      <c r="N964" t="s">
        <v>394</v>
      </c>
      <c r="O964">
        <v>132</v>
      </c>
      <c r="P964">
        <v>0</v>
      </c>
      <c r="Q964">
        <v>8.2814106655810703E+18</v>
      </c>
      <c r="R964" t="s">
        <v>414</v>
      </c>
    </row>
    <row r="965" spans="1:18" hidden="1" x14ac:dyDescent="0.3">
      <c r="A965" t="s">
        <v>359</v>
      </c>
      <c r="B965">
        <v>60044</v>
      </c>
      <c r="C965" t="s">
        <v>360</v>
      </c>
      <c r="D965" t="s">
        <v>361</v>
      </c>
      <c r="E965" s="69">
        <v>1719982015651</v>
      </c>
      <c r="F965" s="69">
        <f t="shared" si="60"/>
        <v>1719982015.651</v>
      </c>
      <c r="G965" s="70">
        <f t="shared" si="61"/>
        <v>45476.199255219908</v>
      </c>
      <c r="H965" s="69">
        <v>700180</v>
      </c>
      <c r="I965">
        <f t="shared" si="62"/>
        <v>11.669666666666666</v>
      </c>
      <c r="J965">
        <v>295767</v>
      </c>
      <c r="K965">
        <f t="shared" si="63"/>
        <v>4.9294500000000001</v>
      </c>
      <c r="L965">
        <v>0</v>
      </c>
      <c r="M965" t="s">
        <v>745</v>
      </c>
      <c r="N965" t="s">
        <v>394</v>
      </c>
      <c r="O965">
        <v>628</v>
      </c>
      <c r="P965">
        <v>0</v>
      </c>
      <c r="Q965">
        <v>2.1695396513004401E+18</v>
      </c>
      <c r="R965" t="s">
        <v>408</v>
      </c>
    </row>
    <row r="966" spans="1:18" hidden="1" x14ac:dyDescent="0.3">
      <c r="A966" t="s">
        <v>365</v>
      </c>
      <c r="B966">
        <v>9637</v>
      </c>
      <c r="C966" t="s">
        <v>360</v>
      </c>
      <c r="D966" t="s">
        <v>361</v>
      </c>
      <c r="E966" s="69">
        <v>1719982015651</v>
      </c>
      <c r="F966" s="69">
        <f t="shared" si="60"/>
        <v>1719982015.651</v>
      </c>
      <c r="G966" s="70">
        <f t="shared" si="61"/>
        <v>45476.199255219908</v>
      </c>
      <c r="H966" s="69">
        <v>295767</v>
      </c>
      <c r="I966">
        <f t="shared" si="62"/>
        <v>4.9294500000000001</v>
      </c>
      <c r="J966">
        <v>0</v>
      </c>
      <c r="K966">
        <f t="shared" si="63"/>
        <v>0</v>
      </c>
      <c r="L966">
        <v>0</v>
      </c>
      <c r="M966" t="s">
        <v>745</v>
      </c>
      <c r="N966" t="s">
        <v>394</v>
      </c>
      <c r="O966">
        <v>253</v>
      </c>
      <c r="P966">
        <v>0</v>
      </c>
      <c r="Q966">
        <v>8.2814106655810703E+18</v>
      </c>
      <c r="R966" t="s">
        <v>414</v>
      </c>
    </row>
    <row r="967" spans="1:18" hidden="1" x14ac:dyDescent="0.3">
      <c r="A967" t="s">
        <v>359</v>
      </c>
      <c r="B967">
        <v>11481</v>
      </c>
      <c r="C967" t="s">
        <v>360</v>
      </c>
      <c r="D967" t="s">
        <v>361</v>
      </c>
      <c r="E967" s="69">
        <v>1719981718154</v>
      </c>
      <c r="F967" s="69">
        <f t="shared" si="60"/>
        <v>1719981718.154</v>
      </c>
      <c r="G967" s="70">
        <f t="shared" si="61"/>
        <v>45476.195811967598</v>
      </c>
      <c r="H967" s="69">
        <v>124</v>
      </c>
      <c r="I967">
        <f t="shared" si="62"/>
        <v>2.0666666666666667E-3</v>
      </c>
      <c r="J967">
        <v>620933</v>
      </c>
      <c r="K967">
        <f t="shared" si="63"/>
        <v>10.348883333333333</v>
      </c>
      <c r="L967">
        <v>0</v>
      </c>
      <c r="M967" t="s">
        <v>746</v>
      </c>
      <c r="N967" t="s">
        <v>394</v>
      </c>
      <c r="O967">
        <v>15</v>
      </c>
      <c r="P967">
        <v>0</v>
      </c>
      <c r="Q967">
        <v>0</v>
      </c>
    </row>
    <row r="968" spans="1:18" hidden="1" x14ac:dyDescent="0.3">
      <c r="A968" t="s">
        <v>365</v>
      </c>
      <c r="B968">
        <v>58716</v>
      </c>
      <c r="C968" t="s">
        <v>360</v>
      </c>
      <c r="D968" t="s">
        <v>361</v>
      </c>
      <c r="E968" s="69">
        <v>1719981718154</v>
      </c>
      <c r="F968" s="69">
        <f t="shared" si="60"/>
        <v>1719981718.154</v>
      </c>
      <c r="G968" s="70">
        <f t="shared" si="61"/>
        <v>45476.195811967598</v>
      </c>
      <c r="H968" s="69">
        <v>620933</v>
      </c>
      <c r="I968">
        <f t="shared" si="62"/>
        <v>10.348883333333333</v>
      </c>
      <c r="J968">
        <v>0</v>
      </c>
      <c r="K968">
        <f t="shared" si="63"/>
        <v>0</v>
      </c>
      <c r="L968">
        <v>0</v>
      </c>
      <c r="M968" t="s">
        <v>746</v>
      </c>
      <c r="N968" t="s">
        <v>394</v>
      </c>
      <c r="O968">
        <v>592</v>
      </c>
      <c r="P968">
        <v>0</v>
      </c>
      <c r="Q968">
        <v>8.2814106655810703E+18</v>
      </c>
      <c r="R968" t="s">
        <v>414</v>
      </c>
    </row>
    <row r="969" spans="1:18" hidden="1" x14ac:dyDescent="0.3">
      <c r="A969" t="s">
        <v>359</v>
      </c>
      <c r="B969">
        <v>58716</v>
      </c>
      <c r="C969" t="s">
        <v>360</v>
      </c>
      <c r="D969" t="s">
        <v>361</v>
      </c>
      <c r="E969" s="69">
        <v>1719981416653</v>
      </c>
      <c r="F969" s="69">
        <f t="shared" si="60"/>
        <v>1719981416.6530001</v>
      </c>
      <c r="G969" s="70">
        <f t="shared" si="61"/>
        <v>45476.192322372692</v>
      </c>
      <c r="H969" s="69">
        <v>441375</v>
      </c>
      <c r="I969">
        <f t="shared" si="62"/>
        <v>7.3562500000000002</v>
      </c>
      <c r="J969">
        <v>368614</v>
      </c>
      <c r="K969">
        <f t="shared" si="63"/>
        <v>6.1435666666666666</v>
      </c>
      <c r="L969">
        <v>0</v>
      </c>
      <c r="M969" t="s">
        <v>747</v>
      </c>
      <c r="N969" t="s">
        <v>394</v>
      </c>
      <c r="O969">
        <v>568</v>
      </c>
      <c r="P969">
        <v>0</v>
      </c>
      <c r="Q969">
        <v>2.1695396513004401E+18</v>
      </c>
      <c r="R969" t="s">
        <v>408</v>
      </c>
    </row>
    <row r="970" spans="1:18" hidden="1" x14ac:dyDescent="0.3">
      <c r="A970" t="s">
        <v>365</v>
      </c>
      <c r="B970">
        <v>37745</v>
      </c>
      <c r="C970" t="s">
        <v>360</v>
      </c>
      <c r="D970" t="s">
        <v>361</v>
      </c>
      <c r="E970" s="69">
        <v>1719981416653</v>
      </c>
      <c r="F970" s="69">
        <f t="shared" si="60"/>
        <v>1719981416.6530001</v>
      </c>
      <c r="G970" s="70">
        <f t="shared" si="61"/>
        <v>45476.192322372692</v>
      </c>
      <c r="H970" s="69">
        <v>368614</v>
      </c>
      <c r="I970">
        <f t="shared" si="62"/>
        <v>6.1435666666666666</v>
      </c>
      <c r="J970">
        <v>0</v>
      </c>
      <c r="K970">
        <f t="shared" si="63"/>
        <v>0</v>
      </c>
      <c r="L970">
        <v>0</v>
      </c>
      <c r="M970" t="s">
        <v>747</v>
      </c>
      <c r="N970" t="s">
        <v>394</v>
      </c>
      <c r="O970">
        <v>372</v>
      </c>
      <c r="P970">
        <v>0</v>
      </c>
      <c r="Q970">
        <v>8.2814106655810703E+18</v>
      </c>
      <c r="R970" t="s">
        <v>414</v>
      </c>
    </row>
    <row r="971" spans="1:18" hidden="1" x14ac:dyDescent="0.3">
      <c r="A971" t="s">
        <v>359</v>
      </c>
      <c r="B971">
        <v>46290</v>
      </c>
      <c r="C971" t="s">
        <v>360</v>
      </c>
      <c r="D971" t="s">
        <v>361</v>
      </c>
      <c r="E971" s="69">
        <v>1719981116153</v>
      </c>
      <c r="F971" s="69">
        <f t="shared" si="60"/>
        <v>1719981116.1530001</v>
      </c>
      <c r="G971" s="70">
        <f t="shared" si="61"/>
        <v>45476.188844363423</v>
      </c>
      <c r="H971" s="69">
        <v>120104</v>
      </c>
      <c r="I971">
        <f t="shared" si="62"/>
        <v>2.0017333333333331</v>
      </c>
      <c r="J971">
        <v>231204</v>
      </c>
      <c r="K971">
        <f t="shared" si="63"/>
        <v>3.8534000000000002</v>
      </c>
      <c r="L971">
        <v>0</v>
      </c>
      <c r="M971" t="s">
        <v>748</v>
      </c>
      <c r="N971" t="s">
        <v>394</v>
      </c>
      <c r="O971">
        <v>211</v>
      </c>
      <c r="P971">
        <v>0</v>
      </c>
      <c r="Q971">
        <v>2.1695396513004401E+18</v>
      </c>
      <c r="R971" t="s">
        <v>408</v>
      </c>
    </row>
    <row r="972" spans="1:18" hidden="1" x14ac:dyDescent="0.3">
      <c r="A972" t="s">
        <v>365</v>
      </c>
      <c r="B972">
        <v>40267</v>
      </c>
      <c r="C972" t="s">
        <v>360</v>
      </c>
      <c r="D972" t="s">
        <v>361</v>
      </c>
      <c r="E972" s="69">
        <v>1719981116153</v>
      </c>
      <c r="F972" s="69">
        <f t="shared" si="60"/>
        <v>1719981116.1530001</v>
      </c>
      <c r="G972" s="70">
        <f t="shared" si="61"/>
        <v>45476.188844363423</v>
      </c>
      <c r="H972" s="69">
        <v>231204</v>
      </c>
      <c r="I972">
        <f t="shared" si="62"/>
        <v>3.8534000000000002</v>
      </c>
      <c r="J972">
        <v>0</v>
      </c>
      <c r="K972">
        <f t="shared" si="63"/>
        <v>0</v>
      </c>
      <c r="L972">
        <v>0</v>
      </c>
      <c r="M972" t="s">
        <v>748</v>
      </c>
      <c r="N972" t="s">
        <v>394</v>
      </c>
      <c r="O972">
        <v>218</v>
      </c>
      <c r="P972">
        <v>0</v>
      </c>
      <c r="Q972">
        <v>8.2814106655810703E+18</v>
      </c>
      <c r="R972" t="s">
        <v>414</v>
      </c>
    </row>
    <row r="973" spans="1:18" hidden="1" x14ac:dyDescent="0.3">
      <c r="A973" t="s">
        <v>359</v>
      </c>
      <c r="B973">
        <v>40267</v>
      </c>
      <c r="C973" t="s">
        <v>360</v>
      </c>
      <c r="D973" t="s">
        <v>361</v>
      </c>
      <c r="E973" s="69">
        <v>1719980817655</v>
      </c>
      <c r="F973" s="69">
        <f t="shared" si="60"/>
        <v>1719980817.655</v>
      </c>
      <c r="G973" s="70">
        <f t="shared" si="61"/>
        <v>45476.185389525461</v>
      </c>
      <c r="H973" s="69">
        <v>94868</v>
      </c>
      <c r="I973">
        <f t="shared" si="62"/>
        <v>1.5811333333333333</v>
      </c>
      <c r="J973">
        <v>208208</v>
      </c>
      <c r="K973">
        <f t="shared" si="63"/>
        <v>3.4701333333333335</v>
      </c>
      <c r="L973">
        <v>0</v>
      </c>
      <c r="M973" t="s">
        <v>749</v>
      </c>
      <c r="N973" t="s">
        <v>394</v>
      </c>
      <c r="O973">
        <v>201</v>
      </c>
      <c r="P973">
        <v>0</v>
      </c>
      <c r="Q973">
        <v>2.1695396513004401E+18</v>
      </c>
      <c r="R973" t="s">
        <v>408</v>
      </c>
    </row>
    <row r="974" spans="1:18" hidden="1" x14ac:dyDescent="0.3">
      <c r="A974" t="s">
        <v>365</v>
      </c>
      <c r="B974">
        <v>40074</v>
      </c>
      <c r="C974" t="s">
        <v>360</v>
      </c>
      <c r="D974" t="s">
        <v>361</v>
      </c>
      <c r="E974" s="69">
        <v>1719980817655</v>
      </c>
      <c r="F974" s="69">
        <f t="shared" si="60"/>
        <v>1719980817.655</v>
      </c>
      <c r="G974" s="70">
        <f t="shared" si="61"/>
        <v>45476.185389525461</v>
      </c>
      <c r="H974" s="69">
        <v>208208</v>
      </c>
      <c r="I974">
        <f t="shared" si="62"/>
        <v>3.4701333333333335</v>
      </c>
      <c r="J974">
        <v>0</v>
      </c>
      <c r="K974">
        <f t="shared" si="63"/>
        <v>0</v>
      </c>
      <c r="L974">
        <v>0</v>
      </c>
      <c r="M974" t="s">
        <v>749</v>
      </c>
      <c r="N974" t="s">
        <v>394</v>
      </c>
      <c r="O974">
        <v>176</v>
      </c>
      <c r="P974">
        <v>0</v>
      </c>
      <c r="Q974">
        <v>8.2814106655810703E+18</v>
      </c>
      <c r="R974" t="s">
        <v>414</v>
      </c>
    </row>
    <row r="975" spans="1:18" hidden="1" x14ac:dyDescent="0.3">
      <c r="A975" t="s">
        <v>359</v>
      </c>
      <c r="B975">
        <v>648</v>
      </c>
      <c r="C975" t="s">
        <v>360</v>
      </c>
      <c r="D975" t="s">
        <v>361</v>
      </c>
      <c r="E975" s="69">
        <v>1719980512150</v>
      </c>
      <c r="F975" s="69">
        <f t="shared" si="60"/>
        <v>1719980512.1500001</v>
      </c>
      <c r="G975" s="70">
        <f t="shared" si="61"/>
        <v>45476.181853587965</v>
      </c>
      <c r="H975" s="69">
        <v>135054</v>
      </c>
      <c r="I975">
        <f t="shared" si="62"/>
        <v>2.2509000000000001</v>
      </c>
      <c r="J975">
        <v>58635</v>
      </c>
      <c r="K975">
        <f t="shared" si="63"/>
        <v>0.97724999999999995</v>
      </c>
      <c r="L975">
        <v>0</v>
      </c>
      <c r="M975" t="s">
        <v>750</v>
      </c>
      <c r="N975" t="s">
        <v>394</v>
      </c>
      <c r="O975">
        <v>1205</v>
      </c>
      <c r="P975">
        <v>0</v>
      </c>
      <c r="Q975">
        <v>2.1695396513004401E+18</v>
      </c>
      <c r="R975" t="s">
        <v>408</v>
      </c>
    </row>
    <row r="976" spans="1:18" hidden="1" x14ac:dyDescent="0.3">
      <c r="A976" t="s">
        <v>365</v>
      </c>
      <c r="B976">
        <v>40267</v>
      </c>
      <c r="C976" t="s">
        <v>360</v>
      </c>
      <c r="D976" t="s">
        <v>361</v>
      </c>
      <c r="E976" s="69">
        <v>1719980512150</v>
      </c>
      <c r="F976" s="69">
        <f t="shared" si="60"/>
        <v>1719980512.1500001</v>
      </c>
      <c r="G976" s="70">
        <f t="shared" si="61"/>
        <v>45476.181853587965</v>
      </c>
      <c r="H976" s="69">
        <v>58635</v>
      </c>
      <c r="I976">
        <f t="shared" si="62"/>
        <v>0.97724999999999995</v>
      </c>
      <c r="J976">
        <v>0</v>
      </c>
      <c r="K976">
        <f t="shared" si="63"/>
        <v>0</v>
      </c>
      <c r="L976">
        <v>0</v>
      </c>
      <c r="M976" t="s">
        <v>750</v>
      </c>
      <c r="N976" t="s">
        <v>394</v>
      </c>
      <c r="O976">
        <v>198</v>
      </c>
      <c r="P976">
        <v>0</v>
      </c>
      <c r="Q976">
        <v>8.2814106655810703E+18</v>
      </c>
      <c r="R976" t="s">
        <v>414</v>
      </c>
    </row>
    <row r="977" spans="1:18" hidden="1" x14ac:dyDescent="0.3">
      <c r="A977" t="s">
        <v>359</v>
      </c>
      <c r="B977">
        <v>37745</v>
      </c>
      <c r="C977" t="s">
        <v>360</v>
      </c>
      <c r="D977" t="s">
        <v>361</v>
      </c>
      <c r="E977" s="69">
        <v>1719980184623</v>
      </c>
      <c r="F977" s="69">
        <f t="shared" si="60"/>
        <v>1719980184.6229999</v>
      </c>
      <c r="G977" s="70">
        <f t="shared" si="61"/>
        <v>45476.178062766201</v>
      </c>
      <c r="H977" s="69">
        <v>257308</v>
      </c>
      <c r="I977">
        <f t="shared" si="62"/>
        <v>4.2884666666666664</v>
      </c>
      <c r="J977">
        <v>198852</v>
      </c>
      <c r="K977">
        <f t="shared" si="63"/>
        <v>3.3142</v>
      </c>
      <c r="L977">
        <v>0</v>
      </c>
      <c r="M977" t="s">
        <v>751</v>
      </c>
      <c r="N977" t="s">
        <v>394</v>
      </c>
      <c r="O977">
        <v>337</v>
      </c>
      <c r="P977">
        <v>0</v>
      </c>
      <c r="Q977">
        <v>2.1695396513004401E+18</v>
      </c>
      <c r="R977" t="s">
        <v>408</v>
      </c>
    </row>
    <row r="978" spans="1:18" hidden="1" x14ac:dyDescent="0.3">
      <c r="A978" t="s">
        <v>365</v>
      </c>
      <c r="B978">
        <v>40961</v>
      </c>
      <c r="C978" t="s">
        <v>360</v>
      </c>
      <c r="D978" t="s">
        <v>361</v>
      </c>
      <c r="E978" s="69">
        <v>1719980184623</v>
      </c>
      <c r="F978" s="69">
        <f t="shared" si="60"/>
        <v>1719980184.6229999</v>
      </c>
      <c r="G978" s="70">
        <f t="shared" si="61"/>
        <v>45476.178062766201</v>
      </c>
      <c r="H978" s="69">
        <v>198852</v>
      </c>
      <c r="I978">
        <f t="shared" si="62"/>
        <v>3.3142</v>
      </c>
      <c r="J978">
        <v>0</v>
      </c>
      <c r="K978">
        <f t="shared" si="63"/>
        <v>0</v>
      </c>
      <c r="L978">
        <v>0</v>
      </c>
      <c r="M978" t="s">
        <v>751</v>
      </c>
      <c r="N978" t="s">
        <v>394</v>
      </c>
      <c r="O978">
        <v>122</v>
      </c>
      <c r="P978">
        <v>0</v>
      </c>
      <c r="Q978">
        <v>8.2814106655810703E+18</v>
      </c>
      <c r="R978" t="s">
        <v>414</v>
      </c>
    </row>
    <row r="979" spans="1:18" hidden="1" x14ac:dyDescent="0.3">
      <c r="A979" t="s">
        <v>359</v>
      </c>
      <c r="B979">
        <v>45082</v>
      </c>
      <c r="C979" t="s">
        <v>360</v>
      </c>
      <c r="D979" t="s">
        <v>361</v>
      </c>
      <c r="E979" s="69">
        <v>1719979910149</v>
      </c>
      <c r="F979" s="69">
        <f t="shared" si="60"/>
        <v>1719979910.1489999</v>
      </c>
      <c r="G979" s="70">
        <f t="shared" si="61"/>
        <v>45476.174885983797</v>
      </c>
      <c r="H979" s="69">
        <v>40766</v>
      </c>
      <c r="I979">
        <f t="shared" si="62"/>
        <v>0.67943333333333333</v>
      </c>
      <c r="J979">
        <v>218081</v>
      </c>
      <c r="K979">
        <f t="shared" si="63"/>
        <v>3.6346833333333333</v>
      </c>
      <c r="L979">
        <v>0</v>
      </c>
      <c r="M979" t="s">
        <v>752</v>
      </c>
      <c r="N979" t="s">
        <v>394</v>
      </c>
      <c r="O979">
        <v>57</v>
      </c>
      <c r="P979">
        <v>0</v>
      </c>
      <c r="Q979">
        <v>2.1695396513004401E+18</v>
      </c>
      <c r="R979" t="s">
        <v>408</v>
      </c>
    </row>
    <row r="980" spans="1:18" hidden="1" x14ac:dyDescent="0.3">
      <c r="A980" t="s">
        <v>365</v>
      </c>
      <c r="B980">
        <v>44035</v>
      </c>
      <c r="C980" t="s">
        <v>360</v>
      </c>
      <c r="D980" t="s">
        <v>361</v>
      </c>
      <c r="E980" s="69">
        <v>1719979910149</v>
      </c>
      <c r="F980" s="69">
        <f t="shared" si="60"/>
        <v>1719979910.1489999</v>
      </c>
      <c r="G980" s="70">
        <f t="shared" si="61"/>
        <v>45476.174885983797</v>
      </c>
      <c r="H980" s="69">
        <v>218081</v>
      </c>
      <c r="I980">
        <f t="shared" si="62"/>
        <v>3.6346833333333333</v>
      </c>
      <c r="J980">
        <v>0</v>
      </c>
      <c r="K980">
        <f t="shared" si="63"/>
        <v>0</v>
      </c>
      <c r="L980">
        <v>0</v>
      </c>
      <c r="M980" t="s">
        <v>752</v>
      </c>
      <c r="N980" t="s">
        <v>394</v>
      </c>
      <c r="O980">
        <v>161</v>
      </c>
      <c r="P980">
        <v>0</v>
      </c>
      <c r="Q980">
        <v>8.2814106655810703E+18</v>
      </c>
      <c r="R980" t="s">
        <v>414</v>
      </c>
    </row>
    <row r="981" spans="1:18" hidden="1" x14ac:dyDescent="0.3">
      <c r="A981" t="s">
        <v>359</v>
      </c>
      <c r="B981">
        <v>32002</v>
      </c>
      <c r="C981" t="s">
        <v>360</v>
      </c>
      <c r="D981" t="s">
        <v>361</v>
      </c>
      <c r="E981" s="69">
        <v>1719979608648</v>
      </c>
      <c r="F981" s="69">
        <f t="shared" si="60"/>
        <v>1719979608.648</v>
      </c>
      <c r="G981" s="70">
        <f t="shared" si="61"/>
        <v>45476.171396388891</v>
      </c>
      <c r="H981" s="69">
        <v>126545</v>
      </c>
      <c r="I981">
        <f t="shared" si="62"/>
        <v>2.1090833333333334</v>
      </c>
      <c r="J981">
        <v>294301</v>
      </c>
      <c r="K981">
        <f t="shared" si="63"/>
        <v>4.9050166666666666</v>
      </c>
      <c r="L981">
        <v>0</v>
      </c>
      <c r="M981" t="s">
        <v>753</v>
      </c>
      <c r="N981" t="s">
        <v>394</v>
      </c>
      <c r="O981">
        <v>449</v>
      </c>
      <c r="P981">
        <v>0</v>
      </c>
      <c r="Q981">
        <v>2.1695396513004401E+18</v>
      </c>
      <c r="R981" t="s">
        <v>408</v>
      </c>
    </row>
    <row r="982" spans="1:18" hidden="1" x14ac:dyDescent="0.3">
      <c r="A982" t="s">
        <v>365</v>
      </c>
      <c r="B982">
        <v>35093</v>
      </c>
      <c r="C982" t="s">
        <v>360</v>
      </c>
      <c r="D982" t="s">
        <v>361</v>
      </c>
      <c r="E982" s="69">
        <v>1719979608648</v>
      </c>
      <c r="F982" s="69">
        <f t="shared" si="60"/>
        <v>1719979608.648</v>
      </c>
      <c r="G982" s="70">
        <f t="shared" si="61"/>
        <v>45476.171396388891</v>
      </c>
      <c r="H982" s="69">
        <v>294301</v>
      </c>
      <c r="I982">
        <f t="shared" si="62"/>
        <v>4.9050166666666666</v>
      </c>
      <c r="J982">
        <v>0</v>
      </c>
      <c r="K982">
        <f t="shared" si="63"/>
        <v>0</v>
      </c>
      <c r="L982">
        <v>0</v>
      </c>
      <c r="M982" t="s">
        <v>753</v>
      </c>
      <c r="N982" t="s">
        <v>394</v>
      </c>
      <c r="O982">
        <v>554</v>
      </c>
      <c r="P982">
        <v>0</v>
      </c>
      <c r="Q982">
        <v>8.2814106655810703E+18</v>
      </c>
      <c r="R982" t="s">
        <v>414</v>
      </c>
    </row>
    <row r="983" spans="1:18" hidden="1" x14ac:dyDescent="0.3">
      <c r="A983" t="s">
        <v>359</v>
      </c>
      <c r="B983">
        <v>40267</v>
      </c>
      <c r="C983" t="s">
        <v>360</v>
      </c>
      <c r="D983" t="s">
        <v>361</v>
      </c>
      <c r="E983" s="69">
        <v>1719979302142</v>
      </c>
      <c r="F983" s="69">
        <f t="shared" si="60"/>
        <v>1719979302.142</v>
      </c>
      <c r="G983" s="70">
        <f t="shared" si="61"/>
        <v>45476.167848865742</v>
      </c>
      <c r="H983" s="69">
        <v>2368</v>
      </c>
      <c r="I983">
        <f t="shared" si="62"/>
        <v>3.9466666666666664E-2</v>
      </c>
      <c r="J983">
        <v>32144</v>
      </c>
      <c r="K983">
        <f t="shared" si="63"/>
        <v>0.53573333333333328</v>
      </c>
      <c r="L983">
        <v>304</v>
      </c>
      <c r="M983" t="s">
        <v>754</v>
      </c>
      <c r="N983" t="s">
        <v>363</v>
      </c>
      <c r="O983">
        <v>131</v>
      </c>
      <c r="P983">
        <v>0</v>
      </c>
      <c r="Q983">
        <v>0</v>
      </c>
    </row>
    <row r="984" spans="1:18" hidden="1" x14ac:dyDescent="0.3">
      <c r="A984" t="s">
        <v>365</v>
      </c>
      <c r="B984">
        <v>40171</v>
      </c>
      <c r="C984" t="s">
        <v>360</v>
      </c>
      <c r="D984" t="s">
        <v>361</v>
      </c>
      <c r="E984" s="69">
        <v>1719979302142</v>
      </c>
      <c r="F984" s="69">
        <f t="shared" si="60"/>
        <v>1719979302.142</v>
      </c>
      <c r="G984" s="70">
        <f t="shared" si="61"/>
        <v>45476.167848865742</v>
      </c>
      <c r="H984" s="69">
        <v>32144</v>
      </c>
      <c r="I984">
        <f t="shared" si="62"/>
        <v>0.53573333333333328</v>
      </c>
      <c r="J984">
        <v>0</v>
      </c>
      <c r="K984">
        <f t="shared" si="63"/>
        <v>0</v>
      </c>
      <c r="L984">
        <v>0</v>
      </c>
      <c r="M984" t="s">
        <v>754</v>
      </c>
      <c r="N984" t="s">
        <v>394</v>
      </c>
      <c r="O984">
        <v>51</v>
      </c>
      <c r="P984">
        <v>0</v>
      </c>
      <c r="Q984">
        <v>-6.5446294605044398E+18</v>
      </c>
      <c r="R984" t="s">
        <v>442</v>
      </c>
    </row>
    <row r="985" spans="1:18" hidden="1" x14ac:dyDescent="0.3">
      <c r="A985" t="s">
        <v>359</v>
      </c>
      <c r="B985">
        <v>40267</v>
      </c>
      <c r="C985" t="s">
        <v>360</v>
      </c>
      <c r="D985" t="s">
        <v>361</v>
      </c>
      <c r="E985" s="69">
        <v>1719979306146</v>
      </c>
      <c r="F985" s="69">
        <f t="shared" si="60"/>
        <v>1719979306.1459999</v>
      </c>
      <c r="G985" s="70">
        <f t="shared" si="61"/>
        <v>45476.167895208331</v>
      </c>
      <c r="H985" s="69">
        <v>2368</v>
      </c>
      <c r="I985">
        <f t="shared" si="62"/>
        <v>3.9466666666666664E-2</v>
      </c>
      <c r="J985">
        <v>114197</v>
      </c>
      <c r="K985">
        <f t="shared" si="63"/>
        <v>1.9032833333333334</v>
      </c>
      <c r="L985">
        <v>337</v>
      </c>
      <c r="M985" t="s">
        <v>755</v>
      </c>
      <c r="N985" t="s">
        <v>363</v>
      </c>
      <c r="O985">
        <v>131</v>
      </c>
      <c r="P985">
        <v>0</v>
      </c>
      <c r="Q985">
        <v>0</v>
      </c>
    </row>
    <row r="986" spans="1:18" hidden="1" x14ac:dyDescent="0.3">
      <c r="A986" t="s">
        <v>365</v>
      </c>
      <c r="B986">
        <v>32002</v>
      </c>
      <c r="C986" t="s">
        <v>360</v>
      </c>
      <c r="D986" t="s">
        <v>361</v>
      </c>
      <c r="E986" s="69">
        <v>1719979306146</v>
      </c>
      <c r="F986" s="69">
        <f t="shared" si="60"/>
        <v>1719979306.1459999</v>
      </c>
      <c r="G986" s="70">
        <f t="shared" si="61"/>
        <v>45476.167895208331</v>
      </c>
      <c r="H986" s="69">
        <v>114197</v>
      </c>
      <c r="I986">
        <f t="shared" si="62"/>
        <v>1.9032833333333334</v>
      </c>
      <c r="J986">
        <v>0</v>
      </c>
      <c r="K986">
        <f t="shared" si="63"/>
        <v>0</v>
      </c>
      <c r="L986">
        <v>0</v>
      </c>
      <c r="M986" t="s">
        <v>755</v>
      </c>
      <c r="N986" t="s">
        <v>394</v>
      </c>
      <c r="O986">
        <v>433</v>
      </c>
      <c r="P986">
        <v>0</v>
      </c>
      <c r="Q986">
        <v>7.3676681636523098E+17</v>
      </c>
      <c r="R986" t="s">
        <v>537</v>
      </c>
    </row>
    <row r="987" spans="1:18" hidden="1" x14ac:dyDescent="0.3">
      <c r="A987" t="s">
        <v>359</v>
      </c>
      <c r="B987">
        <v>45162</v>
      </c>
      <c r="C987" t="s">
        <v>360</v>
      </c>
      <c r="D987" t="s">
        <v>361</v>
      </c>
      <c r="E987" s="69">
        <v>1719979308148</v>
      </c>
      <c r="F987" s="69">
        <f t="shared" si="60"/>
        <v>1719979308.148</v>
      </c>
      <c r="G987" s="70">
        <f t="shared" si="61"/>
        <v>45476.16791837963</v>
      </c>
      <c r="H987" s="69">
        <v>14049</v>
      </c>
      <c r="I987">
        <f t="shared" si="62"/>
        <v>0.23415</v>
      </c>
      <c r="J987">
        <v>27802</v>
      </c>
      <c r="K987">
        <f t="shared" si="63"/>
        <v>0.46336666666666665</v>
      </c>
      <c r="L987">
        <v>0</v>
      </c>
      <c r="M987" t="s">
        <v>756</v>
      </c>
      <c r="N987" t="s">
        <v>394</v>
      </c>
      <c r="O987">
        <v>105</v>
      </c>
      <c r="P987">
        <v>0</v>
      </c>
      <c r="Q987">
        <v>0</v>
      </c>
    </row>
    <row r="988" spans="1:18" hidden="1" x14ac:dyDescent="0.3">
      <c r="A988" t="s">
        <v>365</v>
      </c>
      <c r="B988">
        <v>44035</v>
      </c>
      <c r="C988" t="s">
        <v>360</v>
      </c>
      <c r="D988" t="s">
        <v>361</v>
      </c>
      <c r="E988" s="69">
        <v>1719979308148</v>
      </c>
      <c r="F988" s="69">
        <f t="shared" si="60"/>
        <v>1719979308.148</v>
      </c>
      <c r="G988" s="70">
        <f t="shared" si="61"/>
        <v>45476.16791837963</v>
      </c>
      <c r="H988" s="69">
        <v>27802</v>
      </c>
      <c r="I988">
        <f t="shared" si="62"/>
        <v>0.46336666666666665</v>
      </c>
      <c r="J988">
        <v>0</v>
      </c>
      <c r="K988">
        <f t="shared" si="63"/>
        <v>0</v>
      </c>
      <c r="L988">
        <v>0</v>
      </c>
      <c r="M988" t="s">
        <v>756</v>
      </c>
      <c r="N988" t="s">
        <v>394</v>
      </c>
      <c r="O988">
        <v>104</v>
      </c>
      <c r="P988">
        <v>0</v>
      </c>
      <c r="Q988">
        <v>8.2814106655810703E+18</v>
      </c>
      <c r="R988" t="s">
        <v>414</v>
      </c>
    </row>
    <row r="989" spans="1:18" hidden="1" x14ac:dyDescent="0.3">
      <c r="A989" t="s">
        <v>359</v>
      </c>
      <c r="B989">
        <v>44688</v>
      </c>
      <c r="C989" t="s">
        <v>360</v>
      </c>
      <c r="D989" t="s">
        <v>361</v>
      </c>
      <c r="E989" s="69">
        <v>1719979018653</v>
      </c>
      <c r="F989" s="69">
        <f t="shared" si="60"/>
        <v>1719979018.6530001</v>
      </c>
      <c r="G989" s="70">
        <f t="shared" si="61"/>
        <v>45476.164567743057</v>
      </c>
      <c r="H989" s="69">
        <v>453</v>
      </c>
      <c r="I989">
        <f t="shared" si="62"/>
        <v>7.5500000000000003E-3</v>
      </c>
      <c r="J989">
        <v>366709</v>
      </c>
      <c r="K989">
        <f t="shared" si="63"/>
        <v>6.1118166666666669</v>
      </c>
      <c r="L989">
        <v>0</v>
      </c>
      <c r="M989" t="s">
        <v>757</v>
      </c>
      <c r="N989" t="s">
        <v>394</v>
      </c>
      <c r="O989">
        <v>64</v>
      </c>
      <c r="P989">
        <v>0</v>
      </c>
      <c r="Q989">
        <v>2.1695396513004401E+18</v>
      </c>
      <c r="R989" t="s">
        <v>408</v>
      </c>
    </row>
    <row r="990" spans="1:18" hidden="1" x14ac:dyDescent="0.3">
      <c r="A990" t="s">
        <v>365</v>
      </c>
      <c r="B990">
        <v>60044</v>
      </c>
      <c r="C990" t="s">
        <v>360</v>
      </c>
      <c r="D990" t="s">
        <v>361</v>
      </c>
      <c r="E990" s="69">
        <v>1719979018653</v>
      </c>
      <c r="F990" s="69">
        <f t="shared" si="60"/>
        <v>1719979018.6530001</v>
      </c>
      <c r="G990" s="70">
        <f t="shared" si="61"/>
        <v>45476.164567743057</v>
      </c>
      <c r="H990" s="69">
        <v>366709</v>
      </c>
      <c r="I990">
        <f t="shared" si="62"/>
        <v>6.1118166666666669</v>
      </c>
      <c r="J990">
        <v>0</v>
      </c>
      <c r="K990">
        <f t="shared" si="63"/>
        <v>0</v>
      </c>
      <c r="L990">
        <v>0</v>
      </c>
      <c r="M990" t="s">
        <v>757</v>
      </c>
      <c r="N990" t="s">
        <v>394</v>
      </c>
      <c r="O990">
        <v>464</v>
      </c>
      <c r="P990">
        <v>0</v>
      </c>
      <c r="Q990">
        <v>8.2814106655810703E+18</v>
      </c>
      <c r="R990" t="s">
        <v>414</v>
      </c>
    </row>
    <row r="991" spans="1:18" hidden="1" x14ac:dyDescent="0.3">
      <c r="A991" t="s">
        <v>359</v>
      </c>
      <c r="B991">
        <v>40171</v>
      </c>
      <c r="C991" t="s">
        <v>360</v>
      </c>
      <c r="D991" t="s">
        <v>361</v>
      </c>
      <c r="E991" s="69">
        <v>1719978718153</v>
      </c>
      <c r="F991" s="69">
        <f t="shared" si="60"/>
        <v>1719978718.1530001</v>
      </c>
      <c r="G991" s="70">
        <f t="shared" si="61"/>
        <v>45476.161089733796</v>
      </c>
      <c r="H991" s="69">
        <v>21473</v>
      </c>
      <c r="I991">
        <f t="shared" si="62"/>
        <v>0.35788333333333333</v>
      </c>
      <c r="J991">
        <v>11365</v>
      </c>
      <c r="K991">
        <f t="shared" si="63"/>
        <v>0.18941666666666668</v>
      </c>
      <c r="L991">
        <v>0</v>
      </c>
      <c r="M991" t="s">
        <v>758</v>
      </c>
      <c r="N991" t="s">
        <v>394</v>
      </c>
      <c r="O991">
        <v>25</v>
      </c>
      <c r="P991">
        <v>0</v>
      </c>
      <c r="Q991">
        <v>2.1695396513004401E+18</v>
      </c>
      <c r="R991" t="s">
        <v>408</v>
      </c>
    </row>
    <row r="992" spans="1:18" hidden="1" x14ac:dyDescent="0.3">
      <c r="A992" t="s">
        <v>365</v>
      </c>
      <c r="B992">
        <v>44727</v>
      </c>
      <c r="C992" t="s">
        <v>360</v>
      </c>
      <c r="D992" t="s">
        <v>361</v>
      </c>
      <c r="E992" s="69">
        <v>1719978718153</v>
      </c>
      <c r="F992" s="69">
        <f t="shared" si="60"/>
        <v>1719978718.1530001</v>
      </c>
      <c r="G992" s="70">
        <f t="shared" si="61"/>
        <v>45476.161089733796</v>
      </c>
      <c r="H992" s="69">
        <v>11365</v>
      </c>
      <c r="I992">
        <f t="shared" si="62"/>
        <v>0.18941666666666668</v>
      </c>
      <c r="J992">
        <v>0</v>
      </c>
      <c r="K992">
        <f t="shared" si="63"/>
        <v>0</v>
      </c>
      <c r="L992">
        <v>0</v>
      </c>
      <c r="M992" t="s">
        <v>758</v>
      </c>
      <c r="N992" t="s">
        <v>394</v>
      </c>
      <c r="O992">
        <v>57</v>
      </c>
      <c r="P992">
        <v>0</v>
      </c>
      <c r="Q992">
        <v>8.2814106655810703E+18</v>
      </c>
      <c r="R992" t="s">
        <v>414</v>
      </c>
    </row>
    <row r="993" spans="1:18" hidden="1" x14ac:dyDescent="0.3">
      <c r="A993" t="s">
        <v>359</v>
      </c>
      <c r="B993">
        <v>40234</v>
      </c>
      <c r="C993" t="s">
        <v>360</v>
      </c>
      <c r="D993" t="s">
        <v>361</v>
      </c>
      <c r="E993" s="69">
        <v>1719978411647</v>
      </c>
      <c r="F993" s="69">
        <f t="shared" si="60"/>
        <v>1719978411.6470001</v>
      </c>
      <c r="G993" s="70">
        <f t="shared" si="61"/>
        <v>45476.157542210654</v>
      </c>
      <c r="H993" s="69">
        <v>153</v>
      </c>
      <c r="I993">
        <f t="shared" si="62"/>
        <v>2.5499999999999997E-3</v>
      </c>
      <c r="J993">
        <v>55285</v>
      </c>
      <c r="K993">
        <f t="shared" si="63"/>
        <v>0.92141666666666666</v>
      </c>
      <c r="L993">
        <v>69</v>
      </c>
      <c r="M993" t="s">
        <v>759</v>
      </c>
      <c r="N993" t="s">
        <v>394</v>
      </c>
      <c r="O993">
        <v>22</v>
      </c>
      <c r="P993">
        <v>0</v>
      </c>
      <c r="Q993">
        <v>2.1695396513004401E+18</v>
      </c>
      <c r="R993" t="s">
        <v>408</v>
      </c>
    </row>
    <row r="994" spans="1:18" hidden="1" x14ac:dyDescent="0.3">
      <c r="A994" t="s">
        <v>365</v>
      </c>
      <c r="B994">
        <v>46290</v>
      </c>
      <c r="C994" t="s">
        <v>360</v>
      </c>
      <c r="D994" t="s">
        <v>361</v>
      </c>
      <c r="E994" s="69">
        <v>1719978411647</v>
      </c>
      <c r="F994" s="69">
        <f t="shared" si="60"/>
        <v>1719978411.6470001</v>
      </c>
      <c r="G994" s="70">
        <f t="shared" si="61"/>
        <v>45476.157542210654</v>
      </c>
      <c r="H994" s="69">
        <v>55285</v>
      </c>
      <c r="I994">
        <f t="shared" si="62"/>
        <v>0.92141666666666666</v>
      </c>
      <c r="J994">
        <v>0</v>
      </c>
      <c r="K994">
        <f t="shared" si="63"/>
        <v>0</v>
      </c>
      <c r="L994">
        <v>0</v>
      </c>
      <c r="M994" t="s">
        <v>759</v>
      </c>
      <c r="N994" t="s">
        <v>394</v>
      </c>
      <c r="O994">
        <v>149</v>
      </c>
      <c r="P994">
        <v>0</v>
      </c>
      <c r="Q994">
        <v>8.2814106655810703E+18</v>
      </c>
      <c r="R994" t="s">
        <v>414</v>
      </c>
    </row>
    <row r="995" spans="1:18" hidden="1" x14ac:dyDescent="0.3">
      <c r="A995" t="s">
        <v>359</v>
      </c>
      <c r="B995">
        <v>41912</v>
      </c>
      <c r="C995" t="s">
        <v>360</v>
      </c>
      <c r="D995" t="s">
        <v>361</v>
      </c>
      <c r="E995" s="69">
        <v>1719978077113</v>
      </c>
      <c r="F995" s="69">
        <f t="shared" si="60"/>
        <v>1719978077.1129999</v>
      </c>
      <c r="G995" s="70">
        <f t="shared" si="61"/>
        <v>45476.15367028935</v>
      </c>
      <c r="H995" s="69">
        <v>36</v>
      </c>
      <c r="I995">
        <f t="shared" si="62"/>
        <v>5.9999999999999995E-4</v>
      </c>
      <c r="J995">
        <v>344730</v>
      </c>
      <c r="K995">
        <f t="shared" si="63"/>
        <v>5.7455000000000007</v>
      </c>
      <c r="L995">
        <v>76</v>
      </c>
      <c r="M995" t="s">
        <v>760</v>
      </c>
      <c r="N995" t="s">
        <v>394</v>
      </c>
      <c r="O995">
        <v>4</v>
      </c>
      <c r="P995">
        <v>0</v>
      </c>
      <c r="Q995">
        <v>2.1695396513004401E+18</v>
      </c>
      <c r="R995" t="s">
        <v>408</v>
      </c>
    </row>
    <row r="996" spans="1:18" hidden="1" x14ac:dyDescent="0.3">
      <c r="A996" t="s">
        <v>365</v>
      </c>
      <c r="B996">
        <v>40200</v>
      </c>
      <c r="C996" t="s">
        <v>360</v>
      </c>
      <c r="D996" t="s">
        <v>361</v>
      </c>
      <c r="E996" s="69">
        <v>1719978077113</v>
      </c>
      <c r="F996" s="69">
        <f t="shared" si="60"/>
        <v>1719978077.1129999</v>
      </c>
      <c r="G996" s="70">
        <f t="shared" si="61"/>
        <v>45476.15367028935</v>
      </c>
      <c r="H996" s="69">
        <v>344730</v>
      </c>
      <c r="I996">
        <f t="shared" si="62"/>
        <v>5.7455000000000007</v>
      </c>
      <c r="J996">
        <v>0</v>
      </c>
      <c r="K996">
        <f t="shared" si="63"/>
        <v>0</v>
      </c>
      <c r="L996">
        <v>3</v>
      </c>
      <c r="M996" t="s">
        <v>760</v>
      </c>
      <c r="N996" t="s">
        <v>394</v>
      </c>
      <c r="O996">
        <v>21</v>
      </c>
      <c r="P996">
        <v>0</v>
      </c>
      <c r="Q996">
        <v>8.2814106655810703E+18</v>
      </c>
      <c r="R996" t="s">
        <v>414</v>
      </c>
    </row>
    <row r="997" spans="1:18" hidden="1" x14ac:dyDescent="0.3">
      <c r="A997" t="s">
        <v>359</v>
      </c>
      <c r="B997">
        <v>41912</v>
      </c>
      <c r="C997" t="s">
        <v>360</v>
      </c>
      <c r="D997" t="s">
        <v>361</v>
      </c>
      <c r="E997" s="69">
        <v>1719978084120</v>
      </c>
      <c r="F997" s="69">
        <f t="shared" si="60"/>
        <v>1719978084.1199999</v>
      </c>
      <c r="G997" s="70">
        <f t="shared" si="61"/>
        <v>45476.153751388891</v>
      </c>
      <c r="H997" s="69">
        <v>36</v>
      </c>
      <c r="I997">
        <f t="shared" si="62"/>
        <v>5.9999999999999995E-4</v>
      </c>
      <c r="J997">
        <v>48617</v>
      </c>
      <c r="K997">
        <f t="shared" si="63"/>
        <v>0.81028333333333324</v>
      </c>
      <c r="L997">
        <v>76</v>
      </c>
      <c r="M997" t="s">
        <v>761</v>
      </c>
      <c r="N997" t="s">
        <v>363</v>
      </c>
      <c r="O997">
        <v>4</v>
      </c>
      <c r="P997">
        <v>0</v>
      </c>
      <c r="Q997">
        <v>2.1695396513004401E+18</v>
      </c>
      <c r="R997" t="s">
        <v>408</v>
      </c>
    </row>
    <row r="998" spans="1:18" hidden="1" x14ac:dyDescent="0.3">
      <c r="A998" t="s">
        <v>365</v>
      </c>
      <c r="B998">
        <v>45165</v>
      </c>
      <c r="C998" t="s">
        <v>360</v>
      </c>
      <c r="D998" t="s">
        <v>361</v>
      </c>
      <c r="E998" s="69">
        <v>1719978084120</v>
      </c>
      <c r="F998" s="69">
        <f t="shared" si="60"/>
        <v>1719978084.1199999</v>
      </c>
      <c r="G998" s="70">
        <f t="shared" si="61"/>
        <v>45476.153751388891</v>
      </c>
      <c r="H998" s="69">
        <v>48617</v>
      </c>
      <c r="I998">
        <f t="shared" si="62"/>
        <v>0.81028333333333324</v>
      </c>
      <c r="J998">
        <v>0</v>
      </c>
      <c r="K998">
        <f t="shared" si="63"/>
        <v>0</v>
      </c>
      <c r="L998">
        <v>100</v>
      </c>
      <c r="M998" t="s">
        <v>761</v>
      </c>
      <c r="N998" t="s">
        <v>394</v>
      </c>
      <c r="O998">
        <v>12</v>
      </c>
      <c r="P998">
        <v>0</v>
      </c>
      <c r="Q998">
        <v>2.1695396513004401E+18</v>
      </c>
      <c r="R998" t="s">
        <v>408</v>
      </c>
    </row>
    <row r="999" spans="1:18" hidden="1" x14ac:dyDescent="0.3">
      <c r="A999" t="s">
        <v>359</v>
      </c>
      <c r="B999">
        <v>40950</v>
      </c>
      <c r="C999" t="s">
        <v>360</v>
      </c>
      <c r="D999" t="s">
        <v>361</v>
      </c>
      <c r="E999" s="69">
        <v>1719977804641</v>
      </c>
      <c r="F999" s="69">
        <f t="shared" si="60"/>
        <v>1719977804.641</v>
      </c>
      <c r="G999" s="70">
        <f t="shared" si="61"/>
        <v>45476.150516678244</v>
      </c>
      <c r="H999" s="69">
        <v>5</v>
      </c>
      <c r="I999">
        <f t="shared" si="62"/>
        <v>8.3333333333333331E-5</v>
      </c>
      <c r="J999">
        <v>51023</v>
      </c>
      <c r="K999">
        <f t="shared" si="63"/>
        <v>0.85038333333333338</v>
      </c>
      <c r="L999">
        <v>71</v>
      </c>
      <c r="M999" t="s">
        <v>762</v>
      </c>
      <c r="N999" t="s">
        <v>394</v>
      </c>
      <c r="O999">
        <v>1</v>
      </c>
      <c r="P999">
        <v>0</v>
      </c>
      <c r="Q999">
        <v>2.1695396513004401E+18</v>
      </c>
      <c r="R999" t="s">
        <v>408</v>
      </c>
    </row>
    <row r="1000" spans="1:18" hidden="1" x14ac:dyDescent="0.3">
      <c r="A1000" t="s">
        <v>365</v>
      </c>
      <c r="B1000">
        <v>40200</v>
      </c>
      <c r="C1000" t="s">
        <v>360</v>
      </c>
      <c r="D1000" t="s">
        <v>361</v>
      </c>
      <c r="E1000" s="69">
        <v>1719977804641</v>
      </c>
      <c r="F1000" s="69">
        <f t="shared" si="60"/>
        <v>1719977804.641</v>
      </c>
      <c r="G1000" s="70">
        <f t="shared" si="61"/>
        <v>45476.150516678244</v>
      </c>
      <c r="H1000" s="69">
        <v>51023</v>
      </c>
      <c r="I1000">
        <f t="shared" si="62"/>
        <v>0.85038333333333338</v>
      </c>
      <c r="J1000">
        <v>0</v>
      </c>
      <c r="K1000">
        <f t="shared" si="63"/>
        <v>0</v>
      </c>
      <c r="L1000">
        <v>3</v>
      </c>
      <c r="M1000" t="s">
        <v>762</v>
      </c>
      <c r="N1000" t="s">
        <v>394</v>
      </c>
      <c r="O1000">
        <v>6</v>
      </c>
      <c r="P1000">
        <v>0</v>
      </c>
      <c r="Q1000">
        <v>8.2814106655810703E+18</v>
      </c>
      <c r="R1000" t="s">
        <v>414</v>
      </c>
    </row>
    <row r="1001" spans="1:18" hidden="1" x14ac:dyDescent="0.3">
      <c r="A1001" t="s">
        <v>359</v>
      </c>
      <c r="B1001">
        <v>59815</v>
      </c>
      <c r="C1001" t="s">
        <v>360</v>
      </c>
      <c r="D1001" t="s">
        <v>361</v>
      </c>
      <c r="E1001" s="69">
        <v>1719977511148</v>
      </c>
      <c r="F1001" s="69">
        <f t="shared" si="60"/>
        <v>1719977511.148</v>
      </c>
      <c r="G1001" s="70">
        <f t="shared" si="61"/>
        <v>45476.147119768517</v>
      </c>
      <c r="H1001" s="69">
        <v>190677</v>
      </c>
      <c r="I1001">
        <f t="shared" si="62"/>
        <v>3.1779500000000001</v>
      </c>
      <c r="J1001">
        <v>237175</v>
      </c>
      <c r="K1001">
        <f t="shared" si="63"/>
        <v>3.9529166666666669</v>
      </c>
      <c r="L1001">
        <v>0</v>
      </c>
      <c r="M1001" t="s">
        <v>763</v>
      </c>
      <c r="N1001" t="s">
        <v>394</v>
      </c>
      <c r="O1001">
        <v>393</v>
      </c>
      <c r="P1001">
        <v>0</v>
      </c>
      <c r="Q1001">
        <v>2.1695396513004401E+18</v>
      </c>
      <c r="R1001" t="s">
        <v>408</v>
      </c>
    </row>
    <row r="1002" spans="1:18" hidden="1" x14ac:dyDescent="0.3">
      <c r="A1002" t="s">
        <v>365</v>
      </c>
      <c r="B1002">
        <v>59430</v>
      </c>
      <c r="C1002" t="s">
        <v>360</v>
      </c>
      <c r="D1002" t="s">
        <v>361</v>
      </c>
      <c r="E1002" s="69">
        <v>1719977511148</v>
      </c>
      <c r="F1002" s="69">
        <f t="shared" si="60"/>
        <v>1719977511.148</v>
      </c>
      <c r="G1002" s="70">
        <f t="shared" si="61"/>
        <v>45476.147119768517</v>
      </c>
      <c r="H1002" s="69">
        <v>237175</v>
      </c>
      <c r="I1002">
        <f t="shared" si="62"/>
        <v>3.9529166666666669</v>
      </c>
      <c r="J1002">
        <v>0</v>
      </c>
      <c r="K1002">
        <f t="shared" si="63"/>
        <v>0</v>
      </c>
      <c r="L1002">
        <v>0</v>
      </c>
      <c r="M1002" t="s">
        <v>763</v>
      </c>
      <c r="N1002" t="s">
        <v>394</v>
      </c>
      <c r="O1002">
        <v>384</v>
      </c>
      <c r="P1002">
        <v>0</v>
      </c>
      <c r="Q1002">
        <v>8.2814106655810703E+18</v>
      </c>
      <c r="R1002" t="s">
        <v>414</v>
      </c>
    </row>
    <row r="1003" spans="1:18" hidden="1" x14ac:dyDescent="0.3">
      <c r="A1003" t="s">
        <v>359</v>
      </c>
      <c r="B1003">
        <v>58155</v>
      </c>
      <c r="C1003" t="s">
        <v>360</v>
      </c>
      <c r="D1003" t="s">
        <v>361</v>
      </c>
      <c r="E1003" s="69">
        <v>1719977211649</v>
      </c>
      <c r="F1003" s="69">
        <f t="shared" si="60"/>
        <v>1719977211.6489999</v>
      </c>
      <c r="G1003" s="70">
        <f t="shared" si="61"/>
        <v>45476.143653344901</v>
      </c>
      <c r="H1003" s="69">
        <v>2633</v>
      </c>
      <c r="I1003">
        <f t="shared" si="62"/>
        <v>4.3883333333333337E-2</v>
      </c>
      <c r="J1003">
        <v>220509</v>
      </c>
      <c r="K1003">
        <f t="shared" si="63"/>
        <v>3.6751499999999999</v>
      </c>
      <c r="L1003">
        <v>0</v>
      </c>
      <c r="M1003" t="s">
        <v>764</v>
      </c>
      <c r="N1003" t="s">
        <v>394</v>
      </c>
      <c r="O1003">
        <v>367</v>
      </c>
      <c r="P1003">
        <v>0</v>
      </c>
      <c r="Q1003">
        <v>2.1695396513004401E+18</v>
      </c>
      <c r="R1003" t="s">
        <v>408</v>
      </c>
    </row>
    <row r="1004" spans="1:18" hidden="1" x14ac:dyDescent="0.3">
      <c r="A1004" t="s">
        <v>365</v>
      </c>
      <c r="B1004">
        <v>46317</v>
      </c>
      <c r="C1004" t="s">
        <v>360</v>
      </c>
      <c r="D1004" t="s">
        <v>361</v>
      </c>
      <c r="E1004" s="69">
        <v>1719977211649</v>
      </c>
      <c r="F1004" s="69">
        <f t="shared" si="60"/>
        <v>1719977211.6489999</v>
      </c>
      <c r="G1004" s="70">
        <f t="shared" si="61"/>
        <v>45476.143653344901</v>
      </c>
      <c r="H1004" s="69">
        <v>220509</v>
      </c>
      <c r="I1004">
        <f t="shared" si="62"/>
        <v>3.6751499999999999</v>
      </c>
      <c r="J1004">
        <v>0</v>
      </c>
      <c r="K1004">
        <f t="shared" si="63"/>
        <v>0</v>
      </c>
      <c r="L1004">
        <v>0</v>
      </c>
      <c r="M1004" t="s">
        <v>764</v>
      </c>
      <c r="N1004" t="s">
        <v>394</v>
      </c>
      <c r="O1004">
        <v>255</v>
      </c>
      <c r="P1004">
        <v>0</v>
      </c>
      <c r="Q1004">
        <v>8.2814106655810703E+18</v>
      </c>
      <c r="R1004" t="s">
        <v>414</v>
      </c>
    </row>
    <row r="1005" spans="1:18" hidden="1" x14ac:dyDescent="0.3">
      <c r="A1005" t="s">
        <v>359</v>
      </c>
      <c r="B1005">
        <v>40369</v>
      </c>
      <c r="C1005" t="s">
        <v>360</v>
      </c>
      <c r="D1005" t="s">
        <v>361</v>
      </c>
      <c r="E1005" s="69">
        <v>1719976912150</v>
      </c>
      <c r="F1005" s="69">
        <f t="shared" si="60"/>
        <v>1719976912.1500001</v>
      </c>
      <c r="G1005" s="70">
        <f t="shared" si="61"/>
        <v>45476.1401869213</v>
      </c>
      <c r="H1005" s="69">
        <v>138113</v>
      </c>
      <c r="I1005">
        <f t="shared" si="62"/>
        <v>2.3018833333333335</v>
      </c>
      <c r="J1005">
        <v>183234</v>
      </c>
      <c r="K1005">
        <f t="shared" si="63"/>
        <v>3.0539000000000001</v>
      </c>
      <c r="L1005">
        <v>0</v>
      </c>
      <c r="M1005" t="s">
        <v>765</v>
      </c>
      <c r="N1005" t="s">
        <v>394</v>
      </c>
      <c r="O1005">
        <v>363</v>
      </c>
      <c r="P1005">
        <v>0</v>
      </c>
      <c r="Q1005">
        <v>0</v>
      </c>
    </row>
    <row r="1006" spans="1:18" hidden="1" x14ac:dyDescent="0.3">
      <c r="A1006" t="s">
        <v>365</v>
      </c>
      <c r="B1006">
        <v>60044</v>
      </c>
      <c r="C1006" t="s">
        <v>360</v>
      </c>
      <c r="D1006" t="s">
        <v>361</v>
      </c>
      <c r="E1006" s="69">
        <v>1719976912150</v>
      </c>
      <c r="F1006" s="69">
        <f t="shared" si="60"/>
        <v>1719976912.1500001</v>
      </c>
      <c r="G1006" s="70">
        <f t="shared" si="61"/>
        <v>45476.1401869213</v>
      </c>
      <c r="H1006" s="69">
        <v>183234</v>
      </c>
      <c r="I1006">
        <f t="shared" si="62"/>
        <v>3.0539000000000001</v>
      </c>
      <c r="J1006">
        <v>0</v>
      </c>
      <c r="K1006">
        <f t="shared" si="63"/>
        <v>0</v>
      </c>
      <c r="L1006">
        <v>0</v>
      </c>
      <c r="M1006" t="s">
        <v>765</v>
      </c>
      <c r="N1006" t="s">
        <v>394</v>
      </c>
      <c r="O1006">
        <v>373</v>
      </c>
      <c r="P1006">
        <v>0</v>
      </c>
      <c r="Q1006">
        <v>8.2814106655810703E+18</v>
      </c>
      <c r="R1006" t="s">
        <v>414</v>
      </c>
    </row>
    <row r="1007" spans="1:18" hidden="1" x14ac:dyDescent="0.3">
      <c r="A1007" t="s">
        <v>359</v>
      </c>
      <c r="B1007">
        <v>41115</v>
      </c>
      <c r="C1007" t="s">
        <v>360</v>
      </c>
      <c r="D1007" t="s">
        <v>361</v>
      </c>
      <c r="E1007" s="69">
        <v>1719976591630</v>
      </c>
      <c r="F1007" s="69">
        <f t="shared" si="60"/>
        <v>1719976591.6300001</v>
      </c>
      <c r="G1007" s="70">
        <f t="shared" si="61"/>
        <v>45476.136477199077</v>
      </c>
      <c r="H1007" s="69">
        <v>75000</v>
      </c>
      <c r="I1007">
        <f t="shared" si="62"/>
        <v>1.25</v>
      </c>
      <c r="J1007">
        <v>118049</v>
      </c>
      <c r="K1007">
        <f t="shared" si="63"/>
        <v>1.9674833333333335</v>
      </c>
      <c r="L1007">
        <v>107</v>
      </c>
      <c r="M1007" t="s">
        <v>766</v>
      </c>
      <c r="N1007" t="s">
        <v>363</v>
      </c>
      <c r="O1007">
        <v>120</v>
      </c>
      <c r="P1007">
        <v>0</v>
      </c>
      <c r="Q1007">
        <v>0</v>
      </c>
    </row>
    <row r="1008" spans="1:18" hidden="1" x14ac:dyDescent="0.3">
      <c r="A1008" t="s">
        <v>365</v>
      </c>
      <c r="B1008">
        <v>39518</v>
      </c>
      <c r="C1008" t="s">
        <v>360</v>
      </c>
      <c r="D1008" t="s">
        <v>361</v>
      </c>
      <c r="E1008" s="69">
        <v>1719976591630</v>
      </c>
      <c r="F1008" s="69">
        <f t="shared" si="60"/>
        <v>1719976591.6300001</v>
      </c>
      <c r="G1008" s="70">
        <f t="shared" si="61"/>
        <v>45476.136477199077</v>
      </c>
      <c r="H1008" s="69">
        <v>118049</v>
      </c>
      <c r="I1008">
        <f t="shared" si="62"/>
        <v>1.9674833333333335</v>
      </c>
      <c r="J1008">
        <v>0</v>
      </c>
      <c r="K1008">
        <f t="shared" si="63"/>
        <v>0</v>
      </c>
      <c r="L1008">
        <v>0</v>
      </c>
      <c r="M1008" t="s">
        <v>766</v>
      </c>
      <c r="N1008" t="s">
        <v>394</v>
      </c>
      <c r="O1008">
        <v>268</v>
      </c>
      <c r="P1008">
        <v>0</v>
      </c>
      <c r="Q1008">
        <v>-4.7358534818902797E+17</v>
      </c>
      <c r="R1008" t="s">
        <v>541</v>
      </c>
    </row>
    <row r="1009" spans="1:18" hidden="1" x14ac:dyDescent="0.3">
      <c r="A1009" t="s">
        <v>359</v>
      </c>
      <c r="B1009">
        <v>59036</v>
      </c>
      <c r="C1009" t="s">
        <v>360</v>
      </c>
      <c r="D1009" t="s">
        <v>361</v>
      </c>
      <c r="E1009" s="69">
        <v>1719976608647</v>
      </c>
      <c r="F1009" s="69">
        <f t="shared" si="60"/>
        <v>1719976608.6470001</v>
      </c>
      <c r="G1009" s="70">
        <f t="shared" si="61"/>
        <v>45476.136674155088</v>
      </c>
      <c r="H1009" s="69">
        <v>31632</v>
      </c>
      <c r="I1009">
        <f t="shared" si="62"/>
        <v>0.5272</v>
      </c>
      <c r="J1009">
        <v>67747</v>
      </c>
      <c r="K1009">
        <f t="shared" si="63"/>
        <v>1.1291166666666668</v>
      </c>
      <c r="L1009">
        <v>0</v>
      </c>
      <c r="M1009" t="s">
        <v>767</v>
      </c>
      <c r="N1009" t="s">
        <v>394</v>
      </c>
      <c r="O1009">
        <v>489</v>
      </c>
      <c r="P1009">
        <v>0</v>
      </c>
      <c r="Q1009">
        <v>2.1695396513004401E+18</v>
      </c>
      <c r="R1009" t="s">
        <v>408</v>
      </c>
    </row>
    <row r="1010" spans="1:18" hidden="1" x14ac:dyDescent="0.3">
      <c r="A1010" t="s">
        <v>365</v>
      </c>
      <c r="B1010">
        <v>37745</v>
      </c>
      <c r="C1010" t="s">
        <v>360</v>
      </c>
      <c r="D1010" t="s">
        <v>361</v>
      </c>
      <c r="E1010" s="69">
        <v>1719976608647</v>
      </c>
      <c r="F1010" s="69">
        <f t="shared" si="60"/>
        <v>1719976608.6470001</v>
      </c>
      <c r="G1010" s="70">
        <f t="shared" si="61"/>
        <v>45476.136674155088</v>
      </c>
      <c r="H1010" s="69">
        <v>67747</v>
      </c>
      <c r="I1010">
        <f t="shared" si="62"/>
        <v>1.1291166666666668</v>
      </c>
      <c r="J1010">
        <v>0</v>
      </c>
      <c r="K1010">
        <f t="shared" si="63"/>
        <v>0</v>
      </c>
      <c r="L1010">
        <v>0</v>
      </c>
      <c r="M1010" t="s">
        <v>767</v>
      </c>
      <c r="N1010" t="s">
        <v>394</v>
      </c>
      <c r="O1010">
        <v>206</v>
      </c>
      <c r="P1010">
        <v>0</v>
      </c>
      <c r="Q1010">
        <v>8.2814106655810703E+18</v>
      </c>
      <c r="R1010" t="s">
        <v>414</v>
      </c>
    </row>
    <row r="1011" spans="1:18" hidden="1" x14ac:dyDescent="0.3">
      <c r="A1011" t="s">
        <v>359</v>
      </c>
      <c r="B1011">
        <v>26565</v>
      </c>
      <c r="C1011" t="s">
        <v>360</v>
      </c>
      <c r="D1011" t="s">
        <v>361</v>
      </c>
      <c r="E1011" s="69">
        <v>1719976301140</v>
      </c>
      <c r="F1011" s="69">
        <f t="shared" si="60"/>
        <v>1719976301.1400001</v>
      </c>
      <c r="G1011" s="70">
        <f t="shared" si="61"/>
        <v>45476.133115046294</v>
      </c>
      <c r="H1011" s="69">
        <v>3269</v>
      </c>
      <c r="I1011">
        <f t="shared" si="62"/>
        <v>5.4483333333333335E-2</v>
      </c>
      <c r="J1011">
        <v>125647</v>
      </c>
      <c r="K1011">
        <f t="shared" si="63"/>
        <v>2.0941166666666668</v>
      </c>
      <c r="L1011">
        <v>0</v>
      </c>
      <c r="M1011" t="s">
        <v>768</v>
      </c>
      <c r="N1011" t="s">
        <v>394</v>
      </c>
      <c r="O1011">
        <v>191</v>
      </c>
      <c r="P1011">
        <v>0</v>
      </c>
      <c r="Q1011">
        <v>0</v>
      </c>
    </row>
    <row r="1012" spans="1:18" hidden="1" x14ac:dyDescent="0.3">
      <c r="A1012" t="s">
        <v>365</v>
      </c>
      <c r="B1012">
        <v>6893</v>
      </c>
      <c r="C1012" t="s">
        <v>360</v>
      </c>
      <c r="D1012" t="s">
        <v>361</v>
      </c>
      <c r="E1012" s="69">
        <v>1719976301140</v>
      </c>
      <c r="F1012" s="69">
        <f t="shared" si="60"/>
        <v>1719976301.1400001</v>
      </c>
      <c r="G1012" s="70">
        <f t="shared" si="61"/>
        <v>45476.133115046294</v>
      </c>
      <c r="H1012" s="69">
        <v>125647</v>
      </c>
      <c r="I1012">
        <f t="shared" si="62"/>
        <v>2.0941166666666668</v>
      </c>
      <c r="J1012">
        <v>0</v>
      </c>
      <c r="K1012">
        <f t="shared" si="63"/>
        <v>0</v>
      </c>
      <c r="L1012">
        <v>0</v>
      </c>
      <c r="M1012" t="s">
        <v>768</v>
      </c>
      <c r="N1012" t="s">
        <v>394</v>
      </c>
      <c r="O1012">
        <v>488</v>
      </c>
      <c r="P1012">
        <v>0</v>
      </c>
      <c r="Q1012">
        <v>8.2814106655810703E+18</v>
      </c>
      <c r="R1012" t="s">
        <v>414</v>
      </c>
    </row>
    <row r="1013" spans="1:18" hidden="1" x14ac:dyDescent="0.3">
      <c r="A1013" t="s">
        <v>359</v>
      </c>
      <c r="B1013">
        <v>9649</v>
      </c>
      <c r="C1013" t="s">
        <v>360</v>
      </c>
      <c r="D1013" t="s">
        <v>361</v>
      </c>
      <c r="E1013" s="69">
        <v>1719976004644</v>
      </c>
      <c r="F1013" s="69">
        <f t="shared" si="60"/>
        <v>1719976004.6440001</v>
      </c>
      <c r="G1013" s="70">
        <f t="shared" si="61"/>
        <v>45476.12968337963</v>
      </c>
      <c r="H1013" s="69">
        <v>134</v>
      </c>
      <c r="I1013">
        <f t="shared" si="62"/>
        <v>2.2333333333333333E-3</v>
      </c>
      <c r="J1013">
        <v>73945</v>
      </c>
      <c r="K1013">
        <f t="shared" si="63"/>
        <v>1.2324166666666665</v>
      </c>
      <c r="L1013">
        <v>0</v>
      </c>
      <c r="M1013" t="s">
        <v>769</v>
      </c>
      <c r="N1013" t="s">
        <v>394</v>
      </c>
      <c r="O1013">
        <v>25</v>
      </c>
      <c r="P1013">
        <v>0</v>
      </c>
      <c r="Q1013">
        <v>2.1695396513004401E+18</v>
      </c>
      <c r="R1013" t="s">
        <v>408</v>
      </c>
    </row>
    <row r="1014" spans="1:18" hidden="1" x14ac:dyDescent="0.3">
      <c r="A1014" t="s">
        <v>365</v>
      </c>
      <c r="B1014">
        <v>35093</v>
      </c>
      <c r="C1014" t="s">
        <v>360</v>
      </c>
      <c r="D1014" t="s">
        <v>361</v>
      </c>
      <c r="E1014" s="69">
        <v>1719976004644</v>
      </c>
      <c r="F1014" s="69">
        <f t="shared" si="60"/>
        <v>1719976004.6440001</v>
      </c>
      <c r="G1014" s="70">
        <f t="shared" si="61"/>
        <v>45476.12968337963</v>
      </c>
      <c r="H1014" s="69">
        <v>73945</v>
      </c>
      <c r="I1014">
        <f t="shared" si="62"/>
        <v>1.2324166666666665</v>
      </c>
      <c r="J1014">
        <v>0</v>
      </c>
      <c r="K1014">
        <f t="shared" si="63"/>
        <v>0</v>
      </c>
      <c r="L1014">
        <v>0</v>
      </c>
      <c r="M1014" t="s">
        <v>769</v>
      </c>
      <c r="N1014" t="s">
        <v>394</v>
      </c>
      <c r="O1014">
        <v>409</v>
      </c>
      <c r="P1014">
        <v>0</v>
      </c>
      <c r="Q1014">
        <v>8.2814106655810703E+18</v>
      </c>
      <c r="R1014" t="s">
        <v>414</v>
      </c>
    </row>
    <row r="1015" spans="1:18" hidden="1" x14ac:dyDescent="0.3">
      <c r="A1015" t="s">
        <v>359</v>
      </c>
      <c r="B1015">
        <v>46317</v>
      </c>
      <c r="C1015" t="s">
        <v>360</v>
      </c>
      <c r="D1015" t="s">
        <v>361</v>
      </c>
      <c r="E1015" s="69">
        <v>1719974265742</v>
      </c>
      <c r="F1015" s="69">
        <f t="shared" si="60"/>
        <v>1719974265.7420001</v>
      </c>
      <c r="G1015" s="70">
        <f t="shared" si="61"/>
        <v>45476.109557199074</v>
      </c>
      <c r="H1015" s="69">
        <v>509</v>
      </c>
      <c r="I1015">
        <f t="shared" si="62"/>
        <v>8.483333333333334E-3</v>
      </c>
      <c r="J1015">
        <v>243711</v>
      </c>
      <c r="K1015">
        <f t="shared" si="63"/>
        <v>4.0618500000000006</v>
      </c>
      <c r="L1015">
        <v>3626</v>
      </c>
      <c r="M1015" t="s">
        <v>770</v>
      </c>
      <c r="N1015" t="s">
        <v>363</v>
      </c>
      <c r="O1015">
        <v>61</v>
      </c>
      <c r="P1015">
        <v>0</v>
      </c>
      <c r="Q1015">
        <v>0</v>
      </c>
    </row>
    <row r="1016" spans="1:18" hidden="1" x14ac:dyDescent="0.3">
      <c r="A1016" t="s">
        <v>365</v>
      </c>
      <c r="B1016">
        <v>58716</v>
      </c>
      <c r="C1016" t="s">
        <v>360</v>
      </c>
      <c r="D1016" t="s">
        <v>361</v>
      </c>
      <c r="E1016" s="69">
        <v>1719974265742</v>
      </c>
      <c r="F1016" s="69">
        <f t="shared" si="60"/>
        <v>1719974265.7420001</v>
      </c>
      <c r="G1016" s="70">
        <f t="shared" si="61"/>
        <v>45476.109557199074</v>
      </c>
      <c r="H1016" s="69">
        <v>243711</v>
      </c>
      <c r="I1016">
        <f t="shared" si="62"/>
        <v>4.0618500000000006</v>
      </c>
      <c r="J1016">
        <v>0</v>
      </c>
      <c r="K1016">
        <f t="shared" si="63"/>
        <v>0</v>
      </c>
      <c r="L1016">
        <v>0</v>
      </c>
      <c r="M1016" t="s">
        <v>770</v>
      </c>
      <c r="N1016" t="s">
        <v>394</v>
      </c>
      <c r="O1016">
        <v>263</v>
      </c>
      <c r="P1016">
        <v>0</v>
      </c>
      <c r="Q1016">
        <v>-3.1493295139756298E+18</v>
      </c>
    </row>
    <row r="1017" spans="1:18" hidden="1" x14ac:dyDescent="0.3">
      <c r="A1017" t="s">
        <v>359</v>
      </c>
      <c r="B1017">
        <v>49368</v>
      </c>
      <c r="C1017" t="s">
        <v>372</v>
      </c>
      <c r="D1017" t="s">
        <v>361</v>
      </c>
      <c r="E1017" s="69">
        <v>1719973311149</v>
      </c>
      <c r="F1017" s="69">
        <f t="shared" si="60"/>
        <v>1719973311.1489999</v>
      </c>
      <c r="G1017" s="70">
        <f t="shared" si="61"/>
        <v>45476.098508668976</v>
      </c>
      <c r="H1017" s="69">
        <v>8642</v>
      </c>
      <c r="I1017">
        <f t="shared" si="62"/>
        <v>0.14403333333333332</v>
      </c>
      <c r="J1017">
        <v>9387</v>
      </c>
      <c r="K1017">
        <f t="shared" si="63"/>
        <v>0.15645000000000001</v>
      </c>
      <c r="L1017">
        <v>29</v>
      </c>
      <c r="M1017" t="s">
        <v>771</v>
      </c>
      <c r="N1017" t="s">
        <v>363</v>
      </c>
      <c r="O1017">
        <v>1557</v>
      </c>
      <c r="P1017">
        <v>0</v>
      </c>
      <c r="Q1017">
        <v>0</v>
      </c>
    </row>
    <row r="1018" spans="1:18" hidden="1" x14ac:dyDescent="0.3">
      <c r="A1018" t="s">
        <v>365</v>
      </c>
      <c r="B1018">
        <v>49258</v>
      </c>
      <c r="C1018" t="s">
        <v>372</v>
      </c>
      <c r="D1018" t="s">
        <v>361</v>
      </c>
      <c r="E1018" s="69">
        <v>1719973311149</v>
      </c>
      <c r="F1018" s="69">
        <f t="shared" si="60"/>
        <v>1719973311.1489999</v>
      </c>
      <c r="G1018" s="70">
        <f t="shared" si="61"/>
        <v>45476.098508668976</v>
      </c>
      <c r="H1018" s="69">
        <v>9387</v>
      </c>
      <c r="I1018">
        <f t="shared" si="62"/>
        <v>0.15645000000000001</v>
      </c>
      <c r="J1018">
        <v>0</v>
      </c>
      <c r="K1018">
        <f t="shared" si="63"/>
        <v>0</v>
      </c>
      <c r="L1018">
        <v>26</v>
      </c>
      <c r="M1018" t="s">
        <v>771</v>
      </c>
      <c r="N1018" t="s">
        <v>378</v>
      </c>
      <c r="O1018">
        <v>1671</v>
      </c>
      <c r="P1018">
        <v>0</v>
      </c>
      <c r="Q1018">
        <v>0</v>
      </c>
    </row>
    <row r="1019" spans="1:18" hidden="1" x14ac:dyDescent="0.3">
      <c r="A1019" t="s">
        <v>359</v>
      </c>
      <c r="B1019">
        <v>16551</v>
      </c>
      <c r="C1019" t="s">
        <v>372</v>
      </c>
      <c r="D1019" t="s">
        <v>361</v>
      </c>
      <c r="E1019" s="69">
        <v>1719973010649</v>
      </c>
      <c r="F1019" s="69">
        <f t="shared" si="60"/>
        <v>1719973010.6489999</v>
      </c>
      <c r="G1019" s="70">
        <f t="shared" si="61"/>
        <v>45476.095030659722</v>
      </c>
      <c r="H1019" s="69">
        <v>96346</v>
      </c>
      <c r="I1019">
        <f t="shared" si="62"/>
        <v>1.6057666666666668</v>
      </c>
      <c r="J1019">
        <v>70639</v>
      </c>
      <c r="K1019">
        <f t="shared" si="63"/>
        <v>1.1773166666666666</v>
      </c>
      <c r="L1019">
        <v>8</v>
      </c>
      <c r="M1019" t="s">
        <v>772</v>
      </c>
      <c r="N1019" t="s">
        <v>363</v>
      </c>
      <c r="O1019">
        <v>7657</v>
      </c>
      <c r="P1019">
        <v>0</v>
      </c>
      <c r="Q1019">
        <v>0</v>
      </c>
    </row>
    <row r="1020" spans="1:18" hidden="1" x14ac:dyDescent="0.3">
      <c r="A1020" t="s">
        <v>365</v>
      </c>
      <c r="B1020">
        <v>15958</v>
      </c>
      <c r="C1020" t="s">
        <v>372</v>
      </c>
      <c r="D1020" t="s">
        <v>361</v>
      </c>
      <c r="E1020" s="69">
        <v>1719973010649</v>
      </c>
      <c r="F1020" s="69">
        <f t="shared" si="60"/>
        <v>1719973010.6489999</v>
      </c>
      <c r="G1020" s="70">
        <f t="shared" si="61"/>
        <v>45476.095030659722</v>
      </c>
      <c r="H1020" s="69">
        <v>70639</v>
      </c>
      <c r="I1020">
        <f t="shared" si="62"/>
        <v>1.1773166666666666</v>
      </c>
      <c r="J1020">
        <v>0</v>
      </c>
      <c r="K1020">
        <f t="shared" si="63"/>
        <v>0</v>
      </c>
      <c r="L1020">
        <v>1</v>
      </c>
      <c r="M1020" t="s">
        <v>772</v>
      </c>
      <c r="N1020" t="s">
        <v>378</v>
      </c>
      <c r="O1020">
        <v>4968</v>
      </c>
      <c r="P1020">
        <v>0</v>
      </c>
      <c r="Q1020">
        <v>0</v>
      </c>
    </row>
    <row r="1021" spans="1:18" hidden="1" x14ac:dyDescent="0.3">
      <c r="A1021" t="s">
        <v>359</v>
      </c>
      <c r="B1021">
        <v>37745</v>
      </c>
      <c r="C1021" t="s">
        <v>360</v>
      </c>
      <c r="D1021" t="s">
        <v>361</v>
      </c>
      <c r="E1021" s="69">
        <v>1719972398638</v>
      </c>
      <c r="F1021" s="69">
        <f t="shared" si="60"/>
        <v>1719972398.638</v>
      </c>
      <c r="G1021" s="70">
        <f t="shared" si="61"/>
        <v>45476.087947199077</v>
      </c>
      <c r="H1021" s="69">
        <v>124</v>
      </c>
      <c r="I1021">
        <f t="shared" si="62"/>
        <v>2.0666666666666667E-3</v>
      </c>
      <c r="J1021">
        <v>106452</v>
      </c>
      <c r="K1021">
        <f t="shared" si="63"/>
        <v>1.7742</v>
      </c>
      <c r="L1021">
        <v>226</v>
      </c>
      <c r="M1021" t="s">
        <v>773</v>
      </c>
      <c r="N1021" t="s">
        <v>394</v>
      </c>
      <c r="O1021">
        <v>19</v>
      </c>
      <c r="P1021">
        <v>0</v>
      </c>
      <c r="Q1021">
        <v>0</v>
      </c>
    </row>
    <row r="1022" spans="1:18" hidden="1" x14ac:dyDescent="0.3">
      <c r="A1022" t="s">
        <v>365</v>
      </c>
      <c r="B1022">
        <v>59430</v>
      </c>
      <c r="C1022" t="s">
        <v>360</v>
      </c>
      <c r="D1022" t="s">
        <v>361</v>
      </c>
      <c r="E1022" s="69">
        <v>1719972398638</v>
      </c>
      <c r="F1022" s="69">
        <f t="shared" si="60"/>
        <v>1719972398.638</v>
      </c>
      <c r="G1022" s="70">
        <f t="shared" si="61"/>
        <v>45476.087947199077</v>
      </c>
      <c r="H1022" s="69">
        <v>106452</v>
      </c>
      <c r="I1022">
        <f t="shared" si="62"/>
        <v>1.7742</v>
      </c>
      <c r="J1022">
        <v>0</v>
      </c>
      <c r="K1022">
        <f t="shared" si="63"/>
        <v>0</v>
      </c>
      <c r="L1022">
        <v>0</v>
      </c>
      <c r="M1022" t="s">
        <v>773</v>
      </c>
      <c r="N1022" t="s">
        <v>394</v>
      </c>
      <c r="O1022">
        <v>221</v>
      </c>
      <c r="P1022">
        <v>0</v>
      </c>
      <c r="Q1022">
        <v>-4.6972300218264596E+18</v>
      </c>
      <c r="R1022" t="s">
        <v>671</v>
      </c>
    </row>
    <row r="1023" spans="1:18" hidden="1" x14ac:dyDescent="0.3">
      <c r="A1023" t="s">
        <v>359</v>
      </c>
      <c r="B1023">
        <v>64930</v>
      </c>
      <c r="C1023" t="s">
        <v>360</v>
      </c>
      <c r="D1023" t="s">
        <v>361</v>
      </c>
      <c r="E1023" s="69">
        <v>1719972092132</v>
      </c>
      <c r="F1023" s="69">
        <f t="shared" si="60"/>
        <v>1719972092.132</v>
      </c>
      <c r="G1023" s="70">
        <f t="shared" si="61"/>
        <v>45476.084399675921</v>
      </c>
      <c r="H1023" s="69">
        <v>53946</v>
      </c>
      <c r="I1023">
        <f t="shared" si="62"/>
        <v>0.89910000000000001</v>
      </c>
      <c r="J1023">
        <v>60356</v>
      </c>
      <c r="K1023">
        <f t="shared" si="63"/>
        <v>1.0059333333333333</v>
      </c>
      <c r="L1023">
        <v>226</v>
      </c>
      <c r="M1023" t="s">
        <v>773</v>
      </c>
      <c r="N1023" t="s">
        <v>394</v>
      </c>
      <c r="O1023">
        <v>488</v>
      </c>
      <c r="P1023">
        <v>0</v>
      </c>
      <c r="Q1023">
        <v>0</v>
      </c>
    </row>
    <row r="1024" spans="1:18" hidden="1" x14ac:dyDescent="0.3">
      <c r="A1024" t="s">
        <v>365</v>
      </c>
      <c r="B1024">
        <v>59033</v>
      </c>
      <c r="C1024" t="s">
        <v>360</v>
      </c>
      <c r="D1024" t="s">
        <v>361</v>
      </c>
      <c r="E1024" s="69">
        <v>1719972092132</v>
      </c>
      <c r="F1024" s="69">
        <f t="shared" si="60"/>
        <v>1719972092.132</v>
      </c>
      <c r="G1024" s="70">
        <f t="shared" si="61"/>
        <v>45476.084399675921</v>
      </c>
      <c r="H1024" s="69">
        <v>60356</v>
      </c>
      <c r="I1024">
        <f t="shared" si="62"/>
        <v>1.0059333333333333</v>
      </c>
      <c r="J1024">
        <v>0</v>
      </c>
      <c r="K1024">
        <f t="shared" si="63"/>
        <v>0</v>
      </c>
      <c r="L1024">
        <v>0</v>
      </c>
      <c r="M1024" t="s">
        <v>773</v>
      </c>
      <c r="N1024" t="s">
        <v>394</v>
      </c>
      <c r="O1024">
        <v>95</v>
      </c>
      <c r="P1024">
        <v>0</v>
      </c>
      <c r="Q1024">
        <v>-4.6972300218264596E+18</v>
      </c>
      <c r="R1024" t="s">
        <v>671</v>
      </c>
    </row>
    <row r="1025" spans="1:18" hidden="1" x14ac:dyDescent="0.3">
      <c r="A1025" t="s">
        <v>359</v>
      </c>
      <c r="B1025">
        <v>3084</v>
      </c>
      <c r="C1025" t="s">
        <v>372</v>
      </c>
      <c r="D1025" t="s">
        <v>361</v>
      </c>
      <c r="E1025" s="69">
        <v>1719971513148</v>
      </c>
      <c r="F1025" s="69">
        <f t="shared" si="60"/>
        <v>1719971513.148</v>
      </c>
      <c r="G1025" s="70">
        <f t="shared" si="61"/>
        <v>45476.077698472218</v>
      </c>
      <c r="H1025" s="69">
        <v>35807</v>
      </c>
      <c r="I1025">
        <f t="shared" si="62"/>
        <v>0.59678333333333333</v>
      </c>
      <c r="J1025">
        <v>541</v>
      </c>
      <c r="K1025">
        <f t="shared" si="63"/>
        <v>9.0166666666666676E-3</v>
      </c>
      <c r="L1025">
        <v>8</v>
      </c>
      <c r="M1025" t="s">
        <v>774</v>
      </c>
      <c r="N1025" t="s">
        <v>363</v>
      </c>
      <c r="O1025">
        <v>2449</v>
      </c>
      <c r="P1025">
        <v>0</v>
      </c>
      <c r="Q1025">
        <v>0</v>
      </c>
    </row>
    <row r="1026" spans="1:18" hidden="1" x14ac:dyDescent="0.3">
      <c r="A1026" t="s">
        <v>365</v>
      </c>
      <c r="B1026">
        <v>55764</v>
      </c>
      <c r="C1026" t="s">
        <v>372</v>
      </c>
      <c r="D1026" t="s">
        <v>361</v>
      </c>
      <c r="E1026" s="69">
        <v>1719971513148</v>
      </c>
      <c r="F1026" s="69">
        <f t="shared" si="60"/>
        <v>1719971513.148</v>
      </c>
      <c r="G1026" s="70">
        <f t="shared" si="61"/>
        <v>45476.077698472218</v>
      </c>
      <c r="H1026" s="69">
        <v>541</v>
      </c>
      <c r="I1026">
        <f t="shared" si="62"/>
        <v>9.0166666666666676E-3</v>
      </c>
      <c r="J1026">
        <v>0</v>
      </c>
      <c r="K1026">
        <f t="shared" si="63"/>
        <v>0</v>
      </c>
      <c r="L1026">
        <v>1</v>
      </c>
      <c r="M1026" t="s">
        <v>774</v>
      </c>
      <c r="N1026" t="s">
        <v>378</v>
      </c>
      <c r="O1026">
        <v>34</v>
      </c>
      <c r="P1026">
        <v>0</v>
      </c>
      <c r="Q1026">
        <v>0</v>
      </c>
    </row>
    <row r="1027" spans="1:18" hidden="1" x14ac:dyDescent="0.3">
      <c r="A1027" t="s">
        <v>359</v>
      </c>
      <c r="B1027">
        <v>60044</v>
      </c>
      <c r="C1027" t="s">
        <v>360</v>
      </c>
      <c r="D1027" t="s">
        <v>361</v>
      </c>
      <c r="E1027" s="69">
        <v>1719971202638</v>
      </c>
      <c r="F1027" s="69">
        <f t="shared" ref="F1027:F1090" si="64">$E1027/1000</f>
        <v>1719971202.638</v>
      </c>
      <c r="G1027" s="70">
        <f t="shared" ref="G1027:G1090" si="65">$F1027/ 86400 + DATE(1970, 1, 1)</f>
        <v>45476.07410460648</v>
      </c>
      <c r="H1027" s="69">
        <v>636</v>
      </c>
      <c r="I1027">
        <f t="shared" ref="I1027:I1090" si="66">$H1027/1000/60</f>
        <v>1.06E-2</v>
      </c>
      <c r="J1027">
        <v>3552</v>
      </c>
      <c r="K1027">
        <f t="shared" ref="K1027:K1090" si="67">J1027/1000/60</f>
        <v>5.9200000000000003E-2</v>
      </c>
      <c r="L1027">
        <v>151</v>
      </c>
      <c r="M1027" t="s">
        <v>775</v>
      </c>
      <c r="N1027" t="s">
        <v>394</v>
      </c>
      <c r="O1027">
        <v>95</v>
      </c>
      <c r="P1027">
        <v>0</v>
      </c>
      <c r="Q1027">
        <v>0</v>
      </c>
    </row>
    <row r="1028" spans="1:18" hidden="1" x14ac:dyDescent="0.3">
      <c r="A1028" t="s">
        <v>365</v>
      </c>
      <c r="B1028">
        <v>18388</v>
      </c>
      <c r="C1028" t="s">
        <v>360</v>
      </c>
      <c r="D1028" t="s">
        <v>361</v>
      </c>
      <c r="E1028" s="69">
        <v>1719971202638</v>
      </c>
      <c r="F1028" s="69">
        <f t="shared" si="64"/>
        <v>1719971202.638</v>
      </c>
      <c r="G1028" s="70">
        <f t="shared" si="65"/>
        <v>45476.07410460648</v>
      </c>
      <c r="H1028" s="69">
        <v>3552</v>
      </c>
      <c r="I1028">
        <f t="shared" si="66"/>
        <v>5.9200000000000003E-2</v>
      </c>
      <c r="J1028">
        <v>0</v>
      </c>
      <c r="K1028">
        <f t="shared" si="67"/>
        <v>0</v>
      </c>
      <c r="L1028">
        <v>0</v>
      </c>
      <c r="M1028" t="s">
        <v>775</v>
      </c>
      <c r="N1028" t="s">
        <v>394</v>
      </c>
      <c r="O1028">
        <v>141</v>
      </c>
      <c r="P1028">
        <v>0</v>
      </c>
      <c r="Q1028">
        <v>-4.6972300218264596E+18</v>
      </c>
      <c r="R1028" t="s">
        <v>671</v>
      </c>
    </row>
    <row r="1029" spans="1:18" hidden="1" x14ac:dyDescent="0.3">
      <c r="A1029" t="s">
        <v>359</v>
      </c>
      <c r="B1029">
        <v>58300</v>
      </c>
      <c r="C1029" t="s">
        <v>372</v>
      </c>
      <c r="D1029" t="s">
        <v>361</v>
      </c>
      <c r="E1029" s="69">
        <v>1719970911147</v>
      </c>
      <c r="F1029" s="69">
        <f t="shared" si="64"/>
        <v>1719970911.1470001</v>
      </c>
      <c r="G1029" s="70">
        <f t="shared" si="65"/>
        <v>45476.070730868058</v>
      </c>
      <c r="H1029" s="69">
        <v>136405</v>
      </c>
      <c r="I1029">
        <f t="shared" si="66"/>
        <v>2.2734166666666669</v>
      </c>
      <c r="J1029">
        <v>28648</v>
      </c>
      <c r="K1029">
        <f t="shared" si="67"/>
        <v>0.47746666666666665</v>
      </c>
      <c r="L1029">
        <v>8</v>
      </c>
      <c r="M1029" t="s">
        <v>776</v>
      </c>
      <c r="N1029" t="s">
        <v>363</v>
      </c>
      <c r="O1029">
        <v>10675</v>
      </c>
      <c r="P1029">
        <v>0</v>
      </c>
      <c r="Q1029">
        <v>0</v>
      </c>
    </row>
    <row r="1030" spans="1:18" hidden="1" x14ac:dyDescent="0.3">
      <c r="A1030" t="s">
        <v>365</v>
      </c>
      <c r="B1030">
        <v>3084</v>
      </c>
      <c r="C1030" t="s">
        <v>372</v>
      </c>
      <c r="D1030" t="s">
        <v>361</v>
      </c>
      <c r="E1030" s="69">
        <v>1719970911147</v>
      </c>
      <c r="F1030" s="69">
        <f t="shared" si="64"/>
        <v>1719970911.1470001</v>
      </c>
      <c r="G1030" s="70">
        <f t="shared" si="65"/>
        <v>45476.070730868058</v>
      </c>
      <c r="H1030" s="69">
        <v>28648</v>
      </c>
      <c r="I1030">
        <f t="shared" si="66"/>
        <v>0.47746666666666665</v>
      </c>
      <c r="J1030">
        <v>0</v>
      </c>
      <c r="K1030">
        <f t="shared" si="67"/>
        <v>0</v>
      </c>
      <c r="L1030">
        <v>1</v>
      </c>
      <c r="M1030" t="s">
        <v>776</v>
      </c>
      <c r="N1030" t="s">
        <v>378</v>
      </c>
      <c r="O1030">
        <v>2020</v>
      </c>
      <c r="P1030">
        <v>0</v>
      </c>
      <c r="Q1030">
        <v>0</v>
      </c>
    </row>
    <row r="1031" spans="1:18" hidden="1" x14ac:dyDescent="0.3">
      <c r="A1031" t="s">
        <v>359</v>
      </c>
      <c r="B1031">
        <v>58251</v>
      </c>
      <c r="C1031" t="s">
        <v>372</v>
      </c>
      <c r="D1031" t="s">
        <v>361</v>
      </c>
      <c r="E1031" s="69">
        <v>1719969107146</v>
      </c>
      <c r="F1031" s="69">
        <f t="shared" si="64"/>
        <v>1719969107.1459999</v>
      </c>
      <c r="G1031" s="70">
        <f t="shared" si="65"/>
        <v>45476.049851226853</v>
      </c>
      <c r="H1031" s="69">
        <v>16662</v>
      </c>
      <c r="I1031">
        <f t="shared" si="66"/>
        <v>0.2777</v>
      </c>
      <c r="J1031">
        <v>4099</v>
      </c>
      <c r="K1031">
        <f t="shared" si="67"/>
        <v>6.8316666666666664E-2</v>
      </c>
      <c r="L1031">
        <v>8</v>
      </c>
      <c r="M1031" t="s">
        <v>777</v>
      </c>
      <c r="N1031" t="s">
        <v>363</v>
      </c>
      <c r="O1031">
        <v>1418</v>
      </c>
      <c r="P1031">
        <v>0</v>
      </c>
      <c r="Q1031">
        <v>0</v>
      </c>
    </row>
    <row r="1032" spans="1:18" hidden="1" x14ac:dyDescent="0.3">
      <c r="A1032" t="s">
        <v>365</v>
      </c>
      <c r="B1032">
        <v>29534</v>
      </c>
      <c r="C1032" t="s">
        <v>372</v>
      </c>
      <c r="D1032" t="s">
        <v>361</v>
      </c>
      <c r="E1032" s="69">
        <v>1719969107146</v>
      </c>
      <c r="F1032" s="69">
        <f t="shared" si="64"/>
        <v>1719969107.1459999</v>
      </c>
      <c r="G1032" s="70">
        <f t="shared" si="65"/>
        <v>45476.049851226853</v>
      </c>
      <c r="H1032" s="69">
        <v>4099</v>
      </c>
      <c r="I1032">
        <f t="shared" si="66"/>
        <v>6.8316666666666664E-2</v>
      </c>
      <c r="J1032">
        <v>0</v>
      </c>
      <c r="K1032">
        <f t="shared" si="67"/>
        <v>0</v>
      </c>
      <c r="L1032">
        <v>1</v>
      </c>
      <c r="M1032" t="s">
        <v>777</v>
      </c>
      <c r="N1032" t="s">
        <v>378</v>
      </c>
      <c r="O1032">
        <v>242</v>
      </c>
      <c r="P1032">
        <v>0</v>
      </c>
      <c r="Q1032">
        <v>0</v>
      </c>
    </row>
    <row r="1033" spans="1:18" x14ac:dyDescent="0.3">
      <c r="A1033" t="s">
        <v>359</v>
      </c>
      <c r="B1033">
        <v>705</v>
      </c>
      <c r="C1033" t="s">
        <v>360</v>
      </c>
      <c r="D1033" t="s">
        <v>361</v>
      </c>
      <c r="E1033" s="69">
        <v>1719959502139</v>
      </c>
      <c r="F1033" s="69">
        <f t="shared" si="64"/>
        <v>1719959502.1389999</v>
      </c>
      <c r="G1033" s="70">
        <f t="shared" si="65"/>
        <v>45475.938682164357</v>
      </c>
      <c r="H1033" s="69">
        <v>17610889</v>
      </c>
      <c r="I1033">
        <f t="shared" si="66"/>
        <v>293.51481666666666</v>
      </c>
      <c r="J1033">
        <v>18154414</v>
      </c>
      <c r="K1033">
        <f t="shared" si="67"/>
        <v>302.57356666666669</v>
      </c>
      <c r="L1033">
        <v>0</v>
      </c>
      <c r="M1033" t="s">
        <v>778</v>
      </c>
      <c r="N1033" t="s">
        <v>363</v>
      </c>
      <c r="O1033">
        <v>194299</v>
      </c>
      <c r="P1033">
        <v>0</v>
      </c>
      <c r="Q1033">
        <v>0</v>
      </c>
    </row>
    <row r="1034" spans="1:18" hidden="1" x14ac:dyDescent="0.3">
      <c r="A1034" t="s">
        <v>365</v>
      </c>
      <c r="B1034">
        <v>613</v>
      </c>
      <c r="C1034" t="s">
        <v>360</v>
      </c>
      <c r="D1034" t="s">
        <v>361</v>
      </c>
      <c r="E1034" s="69">
        <v>1719959502139</v>
      </c>
      <c r="F1034" s="69">
        <f t="shared" si="64"/>
        <v>1719959502.1389999</v>
      </c>
      <c r="G1034" s="70">
        <f t="shared" si="65"/>
        <v>45475.938682164357</v>
      </c>
      <c r="H1034" s="69">
        <v>18154414</v>
      </c>
      <c r="I1034">
        <f t="shared" si="66"/>
        <v>302.57356666666669</v>
      </c>
      <c r="J1034">
        <v>0</v>
      </c>
      <c r="K1034">
        <f t="shared" si="67"/>
        <v>0</v>
      </c>
      <c r="L1034">
        <v>0</v>
      </c>
      <c r="M1034" t="s">
        <v>778</v>
      </c>
      <c r="N1034" t="s">
        <v>378</v>
      </c>
      <c r="O1034">
        <v>203041</v>
      </c>
      <c r="P1034">
        <v>0</v>
      </c>
      <c r="Q1034">
        <v>0</v>
      </c>
    </row>
    <row r="1035" spans="1:18" x14ac:dyDescent="0.3">
      <c r="A1035" t="s">
        <v>359</v>
      </c>
      <c r="B1035">
        <v>705</v>
      </c>
      <c r="C1035" t="s">
        <v>360</v>
      </c>
      <c r="D1035" t="s">
        <v>361</v>
      </c>
      <c r="E1035" s="69">
        <v>1719959200638</v>
      </c>
      <c r="F1035" s="69">
        <f t="shared" si="64"/>
        <v>1719959200.638</v>
      </c>
      <c r="G1035" s="70">
        <f t="shared" si="65"/>
        <v>45475.93519256945</v>
      </c>
      <c r="H1035" s="69">
        <v>17522975</v>
      </c>
      <c r="I1035">
        <f t="shared" si="66"/>
        <v>292.04958333333332</v>
      </c>
      <c r="J1035">
        <v>18023860</v>
      </c>
      <c r="K1035">
        <f t="shared" si="67"/>
        <v>300.39766666666668</v>
      </c>
      <c r="L1035">
        <v>0</v>
      </c>
      <c r="M1035" t="s">
        <v>779</v>
      </c>
      <c r="N1035" t="s">
        <v>363</v>
      </c>
      <c r="O1035">
        <v>192872</v>
      </c>
      <c r="P1035">
        <v>0</v>
      </c>
      <c r="Q1035">
        <v>0</v>
      </c>
    </row>
    <row r="1036" spans="1:18" hidden="1" x14ac:dyDescent="0.3">
      <c r="A1036" t="s">
        <v>365</v>
      </c>
      <c r="B1036">
        <v>613</v>
      </c>
      <c r="C1036" t="s">
        <v>360</v>
      </c>
      <c r="D1036" t="s">
        <v>361</v>
      </c>
      <c r="E1036" s="69">
        <v>1719959200638</v>
      </c>
      <c r="F1036" s="69">
        <f t="shared" si="64"/>
        <v>1719959200.638</v>
      </c>
      <c r="G1036" s="70">
        <f t="shared" si="65"/>
        <v>45475.93519256945</v>
      </c>
      <c r="H1036" s="69">
        <v>18023860</v>
      </c>
      <c r="I1036">
        <f t="shared" si="66"/>
        <v>300.39766666666668</v>
      </c>
      <c r="J1036">
        <v>0</v>
      </c>
      <c r="K1036">
        <f t="shared" si="67"/>
        <v>0</v>
      </c>
      <c r="L1036">
        <v>0</v>
      </c>
      <c r="M1036" t="s">
        <v>779</v>
      </c>
      <c r="N1036" t="s">
        <v>378</v>
      </c>
      <c r="O1036">
        <v>201361</v>
      </c>
      <c r="P1036">
        <v>0</v>
      </c>
      <c r="Q1036">
        <v>0</v>
      </c>
    </row>
    <row r="1037" spans="1:18" x14ac:dyDescent="0.3">
      <c r="A1037" t="s">
        <v>359</v>
      </c>
      <c r="B1037">
        <v>613</v>
      </c>
      <c r="C1037" t="s">
        <v>360</v>
      </c>
      <c r="D1037" t="s">
        <v>361</v>
      </c>
      <c r="E1037" s="69">
        <v>1719958901139</v>
      </c>
      <c r="F1037" s="69">
        <f t="shared" si="64"/>
        <v>1719958901.1389999</v>
      </c>
      <c r="G1037" s="70">
        <f t="shared" si="65"/>
        <v>45475.931726145835</v>
      </c>
      <c r="H1037" s="69">
        <v>17926723</v>
      </c>
      <c r="I1037">
        <f t="shared" si="66"/>
        <v>298.7787166666667</v>
      </c>
      <c r="J1037">
        <v>17427036</v>
      </c>
      <c r="K1037">
        <f t="shared" si="67"/>
        <v>290.45060000000001</v>
      </c>
      <c r="L1037">
        <v>0</v>
      </c>
      <c r="M1037" t="s">
        <v>780</v>
      </c>
      <c r="N1037" t="s">
        <v>363</v>
      </c>
      <c r="O1037">
        <v>200360</v>
      </c>
      <c r="P1037">
        <v>0</v>
      </c>
      <c r="Q1037">
        <v>0</v>
      </c>
    </row>
    <row r="1038" spans="1:18" hidden="1" x14ac:dyDescent="0.3">
      <c r="A1038" t="s">
        <v>365</v>
      </c>
      <c r="B1038">
        <v>705</v>
      </c>
      <c r="C1038" t="s">
        <v>360</v>
      </c>
      <c r="D1038" t="s">
        <v>361</v>
      </c>
      <c r="E1038" s="69">
        <v>1719958901139</v>
      </c>
      <c r="F1038" s="69">
        <f t="shared" si="64"/>
        <v>1719958901.1389999</v>
      </c>
      <c r="G1038" s="70">
        <f t="shared" si="65"/>
        <v>45475.931726145835</v>
      </c>
      <c r="H1038" s="69">
        <v>17427036</v>
      </c>
      <c r="I1038">
        <f t="shared" si="66"/>
        <v>290.45060000000001</v>
      </c>
      <c r="J1038">
        <v>0</v>
      </c>
      <c r="K1038">
        <f t="shared" si="67"/>
        <v>0</v>
      </c>
      <c r="L1038">
        <v>0</v>
      </c>
      <c r="M1038" t="s">
        <v>780</v>
      </c>
      <c r="N1038" t="s">
        <v>378</v>
      </c>
      <c r="O1038">
        <v>191989</v>
      </c>
      <c r="P1038">
        <v>0</v>
      </c>
      <c r="Q1038">
        <v>0</v>
      </c>
    </row>
    <row r="1039" spans="1:18" x14ac:dyDescent="0.3">
      <c r="A1039" t="s">
        <v>359</v>
      </c>
      <c r="B1039">
        <v>705</v>
      </c>
      <c r="C1039" t="s">
        <v>360</v>
      </c>
      <c r="D1039" t="s">
        <v>361</v>
      </c>
      <c r="E1039" s="69">
        <v>1719957102137</v>
      </c>
      <c r="F1039" s="69">
        <f t="shared" si="64"/>
        <v>1719957102.1370001</v>
      </c>
      <c r="G1039" s="70">
        <f t="shared" si="65"/>
        <v>45475.910904363423</v>
      </c>
      <c r="H1039" s="69">
        <v>16906623</v>
      </c>
      <c r="I1039">
        <f t="shared" si="66"/>
        <v>281.77704999999997</v>
      </c>
      <c r="J1039">
        <v>17372759</v>
      </c>
      <c r="K1039">
        <f t="shared" si="67"/>
        <v>289.54598333333331</v>
      </c>
      <c r="L1039">
        <v>0</v>
      </c>
      <c r="M1039" t="s">
        <v>781</v>
      </c>
      <c r="N1039" t="s">
        <v>363</v>
      </c>
      <c r="O1039">
        <v>187447</v>
      </c>
      <c r="P1039">
        <v>0</v>
      </c>
      <c r="Q1039">
        <v>0</v>
      </c>
    </row>
    <row r="1040" spans="1:18" hidden="1" x14ac:dyDescent="0.3">
      <c r="A1040" t="s">
        <v>365</v>
      </c>
      <c r="B1040">
        <v>613</v>
      </c>
      <c r="C1040" t="s">
        <v>360</v>
      </c>
      <c r="D1040" t="s">
        <v>361</v>
      </c>
      <c r="E1040" s="69">
        <v>1719957102137</v>
      </c>
      <c r="F1040" s="69">
        <f t="shared" si="64"/>
        <v>1719957102.1370001</v>
      </c>
      <c r="G1040" s="70">
        <f t="shared" si="65"/>
        <v>45475.910904363423</v>
      </c>
      <c r="H1040" s="69">
        <v>17372759</v>
      </c>
      <c r="I1040">
        <f t="shared" si="66"/>
        <v>289.54598333333331</v>
      </c>
      <c r="J1040">
        <v>0</v>
      </c>
      <c r="K1040">
        <f t="shared" si="67"/>
        <v>0</v>
      </c>
      <c r="L1040">
        <v>0</v>
      </c>
      <c r="M1040" t="s">
        <v>781</v>
      </c>
      <c r="N1040" t="s">
        <v>378</v>
      </c>
      <c r="O1040">
        <v>195359</v>
      </c>
      <c r="P1040">
        <v>0</v>
      </c>
      <c r="Q1040">
        <v>0</v>
      </c>
    </row>
    <row r="1041" spans="1:18" x14ac:dyDescent="0.3">
      <c r="A1041" t="s">
        <v>359</v>
      </c>
      <c r="B1041">
        <v>705</v>
      </c>
      <c r="C1041" t="s">
        <v>360</v>
      </c>
      <c r="D1041" t="s">
        <v>361</v>
      </c>
      <c r="E1041" s="69">
        <v>1719956801637</v>
      </c>
      <c r="F1041" s="69">
        <f t="shared" si="64"/>
        <v>1719956801.6370001</v>
      </c>
      <c r="G1041" s="70">
        <f t="shared" si="65"/>
        <v>45475.90742635417</v>
      </c>
      <c r="H1041" s="69">
        <v>16833912</v>
      </c>
      <c r="I1041">
        <f t="shared" si="66"/>
        <v>280.5652</v>
      </c>
      <c r="J1041">
        <v>17300773</v>
      </c>
      <c r="K1041">
        <f t="shared" si="67"/>
        <v>288.34621666666669</v>
      </c>
      <c r="L1041">
        <v>0</v>
      </c>
      <c r="M1041" t="s">
        <v>782</v>
      </c>
      <c r="N1041" t="s">
        <v>363</v>
      </c>
      <c r="O1041">
        <v>186902</v>
      </c>
      <c r="P1041">
        <v>0</v>
      </c>
      <c r="Q1041">
        <v>8.05042710589474E+18</v>
      </c>
      <c r="R1041" t="s">
        <v>484</v>
      </c>
    </row>
    <row r="1042" spans="1:18" hidden="1" x14ac:dyDescent="0.3">
      <c r="A1042" t="s">
        <v>365</v>
      </c>
      <c r="B1042">
        <v>613</v>
      </c>
      <c r="C1042" t="s">
        <v>360</v>
      </c>
      <c r="D1042" t="s">
        <v>361</v>
      </c>
      <c r="E1042" s="69">
        <v>1719956801637</v>
      </c>
      <c r="F1042" s="69">
        <f t="shared" si="64"/>
        <v>1719956801.6370001</v>
      </c>
      <c r="G1042" s="70">
        <f t="shared" si="65"/>
        <v>45475.90742635417</v>
      </c>
      <c r="H1042" s="69">
        <v>17300773</v>
      </c>
      <c r="I1042">
        <f t="shared" si="66"/>
        <v>288.34621666666669</v>
      </c>
      <c r="J1042">
        <v>0</v>
      </c>
      <c r="K1042">
        <f t="shared" si="67"/>
        <v>0</v>
      </c>
      <c r="L1042">
        <v>0</v>
      </c>
      <c r="M1042" t="s">
        <v>782</v>
      </c>
      <c r="N1042" t="s">
        <v>378</v>
      </c>
      <c r="O1042">
        <v>194788</v>
      </c>
      <c r="P1042">
        <v>0</v>
      </c>
      <c r="Q1042">
        <v>0</v>
      </c>
    </row>
    <row r="1043" spans="1:18" x14ac:dyDescent="0.3">
      <c r="A1043" t="s">
        <v>359</v>
      </c>
      <c r="B1043">
        <v>705</v>
      </c>
      <c r="C1043" t="s">
        <v>360</v>
      </c>
      <c r="D1043" t="s">
        <v>361</v>
      </c>
      <c r="E1043" s="69">
        <v>1719956501137</v>
      </c>
      <c r="F1043" s="69">
        <f t="shared" si="64"/>
        <v>1719956501.1370001</v>
      </c>
      <c r="G1043" s="70">
        <f t="shared" si="65"/>
        <v>45475.903948344909</v>
      </c>
      <c r="H1043" s="69">
        <v>16757776</v>
      </c>
      <c r="I1043">
        <f t="shared" si="66"/>
        <v>279.29626666666667</v>
      </c>
      <c r="J1043">
        <v>17216831</v>
      </c>
      <c r="K1043">
        <f t="shared" si="67"/>
        <v>286.94718333333333</v>
      </c>
      <c r="L1043">
        <v>0</v>
      </c>
      <c r="M1043" t="s">
        <v>783</v>
      </c>
      <c r="N1043" t="s">
        <v>363</v>
      </c>
      <c r="O1043">
        <v>186312</v>
      </c>
      <c r="P1043">
        <v>0</v>
      </c>
      <c r="Q1043">
        <v>0</v>
      </c>
    </row>
    <row r="1044" spans="1:18" hidden="1" x14ac:dyDescent="0.3">
      <c r="A1044" t="s">
        <v>365</v>
      </c>
      <c r="B1044">
        <v>613</v>
      </c>
      <c r="C1044" t="s">
        <v>360</v>
      </c>
      <c r="D1044" t="s">
        <v>361</v>
      </c>
      <c r="E1044" s="69">
        <v>1719956501137</v>
      </c>
      <c r="F1044" s="69">
        <f t="shared" si="64"/>
        <v>1719956501.1370001</v>
      </c>
      <c r="G1044" s="70">
        <f t="shared" si="65"/>
        <v>45475.903948344909</v>
      </c>
      <c r="H1044" s="69">
        <v>17216831</v>
      </c>
      <c r="I1044">
        <f t="shared" si="66"/>
        <v>286.94718333333333</v>
      </c>
      <c r="J1044">
        <v>0</v>
      </c>
      <c r="K1044">
        <f t="shared" si="67"/>
        <v>0</v>
      </c>
      <c r="L1044">
        <v>0</v>
      </c>
      <c r="M1044" t="s">
        <v>783</v>
      </c>
      <c r="N1044" t="s">
        <v>378</v>
      </c>
      <c r="O1044">
        <v>194171</v>
      </c>
      <c r="P1044">
        <v>0</v>
      </c>
      <c r="Q1044">
        <v>0</v>
      </c>
    </row>
    <row r="1045" spans="1:18" x14ac:dyDescent="0.3">
      <c r="A1045" t="s">
        <v>359</v>
      </c>
      <c r="B1045">
        <v>613</v>
      </c>
      <c r="C1045" t="s">
        <v>360</v>
      </c>
      <c r="D1045" t="s">
        <v>361</v>
      </c>
      <c r="E1045" s="69">
        <v>1719956199636</v>
      </c>
      <c r="F1045" s="69">
        <f t="shared" si="64"/>
        <v>1719956199.6359999</v>
      </c>
      <c r="G1045" s="70">
        <f t="shared" si="65"/>
        <v>45475.900458749995</v>
      </c>
      <c r="H1045" s="69">
        <v>17144473</v>
      </c>
      <c r="I1045">
        <f t="shared" si="66"/>
        <v>285.74121666666667</v>
      </c>
      <c r="J1045">
        <v>16689188</v>
      </c>
      <c r="K1045">
        <f t="shared" si="67"/>
        <v>278.1531333333333</v>
      </c>
      <c r="L1045">
        <v>0</v>
      </c>
      <c r="M1045" t="s">
        <v>784</v>
      </c>
      <c r="N1045" t="s">
        <v>363</v>
      </c>
      <c r="O1045">
        <v>193692</v>
      </c>
      <c r="P1045">
        <v>0</v>
      </c>
      <c r="Q1045">
        <v>0</v>
      </c>
    </row>
    <row r="1046" spans="1:18" hidden="1" x14ac:dyDescent="0.3">
      <c r="A1046" t="s">
        <v>365</v>
      </c>
      <c r="B1046">
        <v>705</v>
      </c>
      <c r="C1046" t="s">
        <v>360</v>
      </c>
      <c r="D1046" t="s">
        <v>361</v>
      </c>
      <c r="E1046" s="69">
        <v>1719956199636</v>
      </c>
      <c r="F1046" s="69">
        <f t="shared" si="64"/>
        <v>1719956199.6359999</v>
      </c>
      <c r="G1046" s="70">
        <f t="shared" si="65"/>
        <v>45475.900458749995</v>
      </c>
      <c r="H1046" s="69">
        <v>16689188</v>
      </c>
      <c r="I1046">
        <f t="shared" si="66"/>
        <v>278.1531333333333</v>
      </c>
      <c r="J1046">
        <v>0</v>
      </c>
      <c r="K1046">
        <f t="shared" si="67"/>
        <v>0</v>
      </c>
      <c r="L1046">
        <v>0</v>
      </c>
      <c r="M1046" t="s">
        <v>784</v>
      </c>
      <c r="N1046" t="s">
        <v>378</v>
      </c>
      <c r="O1046">
        <v>185849</v>
      </c>
      <c r="P1046">
        <v>0</v>
      </c>
      <c r="Q1046">
        <v>0</v>
      </c>
    </row>
    <row r="1047" spans="1:18" x14ac:dyDescent="0.3">
      <c r="A1047" t="s">
        <v>359</v>
      </c>
      <c r="B1047">
        <v>705</v>
      </c>
      <c r="C1047" t="s">
        <v>360</v>
      </c>
      <c r="D1047" t="s">
        <v>361</v>
      </c>
      <c r="E1047" s="69">
        <v>1719955899136</v>
      </c>
      <c r="F1047" s="69">
        <f t="shared" si="64"/>
        <v>1719955899.1359999</v>
      </c>
      <c r="G1047" s="70">
        <f t="shared" si="65"/>
        <v>45475.896980740741</v>
      </c>
      <c r="H1047" s="69">
        <v>16612828</v>
      </c>
      <c r="I1047">
        <f t="shared" si="66"/>
        <v>276.88046666666668</v>
      </c>
      <c r="J1047">
        <v>17067947</v>
      </c>
      <c r="K1047">
        <f t="shared" si="67"/>
        <v>284.46578333333332</v>
      </c>
      <c r="L1047">
        <v>0</v>
      </c>
      <c r="M1047" t="s">
        <v>785</v>
      </c>
      <c r="N1047" t="s">
        <v>363</v>
      </c>
      <c r="O1047">
        <v>185199</v>
      </c>
      <c r="P1047">
        <v>0</v>
      </c>
      <c r="Q1047">
        <v>0</v>
      </c>
    </row>
    <row r="1048" spans="1:18" hidden="1" x14ac:dyDescent="0.3">
      <c r="A1048" t="s">
        <v>365</v>
      </c>
      <c r="B1048">
        <v>613</v>
      </c>
      <c r="C1048" t="s">
        <v>360</v>
      </c>
      <c r="D1048" t="s">
        <v>361</v>
      </c>
      <c r="E1048" s="69">
        <v>1719955899136</v>
      </c>
      <c r="F1048" s="69">
        <f t="shared" si="64"/>
        <v>1719955899.1359999</v>
      </c>
      <c r="G1048" s="70">
        <f t="shared" si="65"/>
        <v>45475.896980740741</v>
      </c>
      <c r="H1048" s="69">
        <v>17067947</v>
      </c>
      <c r="I1048">
        <f t="shared" si="66"/>
        <v>284.46578333333332</v>
      </c>
      <c r="J1048">
        <v>0</v>
      </c>
      <c r="K1048">
        <f t="shared" si="67"/>
        <v>0</v>
      </c>
      <c r="L1048">
        <v>0</v>
      </c>
      <c r="M1048" t="s">
        <v>785</v>
      </c>
      <c r="N1048" t="s">
        <v>378</v>
      </c>
      <c r="O1048">
        <v>193096</v>
      </c>
      <c r="P1048">
        <v>0</v>
      </c>
      <c r="Q1048">
        <v>0</v>
      </c>
    </row>
    <row r="1049" spans="1:18" x14ac:dyDescent="0.3">
      <c r="A1049" t="s">
        <v>359</v>
      </c>
      <c r="B1049">
        <v>613</v>
      </c>
      <c r="C1049" t="s">
        <v>360</v>
      </c>
      <c r="D1049" t="s">
        <v>361</v>
      </c>
      <c r="E1049" s="69">
        <v>1719955297135</v>
      </c>
      <c r="F1049" s="69">
        <f t="shared" si="64"/>
        <v>1719955297.135</v>
      </c>
      <c r="G1049" s="70">
        <f t="shared" si="65"/>
        <v>45475.890013136574</v>
      </c>
      <c r="H1049" s="69">
        <v>16913013</v>
      </c>
      <c r="I1049">
        <f t="shared" si="66"/>
        <v>281.88354999999996</v>
      </c>
      <c r="J1049">
        <v>16478743</v>
      </c>
      <c r="K1049">
        <f t="shared" si="67"/>
        <v>274.64571666666666</v>
      </c>
      <c r="L1049">
        <v>0</v>
      </c>
      <c r="M1049" t="s">
        <v>786</v>
      </c>
      <c r="N1049" t="s">
        <v>363</v>
      </c>
      <c r="O1049">
        <v>191548</v>
      </c>
      <c r="P1049">
        <v>0</v>
      </c>
      <c r="Q1049">
        <v>0</v>
      </c>
    </row>
    <row r="1050" spans="1:18" hidden="1" x14ac:dyDescent="0.3">
      <c r="A1050" t="s">
        <v>365</v>
      </c>
      <c r="B1050">
        <v>705</v>
      </c>
      <c r="C1050" t="s">
        <v>360</v>
      </c>
      <c r="D1050" t="s">
        <v>361</v>
      </c>
      <c r="E1050" s="69">
        <v>1719955297135</v>
      </c>
      <c r="F1050" s="69">
        <f t="shared" si="64"/>
        <v>1719955297.135</v>
      </c>
      <c r="G1050" s="70">
        <f t="shared" si="65"/>
        <v>45475.890013136574</v>
      </c>
      <c r="H1050" s="69">
        <v>16478743</v>
      </c>
      <c r="I1050">
        <f t="shared" si="66"/>
        <v>274.64571666666666</v>
      </c>
      <c r="J1050">
        <v>0</v>
      </c>
      <c r="K1050">
        <f t="shared" si="67"/>
        <v>0</v>
      </c>
      <c r="L1050">
        <v>0</v>
      </c>
      <c r="M1050" t="s">
        <v>786</v>
      </c>
      <c r="N1050" t="s">
        <v>378</v>
      </c>
      <c r="O1050">
        <v>183715</v>
      </c>
      <c r="P1050">
        <v>0</v>
      </c>
      <c r="Q1050">
        <v>0</v>
      </c>
    </row>
    <row r="1051" spans="1:18" x14ac:dyDescent="0.3">
      <c r="A1051" t="s">
        <v>359</v>
      </c>
      <c r="B1051">
        <v>705</v>
      </c>
      <c r="C1051" t="s">
        <v>360</v>
      </c>
      <c r="D1051" t="s">
        <v>361</v>
      </c>
      <c r="E1051" s="69">
        <v>1719954697136</v>
      </c>
      <c r="F1051" s="69">
        <f t="shared" si="64"/>
        <v>1719954697.1359999</v>
      </c>
      <c r="G1051" s="70">
        <f t="shared" si="65"/>
        <v>45475.883068703704</v>
      </c>
      <c r="H1051" s="69">
        <v>16323221</v>
      </c>
      <c r="I1051">
        <f t="shared" si="66"/>
        <v>272.05368333333331</v>
      </c>
      <c r="J1051">
        <v>16766993</v>
      </c>
      <c r="K1051">
        <f t="shared" si="67"/>
        <v>279.44988333333333</v>
      </c>
      <c r="L1051">
        <v>0</v>
      </c>
      <c r="M1051" t="s">
        <v>787</v>
      </c>
      <c r="N1051" t="s">
        <v>363</v>
      </c>
      <c r="O1051">
        <v>182365</v>
      </c>
      <c r="P1051">
        <v>0</v>
      </c>
      <c r="Q1051">
        <v>0</v>
      </c>
    </row>
    <row r="1052" spans="1:18" hidden="1" x14ac:dyDescent="0.3">
      <c r="A1052" t="s">
        <v>365</v>
      </c>
      <c r="B1052">
        <v>613</v>
      </c>
      <c r="C1052" t="s">
        <v>360</v>
      </c>
      <c r="D1052" t="s">
        <v>361</v>
      </c>
      <c r="E1052" s="69">
        <v>1719954697136</v>
      </c>
      <c r="F1052" s="69">
        <f t="shared" si="64"/>
        <v>1719954697.1359999</v>
      </c>
      <c r="G1052" s="70">
        <f t="shared" si="65"/>
        <v>45475.883068703704</v>
      </c>
      <c r="H1052" s="69">
        <v>16766993</v>
      </c>
      <c r="I1052">
        <f t="shared" si="66"/>
        <v>279.44988333333333</v>
      </c>
      <c r="J1052">
        <v>0</v>
      </c>
      <c r="K1052">
        <f t="shared" si="67"/>
        <v>0</v>
      </c>
      <c r="L1052">
        <v>0</v>
      </c>
      <c r="M1052" t="s">
        <v>787</v>
      </c>
      <c r="N1052" t="s">
        <v>378</v>
      </c>
      <c r="O1052">
        <v>190205</v>
      </c>
      <c r="P1052">
        <v>0</v>
      </c>
      <c r="Q1052">
        <v>0</v>
      </c>
    </row>
    <row r="1053" spans="1:18" x14ac:dyDescent="0.3">
      <c r="A1053" t="s">
        <v>359</v>
      </c>
      <c r="B1053">
        <v>705</v>
      </c>
      <c r="C1053" t="s">
        <v>360</v>
      </c>
      <c r="D1053" t="s">
        <v>361</v>
      </c>
      <c r="E1053" s="69">
        <v>1719954095135</v>
      </c>
      <c r="F1053" s="69">
        <f t="shared" si="64"/>
        <v>1719954095.135</v>
      </c>
      <c r="G1053" s="70">
        <f t="shared" si="65"/>
        <v>45475.876101099537</v>
      </c>
      <c r="H1053" s="69">
        <v>16198745</v>
      </c>
      <c r="I1053">
        <f t="shared" si="66"/>
        <v>269.97908333333334</v>
      </c>
      <c r="J1053">
        <v>16640704</v>
      </c>
      <c r="K1053">
        <f t="shared" si="67"/>
        <v>277.3450666666667</v>
      </c>
      <c r="L1053">
        <v>0</v>
      </c>
      <c r="M1053" t="s">
        <v>788</v>
      </c>
      <c r="N1053" t="s">
        <v>363</v>
      </c>
      <c r="O1053">
        <v>173387</v>
      </c>
      <c r="P1053">
        <v>0</v>
      </c>
      <c r="Q1053">
        <v>0</v>
      </c>
    </row>
    <row r="1054" spans="1:18" hidden="1" x14ac:dyDescent="0.3">
      <c r="A1054" t="s">
        <v>365</v>
      </c>
      <c r="B1054">
        <v>613</v>
      </c>
      <c r="C1054" t="s">
        <v>360</v>
      </c>
      <c r="D1054" t="s">
        <v>361</v>
      </c>
      <c r="E1054" s="69">
        <v>1719954095135</v>
      </c>
      <c r="F1054" s="69">
        <f t="shared" si="64"/>
        <v>1719954095.135</v>
      </c>
      <c r="G1054" s="70">
        <f t="shared" si="65"/>
        <v>45475.876101099537</v>
      </c>
      <c r="H1054" s="69">
        <v>16640704</v>
      </c>
      <c r="I1054">
        <f t="shared" si="66"/>
        <v>277.3450666666667</v>
      </c>
      <c r="J1054">
        <v>0</v>
      </c>
      <c r="K1054">
        <f t="shared" si="67"/>
        <v>0</v>
      </c>
      <c r="L1054">
        <v>0</v>
      </c>
      <c r="M1054" t="s">
        <v>788</v>
      </c>
      <c r="N1054" t="s">
        <v>378</v>
      </c>
      <c r="O1054">
        <v>180531</v>
      </c>
      <c r="P1054">
        <v>0</v>
      </c>
      <c r="Q1054">
        <v>0</v>
      </c>
    </row>
    <row r="1055" spans="1:18" x14ac:dyDescent="0.3">
      <c r="A1055" t="s">
        <v>359</v>
      </c>
      <c r="B1055">
        <v>613</v>
      </c>
      <c r="C1055" t="s">
        <v>360</v>
      </c>
      <c r="D1055" t="s">
        <v>361</v>
      </c>
      <c r="E1055" s="69">
        <v>1719953198634</v>
      </c>
      <c r="F1055" s="69">
        <f t="shared" si="64"/>
        <v>1719953198.6340001</v>
      </c>
      <c r="G1055" s="70">
        <f t="shared" si="65"/>
        <v>45475.865724930554</v>
      </c>
      <c r="H1055" s="69">
        <v>16449131</v>
      </c>
      <c r="I1055">
        <f t="shared" si="66"/>
        <v>274.15218333333337</v>
      </c>
      <c r="J1055">
        <v>16003929</v>
      </c>
      <c r="K1055">
        <f t="shared" si="67"/>
        <v>266.73214999999999</v>
      </c>
      <c r="L1055">
        <v>0</v>
      </c>
      <c r="M1055" t="s">
        <v>789</v>
      </c>
      <c r="N1055" t="s">
        <v>363</v>
      </c>
      <c r="O1055">
        <v>165130</v>
      </c>
      <c r="P1055">
        <v>0</v>
      </c>
      <c r="Q1055">
        <v>0</v>
      </c>
    </row>
    <row r="1056" spans="1:18" hidden="1" x14ac:dyDescent="0.3">
      <c r="A1056" t="s">
        <v>365</v>
      </c>
      <c r="B1056">
        <v>705</v>
      </c>
      <c r="C1056" t="s">
        <v>360</v>
      </c>
      <c r="D1056" t="s">
        <v>361</v>
      </c>
      <c r="E1056" s="69">
        <v>1719953198634</v>
      </c>
      <c r="F1056" s="69">
        <f t="shared" si="64"/>
        <v>1719953198.6340001</v>
      </c>
      <c r="G1056" s="70">
        <f t="shared" si="65"/>
        <v>45475.865724930554</v>
      </c>
      <c r="H1056" s="69">
        <v>16003929</v>
      </c>
      <c r="I1056">
        <f t="shared" si="66"/>
        <v>266.73214999999999</v>
      </c>
      <c r="J1056">
        <v>0</v>
      </c>
      <c r="K1056">
        <f t="shared" si="67"/>
        <v>0</v>
      </c>
      <c r="L1056">
        <v>0</v>
      </c>
      <c r="M1056" t="s">
        <v>789</v>
      </c>
      <c r="N1056" t="s">
        <v>378</v>
      </c>
      <c r="O1056">
        <v>159283</v>
      </c>
      <c r="P1056">
        <v>0</v>
      </c>
      <c r="Q1056">
        <v>0</v>
      </c>
    </row>
    <row r="1057" spans="1:17" x14ac:dyDescent="0.3">
      <c r="A1057" t="s">
        <v>359</v>
      </c>
      <c r="B1057">
        <v>705</v>
      </c>
      <c r="C1057" t="s">
        <v>360</v>
      </c>
      <c r="D1057" t="s">
        <v>361</v>
      </c>
      <c r="E1057" s="69">
        <v>1719952898134</v>
      </c>
      <c r="F1057" s="69">
        <f t="shared" si="64"/>
        <v>1719952898.1340001</v>
      </c>
      <c r="G1057" s="70">
        <f t="shared" si="65"/>
        <v>45475.862246921301</v>
      </c>
      <c r="H1057" s="69">
        <v>15932790</v>
      </c>
      <c r="I1057">
        <f t="shared" si="66"/>
        <v>265.54650000000004</v>
      </c>
      <c r="J1057">
        <v>16382897</v>
      </c>
      <c r="K1057">
        <f t="shared" si="67"/>
        <v>273.04828333333336</v>
      </c>
      <c r="L1057">
        <v>0</v>
      </c>
      <c r="M1057" t="s">
        <v>790</v>
      </c>
      <c r="N1057" t="s">
        <v>363</v>
      </c>
      <c r="O1057">
        <v>158030</v>
      </c>
      <c r="P1057">
        <v>0</v>
      </c>
      <c r="Q1057">
        <v>0</v>
      </c>
    </row>
    <row r="1058" spans="1:17" hidden="1" x14ac:dyDescent="0.3">
      <c r="A1058" t="s">
        <v>365</v>
      </c>
      <c r="B1058">
        <v>613</v>
      </c>
      <c r="C1058" t="s">
        <v>360</v>
      </c>
      <c r="D1058" t="s">
        <v>361</v>
      </c>
      <c r="E1058" s="69">
        <v>1719952898134</v>
      </c>
      <c r="F1058" s="69">
        <f t="shared" si="64"/>
        <v>1719952898.1340001</v>
      </c>
      <c r="G1058" s="70">
        <f t="shared" si="65"/>
        <v>45475.862246921301</v>
      </c>
      <c r="H1058" s="69">
        <v>16382897</v>
      </c>
      <c r="I1058">
        <f t="shared" si="66"/>
        <v>273.04828333333336</v>
      </c>
      <c r="J1058">
        <v>0</v>
      </c>
      <c r="K1058">
        <f t="shared" si="67"/>
        <v>0</v>
      </c>
      <c r="L1058">
        <v>0</v>
      </c>
      <c r="M1058" t="s">
        <v>790</v>
      </c>
      <c r="N1058" t="s">
        <v>378</v>
      </c>
      <c r="O1058">
        <v>163963</v>
      </c>
      <c r="P1058">
        <v>0</v>
      </c>
      <c r="Q1058">
        <v>0</v>
      </c>
    </row>
    <row r="1059" spans="1:17" x14ac:dyDescent="0.3">
      <c r="A1059" t="s">
        <v>359</v>
      </c>
      <c r="B1059">
        <v>705</v>
      </c>
      <c r="C1059" t="s">
        <v>360</v>
      </c>
      <c r="D1059" t="s">
        <v>361</v>
      </c>
      <c r="E1059" s="69">
        <v>1719952297134</v>
      </c>
      <c r="F1059" s="69">
        <f t="shared" si="64"/>
        <v>1719952297.1340001</v>
      </c>
      <c r="G1059" s="70">
        <f t="shared" si="65"/>
        <v>45475.855290902779</v>
      </c>
      <c r="H1059" s="69">
        <v>15783092</v>
      </c>
      <c r="I1059">
        <f t="shared" si="66"/>
        <v>263.05153333333334</v>
      </c>
      <c r="J1059">
        <v>16248431</v>
      </c>
      <c r="K1059">
        <f t="shared" si="67"/>
        <v>270.80718333333334</v>
      </c>
      <c r="L1059">
        <v>0</v>
      </c>
      <c r="M1059" t="s">
        <v>791</v>
      </c>
      <c r="N1059" t="s">
        <v>363</v>
      </c>
      <c r="O1059">
        <v>155489</v>
      </c>
      <c r="P1059">
        <v>0</v>
      </c>
      <c r="Q1059">
        <v>0</v>
      </c>
    </row>
    <row r="1060" spans="1:17" hidden="1" x14ac:dyDescent="0.3">
      <c r="A1060" t="s">
        <v>365</v>
      </c>
      <c r="B1060">
        <v>613</v>
      </c>
      <c r="C1060" t="s">
        <v>360</v>
      </c>
      <c r="D1060" t="s">
        <v>361</v>
      </c>
      <c r="E1060" s="69">
        <v>1719952297134</v>
      </c>
      <c r="F1060" s="69">
        <f t="shared" si="64"/>
        <v>1719952297.1340001</v>
      </c>
      <c r="G1060" s="70">
        <f t="shared" si="65"/>
        <v>45475.855290902779</v>
      </c>
      <c r="H1060" s="69">
        <v>16248431</v>
      </c>
      <c r="I1060">
        <f t="shared" si="66"/>
        <v>270.80718333333334</v>
      </c>
      <c r="J1060">
        <v>0</v>
      </c>
      <c r="K1060">
        <f t="shared" si="67"/>
        <v>0</v>
      </c>
      <c r="L1060">
        <v>0</v>
      </c>
      <c r="M1060" t="s">
        <v>791</v>
      </c>
      <c r="N1060" t="s">
        <v>378</v>
      </c>
      <c r="O1060">
        <v>161354</v>
      </c>
      <c r="P1060">
        <v>0</v>
      </c>
      <c r="Q1060">
        <v>0</v>
      </c>
    </row>
    <row r="1061" spans="1:17" x14ac:dyDescent="0.3">
      <c r="A1061" t="s">
        <v>359</v>
      </c>
      <c r="B1061">
        <v>613</v>
      </c>
      <c r="C1061" t="s">
        <v>360</v>
      </c>
      <c r="D1061" t="s">
        <v>361</v>
      </c>
      <c r="E1061" s="69">
        <v>1719951995633</v>
      </c>
      <c r="F1061" s="69">
        <f t="shared" si="64"/>
        <v>1719951995.6329999</v>
      </c>
      <c r="G1061" s="70">
        <f t="shared" si="65"/>
        <v>45475.851801307872</v>
      </c>
      <c r="H1061" s="69">
        <v>16173163</v>
      </c>
      <c r="I1061">
        <f t="shared" si="66"/>
        <v>269.5527166666667</v>
      </c>
      <c r="J1061">
        <v>15708450</v>
      </c>
      <c r="K1061">
        <f t="shared" si="67"/>
        <v>261.8075</v>
      </c>
      <c r="L1061">
        <v>0</v>
      </c>
      <c r="M1061" t="s">
        <v>792</v>
      </c>
      <c r="N1061" t="s">
        <v>363</v>
      </c>
      <c r="O1061">
        <v>160038</v>
      </c>
      <c r="P1061">
        <v>0</v>
      </c>
      <c r="Q1061">
        <v>0</v>
      </c>
    </row>
    <row r="1062" spans="1:17" hidden="1" x14ac:dyDescent="0.3">
      <c r="A1062" t="s">
        <v>365</v>
      </c>
      <c r="B1062">
        <v>705</v>
      </c>
      <c r="C1062" t="s">
        <v>360</v>
      </c>
      <c r="D1062" t="s">
        <v>361</v>
      </c>
      <c r="E1062" s="69">
        <v>1719951995633</v>
      </c>
      <c r="F1062" s="69">
        <f t="shared" si="64"/>
        <v>1719951995.6329999</v>
      </c>
      <c r="G1062" s="70">
        <f t="shared" si="65"/>
        <v>45475.851801307872</v>
      </c>
      <c r="H1062" s="69">
        <v>15708450</v>
      </c>
      <c r="I1062">
        <f t="shared" si="66"/>
        <v>261.8075</v>
      </c>
      <c r="J1062">
        <v>0</v>
      </c>
      <c r="K1062">
        <f t="shared" si="67"/>
        <v>0</v>
      </c>
      <c r="L1062">
        <v>0</v>
      </c>
      <c r="M1062" t="s">
        <v>792</v>
      </c>
      <c r="N1062" t="s">
        <v>378</v>
      </c>
      <c r="O1062">
        <v>154287</v>
      </c>
      <c r="P1062">
        <v>0</v>
      </c>
      <c r="Q1062">
        <v>0</v>
      </c>
    </row>
    <row r="1063" spans="1:17" x14ac:dyDescent="0.3">
      <c r="A1063" t="s">
        <v>359</v>
      </c>
      <c r="B1063">
        <v>705</v>
      </c>
      <c r="C1063" t="s">
        <v>360</v>
      </c>
      <c r="D1063" t="s">
        <v>361</v>
      </c>
      <c r="E1063" s="69">
        <v>1719951695133</v>
      </c>
      <c r="F1063" s="69">
        <f t="shared" si="64"/>
        <v>1719951695.1329999</v>
      </c>
      <c r="G1063" s="70">
        <f t="shared" si="65"/>
        <v>45475.848323298611</v>
      </c>
      <c r="H1063" s="69">
        <v>15630142</v>
      </c>
      <c r="I1063">
        <f t="shared" si="66"/>
        <v>260.50236666666666</v>
      </c>
      <c r="J1063">
        <v>16099288</v>
      </c>
      <c r="K1063">
        <f t="shared" si="67"/>
        <v>268.32146666666665</v>
      </c>
      <c r="L1063">
        <v>0</v>
      </c>
      <c r="M1063" t="s">
        <v>793</v>
      </c>
      <c r="N1063" t="s">
        <v>363</v>
      </c>
      <c r="O1063">
        <v>153058</v>
      </c>
      <c r="P1063">
        <v>0</v>
      </c>
      <c r="Q1063">
        <v>0</v>
      </c>
    </row>
    <row r="1064" spans="1:17" hidden="1" x14ac:dyDescent="0.3">
      <c r="A1064" t="s">
        <v>365</v>
      </c>
      <c r="B1064">
        <v>613</v>
      </c>
      <c r="C1064" t="s">
        <v>360</v>
      </c>
      <c r="D1064" t="s">
        <v>361</v>
      </c>
      <c r="E1064" s="69">
        <v>1719951695133</v>
      </c>
      <c r="F1064" s="69">
        <f t="shared" si="64"/>
        <v>1719951695.1329999</v>
      </c>
      <c r="G1064" s="70">
        <f t="shared" si="65"/>
        <v>45475.848323298611</v>
      </c>
      <c r="H1064" s="69">
        <v>16099288</v>
      </c>
      <c r="I1064">
        <f t="shared" si="66"/>
        <v>268.32146666666665</v>
      </c>
      <c r="J1064">
        <v>0</v>
      </c>
      <c r="K1064">
        <f t="shared" si="67"/>
        <v>0</v>
      </c>
      <c r="L1064">
        <v>0</v>
      </c>
      <c r="M1064" t="s">
        <v>793</v>
      </c>
      <c r="N1064" t="s">
        <v>378</v>
      </c>
      <c r="O1064">
        <v>158836</v>
      </c>
      <c r="P1064">
        <v>0</v>
      </c>
      <c r="Q1064">
        <v>0</v>
      </c>
    </row>
    <row r="1065" spans="1:17" x14ac:dyDescent="0.3">
      <c r="A1065" t="s">
        <v>359</v>
      </c>
      <c r="B1065">
        <v>705</v>
      </c>
      <c r="C1065" t="s">
        <v>360</v>
      </c>
      <c r="D1065" t="s">
        <v>361</v>
      </c>
      <c r="E1065" s="69">
        <v>1719949596632</v>
      </c>
      <c r="F1065" s="69">
        <f t="shared" si="64"/>
        <v>1719949596.632</v>
      </c>
      <c r="G1065" s="70">
        <f t="shared" si="65"/>
        <v>45475.824035092592</v>
      </c>
      <c r="H1065" s="69">
        <v>15217942</v>
      </c>
      <c r="I1065">
        <f t="shared" si="66"/>
        <v>253.63236666666666</v>
      </c>
      <c r="J1065">
        <v>15704169</v>
      </c>
      <c r="K1065">
        <f t="shared" si="67"/>
        <v>261.73615000000001</v>
      </c>
      <c r="L1065">
        <v>0</v>
      </c>
      <c r="M1065" t="s">
        <v>794</v>
      </c>
      <c r="N1065" t="s">
        <v>363</v>
      </c>
      <c r="O1065">
        <v>143398</v>
      </c>
      <c r="P1065">
        <v>0</v>
      </c>
      <c r="Q1065">
        <v>0</v>
      </c>
    </row>
    <row r="1066" spans="1:17" hidden="1" x14ac:dyDescent="0.3">
      <c r="A1066" t="s">
        <v>365</v>
      </c>
      <c r="B1066">
        <v>613</v>
      </c>
      <c r="C1066" t="s">
        <v>360</v>
      </c>
      <c r="D1066" t="s">
        <v>361</v>
      </c>
      <c r="E1066" s="69">
        <v>1719949596632</v>
      </c>
      <c r="F1066" s="69">
        <f t="shared" si="64"/>
        <v>1719949596.632</v>
      </c>
      <c r="G1066" s="70">
        <f t="shared" si="65"/>
        <v>45475.824035092592</v>
      </c>
      <c r="H1066" s="69">
        <v>15704169</v>
      </c>
      <c r="I1066">
        <f t="shared" si="66"/>
        <v>261.73615000000001</v>
      </c>
      <c r="J1066">
        <v>0</v>
      </c>
      <c r="K1066">
        <f t="shared" si="67"/>
        <v>0</v>
      </c>
      <c r="L1066">
        <v>0</v>
      </c>
      <c r="M1066" t="s">
        <v>794</v>
      </c>
      <c r="N1066" t="s">
        <v>378</v>
      </c>
      <c r="O1066">
        <v>148968</v>
      </c>
      <c r="P1066">
        <v>0</v>
      </c>
      <c r="Q1066">
        <v>0</v>
      </c>
    </row>
    <row r="1067" spans="1:17" x14ac:dyDescent="0.3">
      <c r="A1067" t="s">
        <v>359</v>
      </c>
      <c r="B1067">
        <v>613</v>
      </c>
      <c r="C1067" t="s">
        <v>360</v>
      </c>
      <c r="D1067" t="s">
        <v>361</v>
      </c>
      <c r="E1067" s="69">
        <v>1719949295131</v>
      </c>
      <c r="F1067" s="69">
        <f t="shared" si="64"/>
        <v>1719949295.131</v>
      </c>
      <c r="G1067" s="70">
        <f t="shared" si="65"/>
        <v>45475.820545497685</v>
      </c>
      <c r="H1067" s="69">
        <v>15644276</v>
      </c>
      <c r="I1067">
        <f t="shared" si="66"/>
        <v>260.73793333333333</v>
      </c>
      <c r="J1067">
        <v>15165193</v>
      </c>
      <c r="K1067">
        <f t="shared" si="67"/>
        <v>252.75321666666665</v>
      </c>
      <c r="L1067">
        <v>0</v>
      </c>
      <c r="M1067" t="s">
        <v>795</v>
      </c>
      <c r="N1067" t="s">
        <v>363</v>
      </c>
      <c r="O1067">
        <v>147394</v>
      </c>
      <c r="P1067">
        <v>0</v>
      </c>
      <c r="Q1067">
        <v>0</v>
      </c>
    </row>
    <row r="1068" spans="1:17" hidden="1" x14ac:dyDescent="0.3">
      <c r="A1068" t="s">
        <v>365</v>
      </c>
      <c r="B1068">
        <v>705</v>
      </c>
      <c r="C1068" t="s">
        <v>360</v>
      </c>
      <c r="D1068" t="s">
        <v>361</v>
      </c>
      <c r="E1068" s="69">
        <v>1719949295131</v>
      </c>
      <c r="F1068" s="69">
        <f t="shared" si="64"/>
        <v>1719949295.131</v>
      </c>
      <c r="G1068" s="70">
        <f t="shared" si="65"/>
        <v>45475.820545497685</v>
      </c>
      <c r="H1068" s="69">
        <v>15165193</v>
      </c>
      <c r="I1068">
        <f t="shared" si="66"/>
        <v>252.75321666666665</v>
      </c>
      <c r="J1068">
        <v>0</v>
      </c>
      <c r="K1068">
        <f t="shared" si="67"/>
        <v>0</v>
      </c>
      <c r="L1068">
        <v>0</v>
      </c>
      <c r="M1068" t="s">
        <v>795</v>
      </c>
      <c r="N1068" t="s">
        <v>378</v>
      </c>
      <c r="O1068">
        <v>141829</v>
      </c>
      <c r="P1068">
        <v>0</v>
      </c>
      <c r="Q1068">
        <v>0</v>
      </c>
    </row>
    <row r="1069" spans="1:17" x14ac:dyDescent="0.3">
      <c r="A1069" t="s">
        <v>359</v>
      </c>
      <c r="B1069">
        <v>705</v>
      </c>
      <c r="C1069" t="s">
        <v>360</v>
      </c>
      <c r="D1069" t="s">
        <v>361</v>
      </c>
      <c r="E1069" s="69">
        <v>1719947190630</v>
      </c>
      <c r="F1069" s="69">
        <f t="shared" si="64"/>
        <v>1719947190.6300001</v>
      </c>
      <c r="G1069" s="70">
        <f t="shared" si="65"/>
        <v>45475.796187847227</v>
      </c>
      <c r="H1069" s="69">
        <v>14754074</v>
      </c>
      <c r="I1069">
        <f t="shared" si="66"/>
        <v>245.90123333333335</v>
      </c>
      <c r="J1069">
        <v>15231293</v>
      </c>
      <c r="K1069">
        <f t="shared" si="67"/>
        <v>253.85488333333333</v>
      </c>
      <c r="L1069">
        <v>0</v>
      </c>
      <c r="M1069" t="s">
        <v>796</v>
      </c>
      <c r="N1069" t="s">
        <v>363</v>
      </c>
      <c r="O1069">
        <v>132909</v>
      </c>
      <c r="P1069">
        <v>0</v>
      </c>
      <c r="Q1069">
        <v>0</v>
      </c>
    </row>
    <row r="1070" spans="1:17" hidden="1" x14ac:dyDescent="0.3">
      <c r="A1070" t="s">
        <v>365</v>
      </c>
      <c r="B1070">
        <v>613</v>
      </c>
      <c r="C1070" t="s">
        <v>360</v>
      </c>
      <c r="D1070" t="s">
        <v>361</v>
      </c>
      <c r="E1070" s="69">
        <v>1719947190630</v>
      </c>
      <c r="F1070" s="69">
        <f t="shared" si="64"/>
        <v>1719947190.6300001</v>
      </c>
      <c r="G1070" s="70">
        <f t="shared" si="65"/>
        <v>45475.796187847227</v>
      </c>
      <c r="H1070" s="69">
        <v>15231293</v>
      </c>
      <c r="I1070">
        <f t="shared" si="66"/>
        <v>253.85488333333333</v>
      </c>
      <c r="J1070">
        <v>0</v>
      </c>
      <c r="K1070">
        <f t="shared" si="67"/>
        <v>0</v>
      </c>
      <c r="L1070">
        <v>0</v>
      </c>
      <c r="M1070" t="s">
        <v>796</v>
      </c>
      <c r="N1070" t="s">
        <v>378</v>
      </c>
      <c r="O1070">
        <v>138091</v>
      </c>
      <c r="P1070">
        <v>0</v>
      </c>
      <c r="Q1070">
        <v>0</v>
      </c>
    </row>
    <row r="1071" spans="1:17" x14ac:dyDescent="0.3">
      <c r="A1071" t="s">
        <v>359</v>
      </c>
      <c r="B1071">
        <v>705</v>
      </c>
      <c r="C1071" t="s">
        <v>360</v>
      </c>
      <c r="D1071" t="s">
        <v>361</v>
      </c>
      <c r="E1071" s="69">
        <v>1719946294129</v>
      </c>
      <c r="F1071" s="69">
        <f t="shared" si="64"/>
        <v>1719946294.1289999</v>
      </c>
      <c r="G1071" s="70">
        <f t="shared" si="65"/>
        <v>45475.785811678244</v>
      </c>
      <c r="H1071" s="69">
        <v>14598971</v>
      </c>
      <c r="I1071">
        <f t="shared" si="66"/>
        <v>243.31618333333333</v>
      </c>
      <c r="J1071">
        <v>15066624</v>
      </c>
      <c r="K1071">
        <f t="shared" si="67"/>
        <v>251.1104</v>
      </c>
      <c r="L1071">
        <v>0</v>
      </c>
      <c r="M1071" t="s">
        <v>797</v>
      </c>
      <c r="N1071" t="s">
        <v>363</v>
      </c>
      <c r="O1071">
        <v>129188</v>
      </c>
      <c r="P1071">
        <v>0</v>
      </c>
      <c r="Q1071">
        <v>0</v>
      </c>
    </row>
    <row r="1072" spans="1:17" hidden="1" x14ac:dyDescent="0.3">
      <c r="A1072" t="s">
        <v>365</v>
      </c>
      <c r="B1072">
        <v>613</v>
      </c>
      <c r="C1072" t="s">
        <v>360</v>
      </c>
      <c r="D1072" t="s">
        <v>361</v>
      </c>
      <c r="E1072" s="69">
        <v>1719946294129</v>
      </c>
      <c r="F1072" s="69">
        <f t="shared" si="64"/>
        <v>1719946294.1289999</v>
      </c>
      <c r="G1072" s="70">
        <f t="shared" si="65"/>
        <v>45475.785811678244</v>
      </c>
      <c r="H1072" s="69">
        <v>15066624</v>
      </c>
      <c r="I1072">
        <f t="shared" si="66"/>
        <v>251.1104</v>
      </c>
      <c r="J1072">
        <v>0</v>
      </c>
      <c r="K1072">
        <f t="shared" si="67"/>
        <v>0</v>
      </c>
      <c r="L1072">
        <v>0</v>
      </c>
      <c r="M1072" t="s">
        <v>797</v>
      </c>
      <c r="N1072" t="s">
        <v>378</v>
      </c>
      <c r="O1072">
        <v>134458</v>
      </c>
      <c r="P1072">
        <v>0</v>
      </c>
      <c r="Q1072">
        <v>0</v>
      </c>
    </row>
    <row r="1073" spans="1:17" x14ac:dyDescent="0.3">
      <c r="A1073" t="s">
        <v>359</v>
      </c>
      <c r="B1073">
        <v>613</v>
      </c>
      <c r="C1073" t="s">
        <v>360</v>
      </c>
      <c r="D1073" t="s">
        <v>361</v>
      </c>
      <c r="E1073" s="69">
        <v>1719945993629</v>
      </c>
      <c r="F1073" s="69">
        <f t="shared" si="64"/>
        <v>1719945993.6289999</v>
      </c>
      <c r="G1073" s="70">
        <f t="shared" si="65"/>
        <v>45475.782333668976</v>
      </c>
      <c r="H1073" s="69">
        <v>14972344</v>
      </c>
      <c r="I1073">
        <f t="shared" si="66"/>
        <v>249.53906666666666</v>
      </c>
      <c r="J1073">
        <v>14502014</v>
      </c>
      <c r="K1073">
        <f t="shared" si="67"/>
        <v>241.70023333333333</v>
      </c>
      <c r="L1073">
        <v>0</v>
      </c>
      <c r="M1073" t="s">
        <v>798</v>
      </c>
      <c r="N1073" t="s">
        <v>363</v>
      </c>
      <c r="O1073">
        <v>132995</v>
      </c>
      <c r="P1073">
        <v>0</v>
      </c>
      <c r="Q1073">
        <v>0</v>
      </c>
    </row>
    <row r="1074" spans="1:17" hidden="1" x14ac:dyDescent="0.3">
      <c r="A1074" t="s">
        <v>365</v>
      </c>
      <c r="B1074">
        <v>705</v>
      </c>
      <c r="C1074" t="s">
        <v>360</v>
      </c>
      <c r="D1074" t="s">
        <v>361</v>
      </c>
      <c r="E1074" s="69">
        <v>1719945993629</v>
      </c>
      <c r="F1074" s="69">
        <f t="shared" si="64"/>
        <v>1719945993.6289999</v>
      </c>
      <c r="G1074" s="70">
        <f t="shared" si="65"/>
        <v>45475.782333668976</v>
      </c>
      <c r="H1074" s="69">
        <v>14502014</v>
      </c>
      <c r="I1074">
        <f t="shared" si="66"/>
        <v>241.70023333333333</v>
      </c>
      <c r="J1074">
        <v>0</v>
      </c>
      <c r="K1074">
        <f t="shared" si="67"/>
        <v>0</v>
      </c>
      <c r="L1074">
        <v>0</v>
      </c>
      <c r="M1074" t="s">
        <v>798</v>
      </c>
      <c r="N1074" t="s">
        <v>378</v>
      </c>
      <c r="O1074">
        <v>127796</v>
      </c>
      <c r="P1074">
        <v>0</v>
      </c>
      <c r="Q1074">
        <v>0</v>
      </c>
    </row>
    <row r="1075" spans="1:17" x14ac:dyDescent="0.3">
      <c r="A1075" t="s">
        <v>359</v>
      </c>
      <c r="B1075">
        <v>613</v>
      </c>
      <c r="C1075" t="s">
        <v>360</v>
      </c>
      <c r="D1075" t="s">
        <v>361</v>
      </c>
      <c r="E1075" s="69">
        <v>1719945693129</v>
      </c>
      <c r="F1075" s="69">
        <f t="shared" si="64"/>
        <v>1719945693.1289999</v>
      </c>
      <c r="G1075" s="70">
        <f t="shared" si="65"/>
        <v>45475.778855659722</v>
      </c>
      <c r="H1075" s="69">
        <v>14871571</v>
      </c>
      <c r="I1075">
        <f t="shared" si="66"/>
        <v>247.85951666666668</v>
      </c>
      <c r="J1075">
        <v>14399293</v>
      </c>
      <c r="K1075">
        <f t="shared" si="67"/>
        <v>239.98821666666666</v>
      </c>
      <c r="L1075">
        <v>0</v>
      </c>
      <c r="M1075" t="s">
        <v>799</v>
      </c>
      <c r="N1075" t="s">
        <v>363</v>
      </c>
      <c r="O1075">
        <v>131655</v>
      </c>
      <c r="P1075">
        <v>0</v>
      </c>
      <c r="Q1075">
        <v>0</v>
      </c>
    </row>
    <row r="1076" spans="1:17" hidden="1" x14ac:dyDescent="0.3">
      <c r="A1076" t="s">
        <v>365</v>
      </c>
      <c r="B1076">
        <v>705</v>
      </c>
      <c r="C1076" t="s">
        <v>360</v>
      </c>
      <c r="D1076" t="s">
        <v>361</v>
      </c>
      <c r="E1076" s="69">
        <v>1719945693129</v>
      </c>
      <c r="F1076" s="69">
        <f t="shared" si="64"/>
        <v>1719945693.1289999</v>
      </c>
      <c r="G1076" s="70">
        <f t="shared" si="65"/>
        <v>45475.778855659722</v>
      </c>
      <c r="H1076" s="69">
        <v>14399293</v>
      </c>
      <c r="I1076">
        <f t="shared" si="66"/>
        <v>239.98821666666666</v>
      </c>
      <c r="J1076">
        <v>0</v>
      </c>
      <c r="K1076">
        <f t="shared" si="67"/>
        <v>0</v>
      </c>
      <c r="L1076">
        <v>0</v>
      </c>
      <c r="M1076" t="s">
        <v>799</v>
      </c>
      <c r="N1076" t="s">
        <v>378</v>
      </c>
      <c r="O1076">
        <v>126534</v>
      </c>
      <c r="P1076">
        <v>0</v>
      </c>
      <c r="Q1076">
        <v>0</v>
      </c>
    </row>
    <row r="1077" spans="1:17" x14ac:dyDescent="0.3">
      <c r="A1077" t="s">
        <v>359</v>
      </c>
      <c r="B1077">
        <v>613</v>
      </c>
      <c r="C1077" t="s">
        <v>360</v>
      </c>
      <c r="D1077" t="s">
        <v>361</v>
      </c>
      <c r="E1077" s="69">
        <v>1719945092129</v>
      </c>
      <c r="F1077" s="69">
        <f t="shared" si="64"/>
        <v>1719945092.1289999</v>
      </c>
      <c r="G1077" s="70">
        <f t="shared" si="65"/>
        <v>45475.7718996412</v>
      </c>
      <c r="H1077" s="69">
        <v>14696730</v>
      </c>
      <c r="I1077">
        <f t="shared" si="66"/>
        <v>244.94549999999998</v>
      </c>
      <c r="J1077">
        <v>14191296</v>
      </c>
      <c r="K1077">
        <f t="shared" si="67"/>
        <v>236.52160000000001</v>
      </c>
      <c r="L1077">
        <v>0</v>
      </c>
      <c r="M1077" t="s">
        <v>800</v>
      </c>
      <c r="N1077" t="s">
        <v>363</v>
      </c>
      <c r="O1077">
        <v>128911</v>
      </c>
      <c r="P1077">
        <v>0</v>
      </c>
      <c r="Q1077">
        <v>0</v>
      </c>
    </row>
    <row r="1078" spans="1:17" hidden="1" x14ac:dyDescent="0.3">
      <c r="A1078" t="s">
        <v>365</v>
      </c>
      <c r="B1078">
        <v>705</v>
      </c>
      <c r="C1078" t="s">
        <v>360</v>
      </c>
      <c r="D1078" t="s">
        <v>361</v>
      </c>
      <c r="E1078" s="69">
        <v>1719945092129</v>
      </c>
      <c r="F1078" s="69">
        <f t="shared" si="64"/>
        <v>1719945092.1289999</v>
      </c>
      <c r="G1078" s="70">
        <f t="shared" si="65"/>
        <v>45475.7718996412</v>
      </c>
      <c r="H1078" s="69">
        <v>14191296</v>
      </c>
      <c r="I1078">
        <f t="shared" si="66"/>
        <v>236.52160000000001</v>
      </c>
      <c r="J1078">
        <v>0</v>
      </c>
      <c r="K1078">
        <f t="shared" si="67"/>
        <v>0</v>
      </c>
      <c r="L1078">
        <v>0</v>
      </c>
      <c r="M1078" t="s">
        <v>800</v>
      </c>
      <c r="N1078" t="s">
        <v>378</v>
      </c>
      <c r="O1078">
        <v>123826</v>
      </c>
      <c r="P1078">
        <v>0</v>
      </c>
      <c r="Q1078">
        <v>0</v>
      </c>
    </row>
    <row r="1079" spans="1:17" x14ac:dyDescent="0.3">
      <c r="A1079" t="s">
        <v>359</v>
      </c>
      <c r="B1079">
        <v>613</v>
      </c>
      <c r="C1079" t="s">
        <v>360</v>
      </c>
      <c r="D1079" t="s">
        <v>361</v>
      </c>
      <c r="E1079" s="69">
        <v>1719944790628</v>
      </c>
      <c r="F1079" s="69">
        <f t="shared" si="64"/>
        <v>1719944790.628</v>
      </c>
      <c r="G1079" s="70">
        <f t="shared" si="65"/>
        <v>45475.768410046294</v>
      </c>
      <c r="H1079" s="69">
        <v>14610314</v>
      </c>
      <c r="I1079">
        <f t="shared" si="66"/>
        <v>243.50523333333334</v>
      </c>
      <c r="J1079">
        <v>14087822</v>
      </c>
      <c r="K1079">
        <f t="shared" si="67"/>
        <v>234.79703333333333</v>
      </c>
      <c r="L1079">
        <v>0</v>
      </c>
      <c r="M1079" t="s">
        <v>801</v>
      </c>
      <c r="N1079" t="s">
        <v>363</v>
      </c>
      <c r="O1079">
        <v>127610</v>
      </c>
      <c r="P1079">
        <v>0</v>
      </c>
      <c r="Q1079">
        <v>0</v>
      </c>
    </row>
    <row r="1080" spans="1:17" hidden="1" x14ac:dyDescent="0.3">
      <c r="A1080" t="s">
        <v>365</v>
      </c>
      <c r="B1080">
        <v>705</v>
      </c>
      <c r="C1080" t="s">
        <v>360</v>
      </c>
      <c r="D1080" t="s">
        <v>361</v>
      </c>
      <c r="E1080" s="69">
        <v>1719944790628</v>
      </c>
      <c r="F1080" s="69">
        <f t="shared" si="64"/>
        <v>1719944790.628</v>
      </c>
      <c r="G1080" s="70">
        <f t="shared" si="65"/>
        <v>45475.768410046294</v>
      </c>
      <c r="H1080" s="69">
        <v>14087822</v>
      </c>
      <c r="I1080">
        <f t="shared" si="66"/>
        <v>234.79703333333333</v>
      </c>
      <c r="J1080">
        <v>0</v>
      </c>
      <c r="K1080">
        <f t="shared" si="67"/>
        <v>0</v>
      </c>
      <c r="L1080">
        <v>0</v>
      </c>
      <c r="M1080" t="s">
        <v>801</v>
      </c>
      <c r="N1080" t="s">
        <v>378</v>
      </c>
      <c r="O1080">
        <v>122454</v>
      </c>
      <c r="P1080">
        <v>0</v>
      </c>
      <c r="Q1080">
        <v>0</v>
      </c>
    </row>
    <row r="1081" spans="1:17" x14ac:dyDescent="0.3">
      <c r="A1081" t="s">
        <v>359</v>
      </c>
      <c r="B1081">
        <v>613</v>
      </c>
      <c r="C1081" t="s">
        <v>360</v>
      </c>
      <c r="D1081" t="s">
        <v>361</v>
      </c>
      <c r="E1081" s="69">
        <v>1719944189628</v>
      </c>
      <c r="F1081" s="69">
        <f t="shared" si="64"/>
        <v>1719944189.628</v>
      </c>
      <c r="G1081" s="70">
        <f t="shared" si="65"/>
        <v>45475.761454027779</v>
      </c>
      <c r="H1081" s="69">
        <v>14400991</v>
      </c>
      <c r="I1081">
        <f t="shared" si="66"/>
        <v>240.01651666666666</v>
      </c>
      <c r="J1081">
        <v>13904426</v>
      </c>
      <c r="K1081">
        <f t="shared" si="67"/>
        <v>231.74043333333333</v>
      </c>
      <c r="L1081">
        <v>0</v>
      </c>
      <c r="M1081" t="s">
        <v>802</v>
      </c>
      <c r="N1081" t="s">
        <v>363</v>
      </c>
      <c r="O1081">
        <v>124007</v>
      </c>
      <c r="P1081">
        <v>0</v>
      </c>
      <c r="Q1081">
        <v>0</v>
      </c>
    </row>
    <row r="1082" spans="1:17" hidden="1" x14ac:dyDescent="0.3">
      <c r="A1082" t="s">
        <v>365</v>
      </c>
      <c r="B1082">
        <v>705</v>
      </c>
      <c r="C1082" t="s">
        <v>360</v>
      </c>
      <c r="D1082" t="s">
        <v>361</v>
      </c>
      <c r="E1082" s="69">
        <v>1719944189628</v>
      </c>
      <c r="F1082" s="69">
        <f t="shared" si="64"/>
        <v>1719944189.628</v>
      </c>
      <c r="G1082" s="70">
        <f t="shared" si="65"/>
        <v>45475.761454027779</v>
      </c>
      <c r="H1082" s="69">
        <v>13904426</v>
      </c>
      <c r="I1082">
        <f t="shared" si="66"/>
        <v>231.74043333333333</v>
      </c>
      <c r="J1082">
        <v>0</v>
      </c>
      <c r="K1082">
        <f t="shared" si="67"/>
        <v>0</v>
      </c>
      <c r="L1082">
        <v>0</v>
      </c>
      <c r="M1082" t="s">
        <v>802</v>
      </c>
      <c r="N1082" t="s">
        <v>378</v>
      </c>
      <c r="O1082">
        <v>119056</v>
      </c>
      <c r="P1082">
        <v>0</v>
      </c>
      <c r="Q1082">
        <v>0</v>
      </c>
    </row>
    <row r="1083" spans="1:17" x14ac:dyDescent="0.3">
      <c r="A1083" t="s">
        <v>359</v>
      </c>
      <c r="B1083">
        <v>613</v>
      </c>
      <c r="C1083" t="s">
        <v>360</v>
      </c>
      <c r="D1083" t="s">
        <v>361</v>
      </c>
      <c r="E1083" s="69">
        <v>1719943888127</v>
      </c>
      <c r="F1083" s="69">
        <f t="shared" si="64"/>
        <v>1719943888.1270001</v>
      </c>
      <c r="G1083" s="70">
        <f t="shared" si="65"/>
        <v>45475.757964432873</v>
      </c>
      <c r="H1083" s="69">
        <v>14322182</v>
      </c>
      <c r="I1083">
        <f t="shared" si="66"/>
        <v>238.70303333333334</v>
      </c>
      <c r="J1083">
        <v>13819319</v>
      </c>
      <c r="K1083">
        <f t="shared" si="67"/>
        <v>230.32198333333332</v>
      </c>
      <c r="L1083">
        <v>0</v>
      </c>
      <c r="M1083" t="s">
        <v>803</v>
      </c>
      <c r="N1083" t="s">
        <v>363</v>
      </c>
      <c r="O1083">
        <v>122796</v>
      </c>
      <c r="P1083">
        <v>0</v>
      </c>
      <c r="Q1083">
        <v>0</v>
      </c>
    </row>
    <row r="1084" spans="1:17" hidden="1" x14ac:dyDescent="0.3">
      <c r="A1084" t="s">
        <v>365</v>
      </c>
      <c r="B1084">
        <v>705</v>
      </c>
      <c r="C1084" t="s">
        <v>360</v>
      </c>
      <c r="D1084" t="s">
        <v>361</v>
      </c>
      <c r="E1084" s="69">
        <v>1719943888127</v>
      </c>
      <c r="F1084" s="69">
        <f t="shared" si="64"/>
        <v>1719943888.1270001</v>
      </c>
      <c r="G1084" s="70">
        <f t="shared" si="65"/>
        <v>45475.757964432873</v>
      </c>
      <c r="H1084" s="69">
        <v>13819319</v>
      </c>
      <c r="I1084">
        <f t="shared" si="66"/>
        <v>230.32198333333332</v>
      </c>
      <c r="J1084">
        <v>0</v>
      </c>
      <c r="K1084">
        <f t="shared" si="67"/>
        <v>0</v>
      </c>
      <c r="L1084">
        <v>0</v>
      </c>
      <c r="M1084" t="s">
        <v>803</v>
      </c>
      <c r="N1084" t="s">
        <v>378</v>
      </c>
      <c r="O1084">
        <v>117841</v>
      </c>
      <c r="P1084">
        <v>0</v>
      </c>
      <c r="Q1084">
        <v>0</v>
      </c>
    </row>
    <row r="1085" spans="1:17" x14ac:dyDescent="0.3">
      <c r="A1085" t="s">
        <v>359</v>
      </c>
      <c r="B1085">
        <v>613</v>
      </c>
      <c r="C1085" t="s">
        <v>360</v>
      </c>
      <c r="D1085" t="s">
        <v>361</v>
      </c>
      <c r="E1085" s="69">
        <v>1719943587627</v>
      </c>
      <c r="F1085" s="69">
        <f t="shared" si="64"/>
        <v>1719943587.6270001</v>
      </c>
      <c r="G1085" s="70">
        <f t="shared" si="65"/>
        <v>45475.754486423612</v>
      </c>
      <c r="H1085" s="69">
        <v>14220895</v>
      </c>
      <c r="I1085">
        <f t="shared" si="66"/>
        <v>237.01491666666666</v>
      </c>
      <c r="J1085">
        <v>13712168</v>
      </c>
      <c r="K1085">
        <f t="shared" si="67"/>
        <v>228.53613333333334</v>
      </c>
      <c r="L1085">
        <v>0</v>
      </c>
      <c r="M1085" t="s">
        <v>804</v>
      </c>
      <c r="N1085" t="s">
        <v>363</v>
      </c>
      <c r="O1085">
        <v>121269</v>
      </c>
      <c r="P1085">
        <v>0</v>
      </c>
      <c r="Q1085">
        <v>0</v>
      </c>
    </row>
    <row r="1086" spans="1:17" hidden="1" x14ac:dyDescent="0.3">
      <c r="A1086" t="s">
        <v>365</v>
      </c>
      <c r="B1086">
        <v>705</v>
      </c>
      <c r="C1086" t="s">
        <v>360</v>
      </c>
      <c r="D1086" t="s">
        <v>361</v>
      </c>
      <c r="E1086" s="69">
        <v>1719943587627</v>
      </c>
      <c r="F1086" s="69">
        <f t="shared" si="64"/>
        <v>1719943587.6270001</v>
      </c>
      <c r="G1086" s="70">
        <f t="shared" si="65"/>
        <v>45475.754486423612</v>
      </c>
      <c r="H1086" s="69">
        <v>13712168</v>
      </c>
      <c r="I1086">
        <f t="shared" si="66"/>
        <v>228.53613333333334</v>
      </c>
      <c r="J1086">
        <v>0</v>
      </c>
      <c r="K1086">
        <f t="shared" si="67"/>
        <v>0</v>
      </c>
      <c r="L1086">
        <v>0</v>
      </c>
      <c r="M1086" t="s">
        <v>804</v>
      </c>
      <c r="N1086" t="s">
        <v>378</v>
      </c>
      <c r="O1086">
        <v>116332</v>
      </c>
      <c r="P1086">
        <v>0</v>
      </c>
      <c r="Q1086">
        <v>0</v>
      </c>
    </row>
    <row r="1087" spans="1:17" x14ac:dyDescent="0.3">
      <c r="A1087" t="s">
        <v>359</v>
      </c>
      <c r="B1087">
        <v>705</v>
      </c>
      <c r="C1087" t="s">
        <v>360</v>
      </c>
      <c r="D1087" t="s">
        <v>361</v>
      </c>
      <c r="E1087" s="69">
        <v>1719942692127</v>
      </c>
      <c r="F1087" s="69">
        <f t="shared" si="64"/>
        <v>1719942692.1270001</v>
      </c>
      <c r="G1087" s="70">
        <f t="shared" si="65"/>
        <v>45475.744121840282</v>
      </c>
      <c r="H1087" s="69">
        <v>13496637</v>
      </c>
      <c r="I1087">
        <f t="shared" si="66"/>
        <v>224.94395</v>
      </c>
      <c r="J1087">
        <v>14007849</v>
      </c>
      <c r="K1087">
        <f t="shared" si="67"/>
        <v>233.46414999999999</v>
      </c>
      <c r="L1087">
        <v>0</v>
      </c>
      <c r="M1087" t="s">
        <v>805</v>
      </c>
      <c r="N1087" t="s">
        <v>363</v>
      </c>
      <c r="O1087">
        <v>113368</v>
      </c>
      <c r="P1087">
        <v>0</v>
      </c>
      <c r="Q1087">
        <v>0</v>
      </c>
    </row>
    <row r="1088" spans="1:17" hidden="1" x14ac:dyDescent="0.3">
      <c r="A1088" t="s">
        <v>365</v>
      </c>
      <c r="B1088">
        <v>613</v>
      </c>
      <c r="C1088" t="s">
        <v>360</v>
      </c>
      <c r="D1088" t="s">
        <v>361</v>
      </c>
      <c r="E1088" s="69">
        <v>1719942692127</v>
      </c>
      <c r="F1088" s="69">
        <f t="shared" si="64"/>
        <v>1719942692.1270001</v>
      </c>
      <c r="G1088" s="70">
        <f t="shared" si="65"/>
        <v>45475.744121840282</v>
      </c>
      <c r="H1088" s="69">
        <v>14007849</v>
      </c>
      <c r="I1088">
        <f t="shared" si="66"/>
        <v>233.46414999999999</v>
      </c>
      <c r="J1088">
        <v>0</v>
      </c>
      <c r="K1088">
        <f t="shared" si="67"/>
        <v>0</v>
      </c>
      <c r="L1088">
        <v>0</v>
      </c>
      <c r="M1088" t="s">
        <v>805</v>
      </c>
      <c r="N1088" t="s">
        <v>378</v>
      </c>
      <c r="O1088">
        <v>118164</v>
      </c>
      <c r="P1088">
        <v>0</v>
      </c>
      <c r="Q1088">
        <v>0</v>
      </c>
    </row>
    <row r="1089" spans="1:17" x14ac:dyDescent="0.3">
      <c r="A1089" t="s">
        <v>359</v>
      </c>
      <c r="B1089">
        <v>613</v>
      </c>
      <c r="C1089" t="s">
        <v>360</v>
      </c>
      <c r="D1089" t="s">
        <v>361</v>
      </c>
      <c r="E1089" s="69">
        <v>1719941789626</v>
      </c>
      <c r="F1089" s="69">
        <f t="shared" si="64"/>
        <v>1719941789.6259999</v>
      </c>
      <c r="G1089" s="70">
        <f t="shared" si="65"/>
        <v>45475.733676226853</v>
      </c>
      <c r="H1089" s="69">
        <v>13719494</v>
      </c>
      <c r="I1089">
        <f t="shared" si="66"/>
        <v>228.65823333333336</v>
      </c>
      <c r="J1089">
        <v>13211582</v>
      </c>
      <c r="K1089">
        <f t="shared" si="67"/>
        <v>220.19303333333335</v>
      </c>
      <c r="L1089">
        <v>0</v>
      </c>
      <c r="M1089" t="s">
        <v>806</v>
      </c>
      <c r="N1089" t="s">
        <v>363</v>
      </c>
      <c r="O1089">
        <v>114559</v>
      </c>
      <c r="P1089">
        <v>0</v>
      </c>
      <c r="Q1089">
        <v>0</v>
      </c>
    </row>
    <row r="1090" spans="1:17" hidden="1" x14ac:dyDescent="0.3">
      <c r="A1090" t="s">
        <v>365</v>
      </c>
      <c r="B1090">
        <v>705</v>
      </c>
      <c r="C1090" t="s">
        <v>360</v>
      </c>
      <c r="D1090" t="s">
        <v>361</v>
      </c>
      <c r="E1090" s="69">
        <v>1719941789626</v>
      </c>
      <c r="F1090" s="69">
        <f t="shared" si="64"/>
        <v>1719941789.6259999</v>
      </c>
      <c r="G1090" s="70">
        <f t="shared" si="65"/>
        <v>45475.733676226853</v>
      </c>
      <c r="H1090" s="69">
        <v>13211582</v>
      </c>
      <c r="I1090">
        <f t="shared" si="66"/>
        <v>220.19303333333335</v>
      </c>
      <c r="J1090">
        <v>0</v>
      </c>
      <c r="K1090">
        <f t="shared" si="67"/>
        <v>0</v>
      </c>
      <c r="L1090">
        <v>0</v>
      </c>
      <c r="M1090" t="s">
        <v>806</v>
      </c>
      <c r="N1090" t="s">
        <v>378</v>
      </c>
      <c r="O1090">
        <v>109847</v>
      </c>
      <c r="P1090">
        <v>0</v>
      </c>
      <c r="Q1090">
        <v>0</v>
      </c>
    </row>
    <row r="1091" spans="1:17" x14ac:dyDescent="0.3">
      <c r="A1091" t="s">
        <v>359</v>
      </c>
      <c r="B1091">
        <v>705</v>
      </c>
      <c r="C1091" t="s">
        <v>360</v>
      </c>
      <c r="D1091" t="s">
        <v>361</v>
      </c>
      <c r="E1091" s="69">
        <v>1719941489126</v>
      </c>
      <c r="F1091" s="69">
        <f t="shared" ref="F1091:F1154" si="68">$E1091/1000</f>
        <v>1719941489.1259999</v>
      </c>
      <c r="G1091" s="70">
        <f t="shared" ref="G1091:G1154" si="69">$F1091/ 86400 + DATE(1970, 1, 1)</f>
        <v>45475.730198217592</v>
      </c>
      <c r="H1091" s="69">
        <v>13119784</v>
      </c>
      <c r="I1091">
        <f t="shared" ref="I1091:I1154" si="70">$H1091/1000/60</f>
        <v>218.66306666666665</v>
      </c>
      <c r="J1091">
        <v>13625208</v>
      </c>
      <c r="K1091">
        <f t="shared" ref="K1091:K1154" si="71">J1091/1000/60</f>
        <v>227.08680000000001</v>
      </c>
      <c r="L1091">
        <v>0</v>
      </c>
      <c r="M1091" t="s">
        <v>807</v>
      </c>
      <c r="N1091" t="s">
        <v>363</v>
      </c>
      <c r="O1091">
        <v>108986</v>
      </c>
      <c r="P1091">
        <v>0</v>
      </c>
      <c r="Q1091">
        <v>0</v>
      </c>
    </row>
    <row r="1092" spans="1:17" hidden="1" x14ac:dyDescent="0.3">
      <c r="A1092" t="s">
        <v>365</v>
      </c>
      <c r="B1092">
        <v>613</v>
      </c>
      <c r="C1092" t="s">
        <v>360</v>
      </c>
      <c r="D1092" t="s">
        <v>361</v>
      </c>
      <c r="E1092" s="69">
        <v>1719941489126</v>
      </c>
      <c r="F1092" s="69">
        <f t="shared" si="68"/>
        <v>1719941489.1259999</v>
      </c>
      <c r="G1092" s="70">
        <f t="shared" si="69"/>
        <v>45475.730198217592</v>
      </c>
      <c r="H1092" s="69">
        <v>13625208</v>
      </c>
      <c r="I1092">
        <f t="shared" si="70"/>
        <v>227.08680000000001</v>
      </c>
      <c r="J1092">
        <v>0</v>
      </c>
      <c r="K1092">
        <f t="shared" si="71"/>
        <v>0</v>
      </c>
      <c r="L1092">
        <v>0</v>
      </c>
      <c r="M1092" t="s">
        <v>807</v>
      </c>
      <c r="N1092" t="s">
        <v>378</v>
      </c>
      <c r="O1092">
        <v>113725</v>
      </c>
      <c r="P1092">
        <v>0</v>
      </c>
      <c r="Q1092">
        <v>0</v>
      </c>
    </row>
    <row r="1093" spans="1:17" x14ac:dyDescent="0.3">
      <c r="A1093" t="s">
        <v>359</v>
      </c>
      <c r="B1093">
        <v>613</v>
      </c>
      <c r="C1093" t="s">
        <v>360</v>
      </c>
      <c r="D1093" t="s">
        <v>361</v>
      </c>
      <c r="E1093" s="69">
        <v>1719940888126</v>
      </c>
      <c r="F1093" s="69">
        <f t="shared" si="68"/>
        <v>1719940888.1259999</v>
      </c>
      <c r="G1093" s="70">
        <f t="shared" si="69"/>
        <v>45475.723242199078</v>
      </c>
      <c r="H1093" s="69">
        <v>13447273</v>
      </c>
      <c r="I1093">
        <f t="shared" si="70"/>
        <v>224.12121666666664</v>
      </c>
      <c r="J1093">
        <v>12928133</v>
      </c>
      <c r="K1093">
        <f t="shared" si="71"/>
        <v>215.46888333333334</v>
      </c>
      <c r="L1093">
        <v>0</v>
      </c>
      <c r="M1093" t="s">
        <v>808</v>
      </c>
      <c r="N1093" t="s">
        <v>363</v>
      </c>
      <c r="O1093">
        <v>111480</v>
      </c>
      <c r="P1093">
        <v>0</v>
      </c>
      <c r="Q1093">
        <v>0</v>
      </c>
    </row>
    <row r="1094" spans="1:17" hidden="1" x14ac:dyDescent="0.3">
      <c r="A1094" t="s">
        <v>365</v>
      </c>
      <c r="B1094">
        <v>705</v>
      </c>
      <c r="C1094" t="s">
        <v>360</v>
      </c>
      <c r="D1094" t="s">
        <v>361</v>
      </c>
      <c r="E1094" s="69">
        <v>1719940888126</v>
      </c>
      <c r="F1094" s="69">
        <f t="shared" si="68"/>
        <v>1719940888.1259999</v>
      </c>
      <c r="G1094" s="70">
        <f t="shared" si="69"/>
        <v>45475.723242199078</v>
      </c>
      <c r="H1094" s="69">
        <v>12928133</v>
      </c>
      <c r="I1094">
        <f t="shared" si="70"/>
        <v>215.46888333333334</v>
      </c>
      <c r="J1094">
        <v>0</v>
      </c>
      <c r="K1094">
        <f t="shared" si="71"/>
        <v>0</v>
      </c>
      <c r="L1094">
        <v>0</v>
      </c>
      <c r="M1094" t="s">
        <v>808</v>
      </c>
      <c r="N1094" t="s">
        <v>378</v>
      </c>
      <c r="O1094">
        <v>106767</v>
      </c>
      <c r="P1094">
        <v>0</v>
      </c>
      <c r="Q1094">
        <v>0</v>
      </c>
    </row>
    <row r="1095" spans="1:17" x14ac:dyDescent="0.3">
      <c r="A1095" t="s">
        <v>359</v>
      </c>
      <c r="B1095">
        <v>613</v>
      </c>
      <c r="C1095" t="s">
        <v>360</v>
      </c>
      <c r="D1095" t="s">
        <v>361</v>
      </c>
      <c r="E1095" s="69">
        <v>1719939985625</v>
      </c>
      <c r="F1095" s="69">
        <f t="shared" si="68"/>
        <v>1719939985.625</v>
      </c>
      <c r="G1095" s="70">
        <f t="shared" si="69"/>
        <v>45475.712796585649</v>
      </c>
      <c r="H1095" s="69">
        <v>13173453</v>
      </c>
      <c r="I1095">
        <f t="shared" si="70"/>
        <v>219.55754999999999</v>
      </c>
      <c r="J1095">
        <v>12663108</v>
      </c>
      <c r="K1095">
        <f t="shared" si="71"/>
        <v>211.05180000000001</v>
      </c>
      <c r="L1095">
        <v>0</v>
      </c>
      <c r="M1095" t="s">
        <v>809</v>
      </c>
      <c r="N1095" t="s">
        <v>363</v>
      </c>
      <c r="O1095">
        <v>108999</v>
      </c>
      <c r="P1095">
        <v>0</v>
      </c>
      <c r="Q1095">
        <v>0</v>
      </c>
    </row>
    <row r="1096" spans="1:17" hidden="1" x14ac:dyDescent="0.3">
      <c r="A1096" t="s">
        <v>365</v>
      </c>
      <c r="B1096">
        <v>705</v>
      </c>
      <c r="C1096" t="s">
        <v>360</v>
      </c>
      <c r="D1096" t="s">
        <v>361</v>
      </c>
      <c r="E1096" s="69">
        <v>1719939985625</v>
      </c>
      <c r="F1096" s="69">
        <f t="shared" si="68"/>
        <v>1719939985.625</v>
      </c>
      <c r="G1096" s="70">
        <f t="shared" si="69"/>
        <v>45475.712796585649</v>
      </c>
      <c r="H1096" s="69">
        <v>12663108</v>
      </c>
      <c r="I1096">
        <f t="shared" si="70"/>
        <v>211.05180000000001</v>
      </c>
      <c r="J1096">
        <v>0</v>
      </c>
      <c r="K1096">
        <f t="shared" si="71"/>
        <v>0</v>
      </c>
      <c r="L1096">
        <v>0</v>
      </c>
      <c r="M1096" t="s">
        <v>809</v>
      </c>
      <c r="N1096" t="s">
        <v>378</v>
      </c>
      <c r="O1096">
        <v>104364</v>
      </c>
      <c r="P1096">
        <v>0</v>
      </c>
      <c r="Q1096">
        <v>0</v>
      </c>
    </row>
    <row r="1097" spans="1:17" x14ac:dyDescent="0.3">
      <c r="A1097" t="s">
        <v>359</v>
      </c>
      <c r="B1097">
        <v>705</v>
      </c>
      <c r="C1097" t="s">
        <v>360</v>
      </c>
      <c r="D1097" t="s">
        <v>361</v>
      </c>
      <c r="E1097" s="69">
        <v>1719938788624</v>
      </c>
      <c r="F1097" s="69">
        <f t="shared" si="68"/>
        <v>1719938788.6240001</v>
      </c>
      <c r="G1097" s="70">
        <f t="shared" si="69"/>
        <v>45475.698942407413</v>
      </c>
      <c r="H1097" s="69">
        <v>12245373</v>
      </c>
      <c r="I1097">
        <f t="shared" si="70"/>
        <v>204.08955</v>
      </c>
      <c r="J1097">
        <v>12790119</v>
      </c>
      <c r="K1097">
        <f t="shared" si="71"/>
        <v>213.16865000000001</v>
      </c>
      <c r="L1097">
        <v>0</v>
      </c>
      <c r="M1097" t="s">
        <v>810</v>
      </c>
      <c r="N1097" t="s">
        <v>363</v>
      </c>
      <c r="O1097">
        <v>100221</v>
      </c>
      <c r="P1097">
        <v>0</v>
      </c>
      <c r="Q1097">
        <v>0</v>
      </c>
    </row>
    <row r="1098" spans="1:17" hidden="1" x14ac:dyDescent="0.3">
      <c r="A1098" t="s">
        <v>365</v>
      </c>
      <c r="B1098">
        <v>613</v>
      </c>
      <c r="C1098" t="s">
        <v>360</v>
      </c>
      <c r="D1098" t="s">
        <v>361</v>
      </c>
      <c r="E1098" s="69">
        <v>1719938788624</v>
      </c>
      <c r="F1098" s="69">
        <f t="shared" si="68"/>
        <v>1719938788.6240001</v>
      </c>
      <c r="G1098" s="70">
        <f t="shared" si="69"/>
        <v>45475.698942407413</v>
      </c>
      <c r="H1098" s="69">
        <v>12790119</v>
      </c>
      <c r="I1098">
        <f t="shared" si="70"/>
        <v>213.16865000000001</v>
      </c>
      <c r="J1098">
        <v>0</v>
      </c>
      <c r="K1098">
        <f t="shared" si="71"/>
        <v>0</v>
      </c>
      <c r="L1098">
        <v>0</v>
      </c>
      <c r="M1098" t="s">
        <v>810</v>
      </c>
      <c r="N1098" t="s">
        <v>378</v>
      </c>
      <c r="O1098">
        <v>104665</v>
      </c>
      <c r="P1098">
        <v>0</v>
      </c>
      <c r="Q1098">
        <v>0</v>
      </c>
    </row>
    <row r="1099" spans="1:17" x14ac:dyDescent="0.3">
      <c r="A1099" t="s">
        <v>359</v>
      </c>
      <c r="B1099">
        <v>705</v>
      </c>
      <c r="C1099" t="s">
        <v>360</v>
      </c>
      <c r="D1099" t="s">
        <v>361</v>
      </c>
      <c r="E1099" s="69">
        <v>1719937886123</v>
      </c>
      <c r="F1099" s="69">
        <f t="shared" si="68"/>
        <v>1719937886.1229999</v>
      </c>
      <c r="G1099" s="70">
        <f t="shared" si="69"/>
        <v>45475.688496793984</v>
      </c>
      <c r="H1099" s="69">
        <v>11959591</v>
      </c>
      <c r="I1099">
        <f t="shared" si="70"/>
        <v>199.32651666666666</v>
      </c>
      <c r="J1099">
        <v>12482458</v>
      </c>
      <c r="K1099">
        <f t="shared" si="71"/>
        <v>208.04096666666666</v>
      </c>
      <c r="L1099">
        <v>0</v>
      </c>
      <c r="M1099" t="s">
        <v>811</v>
      </c>
      <c r="N1099" t="s">
        <v>363</v>
      </c>
      <c r="O1099">
        <v>97762</v>
      </c>
      <c r="P1099">
        <v>0</v>
      </c>
      <c r="Q1099">
        <v>0</v>
      </c>
    </row>
    <row r="1100" spans="1:17" hidden="1" x14ac:dyDescent="0.3">
      <c r="A1100" t="s">
        <v>365</v>
      </c>
      <c r="B1100">
        <v>613</v>
      </c>
      <c r="C1100" t="s">
        <v>360</v>
      </c>
      <c r="D1100" t="s">
        <v>361</v>
      </c>
      <c r="E1100" s="69">
        <v>1719937886123</v>
      </c>
      <c r="F1100" s="69">
        <f t="shared" si="68"/>
        <v>1719937886.1229999</v>
      </c>
      <c r="G1100" s="70">
        <f t="shared" si="69"/>
        <v>45475.688496793984</v>
      </c>
      <c r="H1100" s="69">
        <v>12482458</v>
      </c>
      <c r="I1100">
        <f t="shared" si="70"/>
        <v>208.04096666666666</v>
      </c>
      <c r="J1100">
        <v>0</v>
      </c>
      <c r="K1100">
        <f t="shared" si="71"/>
        <v>0</v>
      </c>
      <c r="L1100">
        <v>0</v>
      </c>
      <c r="M1100" t="s">
        <v>811</v>
      </c>
      <c r="N1100" t="s">
        <v>378</v>
      </c>
      <c r="O1100">
        <v>102105</v>
      </c>
      <c r="P1100">
        <v>0</v>
      </c>
      <c r="Q1100">
        <v>0</v>
      </c>
    </row>
    <row r="1101" spans="1:17" x14ac:dyDescent="0.3">
      <c r="A1101" t="s">
        <v>359</v>
      </c>
      <c r="B1101">
        <v>705</v>
      </c>
      <c r="C1101" t="s">
        <v>360</v>
      </c>
      <c r="D1101" t="s">
        <v>361</v>
      </c>
      <c r="E1101" s="69">
        <v>1719936984623</v>
      </c>
      <c r="F1101" s="69">
        <f t="shared" si="68"/>
        <v>1719936984.6229999</v>
      </c>
      <c r="G1101" s="70">
        <f t="shared" si="69"/>
        <v>45475.678062766201</v>
      </c>
      <c r="H1101" s="69">
        <v>11687995</v>
      </c>
      <c r="I1101">
        <f t="shared" si="70"/>
        <v>194.79991666666669</v>
      </c>
      <c r="J1101">
        <v>12184308</v>
      </c>
      <c r="K1101">
        <f t="shared" si="71"/>
        <v>203.07180000000002</v>
      </c>
      <c r="L1101">
        <v>0</v>
      </c>
      <c r="M1101" t="s">
        <v>812</v>
      </c>
      <c r="N1101" t="s">
        <v>363</v>
      </c>
      <c r="O1101">
        <v>95816</v>
      </c>
      <c r="P1101">
        <v>0</v>
      </c>
      <c r="Q1101">
        <v>0</v>
      </c>
    </row>
    <row r="1102" spans="1:17" hidden="1" x14ac:dyDescent="0.3">
      <c r="A1102" t="s">
        <v>365</v>
      </c>
      <c r="B1102">
        <v>613</v>
      </c>
      <c r="C1102" t="s">
        <v>360</v>
      </c>
      <c r="D1102" t="s">
        <v>361</v>
      </c>
      <c r="E1102" s="69">
        <v>1719936984623</v>
      </c>
      <c r="F1102" s="69">
        <f t="shared" si="68"/>
        <v>1719936984.6229999</v>
      </c>
      <c r="G1102" s="70">
        <f t="shared" si="69"/>
        <v>45475.678062766201</v>
      </c>
      <c r="H1102" s="69">
        <v>12184308</v>
      </c>
      <c r="I1102">
        <f t="shared" si="70"/>
        <v>203.07180000000002</v>
      </c>
      <c r="J1102">
        <v>0</v>
      </c>
      <c r="K1102">
        <f t="shared" si="71"/>
        <v>0</v>
      </c>
      <c r="L1102">
        <v>0</v>
      </c>
      <c r="M1102" t="s">
        <v>812</v>
      </c>
      <c r="N1102" t="s">
        <v>378</v>
      </c>
      <c r="O1102">
        <v>100089</v>
      </c>
      <c r="P1102">
        <v>0</v>
      </c>
      <c r="Q1102">
        <v>0</v>
      </c>
    </row>
    <row r="1103" spans="1:17" x14ac:dyDescent="0.3">
      <c r="A1103" t="s">
        <v>359</v>
      </c>
      <c r="B1103">
        <v>705</v>
      </c>
      <c r="C1103" t="s">
        <v>360</v>
      </c>
      <c r="D1103" t="s">
        <v>361</v>
      </c>
      <c r="E1103" s="69">
        <v>1719936684123</v>
      </c>
      <c r="F1103" s="69">
        <f t="shared" si="68"/>
        <v>1719936684.1229999</v>
      </c>
      <c r="G1103" s="70">
        <f t="shared" si="69"/>
        <v>45475.67458475694</v>
      </c>
      <c r="H1103" s="69">
        <v>11586334</v>
      </c>
      <c r="I1103">
        <f t="shared" si="70"/>
        <v>193.10556666666668</v>
      </c>
      <c r="J1103">
        <v>12094803</v>
      </c>
      <c r="K1103">
        <f t="shared" si="71"/>
        <v>201.58005</v>
      </c>
      <c r="L1103">
        <v>0</v>
      </c>
      <c r="M1103" t="s">
        <v>813</v>
      </c>
      <c r="N1103" t="s">
        <v>363</v>
      </c>
      <c r="O1103">
        <v>95068</v>
      </c>
      <c r="P1103">
        <v>0</v>
      </c>
      <c r="Q1103">
        <v>0</v>
      </c>
    </row>
    <row r="1104" spans="1:17" hidden="1" x14ac:dyDescent="0.3">
      <c r="A1104" t="s">
        <v>365</v>
      </c>
      <c r="B1104">
        <v>613</v>
      </c>
      <c r="C1104" t="s">
        <v>360</v>
      </c>
      <c r="D1104" t="s">
        <v>361</v>
      </c>
      <c r="E1104" s="69">
        <v>1719936684123</v>
      </c>
      <c r="F1104" s="69">
        <f t="shared" si="68"/>
        <v>1719936684.1229999</v>
      </c>
      <c r="G1104" s="70">
        <f t="shared" si="69"/>
        <v>45475.67458475694</v>
      </c>
      <c r="H1104" s="69">
        <v>12094803</v>
      </c>
      <c r="I1104">
        <f t="shared" si="70"/>
        <v>201.58005</v>
      </c>
      <c r="J1104">
        <v>0</v>
      </c>
      <c r="K1104">
        <f t="shared" si="71"/>
        <v>0</v>
      </c>
      <c r="L1104">
        <v>0</v>
      </c>
      <c r="M1104" t="s">
        <v>813</v>
      </c>
      <c r="N1104" t="s">
        <v>378</v>
      </c>
      <c r="O1104">
        <v>99399</v>
      </c>
      <c r="P1104">
        <v>0</v>
      </c>
      <c r="Q1104">
        <v>0</v>
      </c>
    </row>
    <row r="1105" spans="1:18" x14ac:dyDescent="0.3">
      <c r="A1105" t="s">
        <v>359</v>
      </c>
      <c r="B1105">
        <v>613</v>
      </c>
      <c r="C1105" t="s">
        <v>360</v>
      </c>
      <c r="D1105" t="s">
        <v>361</v>
      </c>
      <c r="E1105" s="69">
        <v>1719936382622</v>
      </c>
      <c r="F1105" s="69">
        <f t="shared" si="68"/>
        <v>1719936382.622</v>
      </c>
      <c r="G1105" s="70">
        <f t="shared" si="69"/>
        <v>45475.671095162033</v>
      </c>
      <c r="H1105" s="69">
        <v>11983043</v>
      </c>
      <c r="I1105">
        <f t="shared" si="70"/>
        <v>199.71738333333332</v>
      </c>
      <c r="J1105">
        <v>11472605</v>
      </c>
      <c r="K1105">
        <f t="shared" si="71"/>
        <v>191.21008333333333</v>
      </c>
      <c r="L1105">
        <v>0</v>
      </c>
      <c r="M1105" t="s">
        <v>814</v>
      </c>
      <c r="N1105" t="s">
        <v>363</v>
      </c>
      <c r="O1105">
        <v>98522</v>
      </c>
      <c r="P1105">
        <v>0</v>
      </c>
      <c r="Q1105">
        <v>0</v>
      </c>
    </row>
    <row r="1106" spans="1:18" hidden="1" x14ac:dyDescent="0.3">
      <c r="A1106" t="s">
        <v>365</v>
      </c>
      <c r="B1106">
        <v>705</v>
      </c>
      <c r="C1106" t="s">
        <v>360</v>
      </c>
      <c r="D1106" t="s">
        <v>361</v>
      </c>
      <c r="E1106" s="69">
        <v>1719936382622</v>
      </c>
      <c r="F1106" s="69">
        <f t="shared" si="68"/>
        <v>1719936382.622</v>
      </c>
      <c r="G1106" s="70">
        <f t="shared" si="69"/>
        <v>45475.671095162033</v>
      </c>
      <c r="H1106" s="69">
        <v>11472605</v>
      </c>
      <c r="I1106">
        <f t="shared" si="70"/>
        <v>191.21008333333333</v>
      </c>
      <c r="J1106">
        <v>0</v>
      </c>
      <c r="K1106">
        <f t="shared" si="71"/>
        <v>0</v>
      </c>
      <c r="L1106">
        <v>0</v>
      </c>
      <c r="M1106" t="s">
        <v>814</v>
      </c>
      <c r="N1106" t="s">
        <v>378</v>
      </c>
      <c r="O1106">
        <v>94106</v>
      </c>
      <c r="P1106">
        <v>0</v>
      </c>
      <c r="Q1106">
        <v>0</v>
      </c>
    </row>
    <row r="1107" spans="1:18" x14ac:dyDescent="0.3">
      <c r="A1107" t="s">
        <v>359</v>
      </c>
      <c r="B1107">
        <v>10273</v>
      </c>
      <c r="C1107" t="s">
        <v>360</v>
      </c>
      <c r="D1107" t="s">
        <v>361</v>
      </c>
      <c r="E1107" s="69">
        <v>1719936082122</v>
      </c>
      <c r="F1107" s="69">
        <f t="shared" si="68"/>
        <v>1719936082.122</v>
      </c>
      <c r="G1107" s="70">
        <f t="shared" si="69"/>
        <v>45475.66761715278</v>
      </c>
      <c r="H1107" s="69">
        <v>3250</v>
      </c>
      <c r="I1107">
        <f t="shared" si="70"/>
        <v>5.4166666666666669E-2</v>
      </c>
      <c r="J1107">
        <v>0</v>
      </c>
      <c r="K1107">
        <f t="shared" si="71"/>
        <v>0</v>
      </c>
      <c r="L1107">
        <v>0</v>
      </c>
      <c r="M1107" t="s">
        <v>815</v>
      </c>
      <c r="N1107" t="s">
        <v>363</v>
      </c>
      <c r="O1107">
        <v>467</v>
      </c>
      <c r="P1107">
        <v>0</v>
      </c>
      <c r="Q1107">
        <v>0</v>
      </c>
    </row>
    <row r="1108" spans="1:18" hidden="1" x14ac:dyDescent="0.3">
      <c r="A1108" t="s">
        <v>365</v>
      </c>
      <c r="B1108">
        <v>58156</v>
      </c>
      <c r="C1108" t="s">
        <v>459</v>
      </c>
      <c r="D1108" t="s">
        <v>361</v>
      </c>
      <c r="E1108" s="69">
        <v>1719936082122</v>
      </c>
      <c r="F1108" s="69">
        <f t="shared" si="68"/>
        <v>1719936082.122</v>
      </c>
      <c r="G1108" s="70">
        <f t="shared" si="69"/>
        <v>45475.66761715278</v>
      </c>
      <c r="H1108" s="69">
        <v>0</v>
      </c>
      <c r="I1108">
        <f t="shared" si="70"/>
        <v>0</v>
      </c>
      <c r="J1108">
        <v>0</v>
      </c>
      <c r="K1108">
        <f t="shared" si="71"/>
        <v>0</v>
      </c>
      <c r="L1108">
        <v>46</v>
      </c>
      <c r="M1108" t="s">
        <v>815</v>
      </c>
      <c r="N1108" t="s">
        <v>366</v>
      </c>
      <c r="O1108">
        <v>0</v>
      </c>
      <c r="P1108">
        <v>0</v>
      </c>
      <c r="Q1108">
        <v>-8.2279945120146104E+18</v>
      </c>
      <c r="R1108" t="s">
        <v>582</v>
      </c>
    </row>
    <row r="1109" spans="1:18" x14ac:dyDescent="0.3">
      <c r="A1109" t="s">
        <v>359</v>
      </c>
      <c r="B1109">
        <v>705</v>
      </c>
      <c r="C1109" t="s">
        <v>360</v>
      </c>
      <c r="D1109" t="s">
        <v>361</v>
      </c>
      <c r="E1109" s="69">
        <v>1719935786621</v>
      </c>
      <c r="F1109" s="69">
        <f t="shared" si="68"/>
        <v>1719935786.6210001</v>
      </c>
      <c r="G1109" s="70">
        <f t="shared" si="69"/>
        <v>45475.664197002319</v>
      </c>
      <c r="H1109" s="69">
        <v>11271887</v>
      </c>
      <c r="I1109">
        <f t="shared" si="70"/>
        <v>187.86478333333335</v>
      </c>
      <c r="J1109">
        <v>11791486</v>
      </c>
      <c r="K1109">
        <f t="shared" si="71"/>
        <v>196.52476666666669</v>
      </c>
      <c r="L1109">
        <v>0</v>
      </c>
      <c r="M1109" t="s">
        <v>816</v>
      </c>
      <c r="N1109" t="s">
        <v>363</v>
      </c>
      <c r="O1109">
        <v>92403</v>
      </c>
      <c r="P1109">
        <v>0</v>
      </c>
      <c r="Q1109">
        <v>0</v>
      </c>
    </row>
    <row r="1110" spans="1:18" hidden="1" x14ac:dyDescent="0.3">
      <c r="A1110" t="s">
        <v>365</v>
      </c>
      <c r="B1110">
        <v>613</v>
      </c>
      <c r="C1110" t="s">
        <v>360</v>
      </c>
      <c r="D1110" t="s">
        <v>361</v>
      </c>
      <c r="E1110" s="69">
        <v>1719935786621</v>
      </c>
      <c r="F1110" s="69">
        <f t="shared" si="68"/>
        <v>1719935786.6210001</v>
      </c>
      <c r="G1110" s="70">
        <f t="shared" si="69"/>
        <v>45475.664197002319</v>
      </c>
      <c r="H1110" s="69">
        <v>11791486</v>
      </c>
      <c r="I1110">
        <f t="shared" si="70"/>
        <v>196.52476666666669</v>
      </c>
      <c r="J1110">
        <v>0</v>
      </c>
      <c r="K1110">
        <f t="shared" si="71"/>
        <v>0</v>
      </c>
      <c r="L1110">
        <v>0</v>
      </c>
      <c r="M1110" t="s">
        <v>816</v>
      </c>
      <c r="N1110" t="s">
        <v>378</v>
      </c>
      <c r="O1110">
        <v>96819</v>
      </c>
      <c r="P1110">
        <v>0</v>
      </c>
      <c r="Q1110">
        <v>0</v>
      </c>
    </row>
    <row r="1111" spans="1:18" x14ac:dyDescent="0.3">
      <c r="A1111" t="s">
        <v>359</v>
      </c>
      <c r="B1111">
        <v>613</v>
      </c>
      <c r="C1111" t="s">
        <v>360</v>
      </c>
      <c r="D1111" t="s">
        <v>361</v>
      </c>
      <c r="E1111" s="69">
        <v>1719935486121</v>
      </c>
      <c r="F1111" s="69">
        <f t="shared" si="68"/>
        <v>1719935486.1210001</v>
      </c>
      <c r="G1111" s="70">
        <f t="shared" si="69"/>
        <v>45475.660718993051</v>
      </c>
      <c r="H1111" s="69">
        <v>11689202</v>
      </c>
      <c r="I1111">
        <f t="shared" si="70"/>
        <v>194.82003333333333</v>
      </c>
      <c r="J1111">
        <v>11186721</v>
      </c>
      <c r="K1111">
        <f t="shared" si="71"/>
        <v>186.44534999999999</v>
      </c>
      <c r="L1111">
        <v>0</v>
      </c>
      <c r="M1111" t="s">
        <v>817</v>
      </c>
      <c r="N1111" t="s">
        <v>363</v>
      </c>
      <c r="O1111">
        <v>95883</v>
      </c>
      <c r="P1111">
        <v>0</v>
      </c>
      <c r="Q1111">
        <v>0</v>
      </c>
    </row>
    <row r="1112" spans="1:18" hidden="1" x14ac:dyDescent="0.3">
      <c r="A1112" t="s">
        <v>365</v>
      </c>
      <c r="B1112">
        <v>705</v>
      </c>
      <c r="C1112" t="s">
        <v>360</v>
      </c>
      <c r="D1112" t="s">
        <v>361</v>
      </c>
      <c r="E1112" s="69">
        <v>1719935486121</v>
      </c>
      <c r="F1112" s="69">
        <f t="shared" si="68"/>
        <v>1719935486.1210001</v>
      </c>
      <c r="G1112" s="70">
        <f t="shared" si="69"/>
        <v>45475.660718993051</v>
      </c>
      <c r="H1112" s="69">
        <v>11186721</v>
      </c>
      <c r="I1112">
        <f t="shared" si="70"/>
        <v>186.44534999999999</v>
      </c>
      <c r="J1112">
        <v>0</v>
      </c>
      <c r="K1112">
        <f t="shared" si="71"/>
        <v>0</v>
      </c>
      <c r="L1112">
        <v>0</v>
      </c>
      <c r="M1112" t="s">
        <v>817</v>
      </c>
      <c r="N1112" t="s">
        <v>378</v>
      </c>
      <c r="O1112">
        <v>91597</v>
      </c>
      <c r="P1112">
        <v>0</v>
      </c>
      <c r="Q1112">
        <v>0</v>
      </c>
    </row>
    <row r="1113" spans="1:18" x14ac:dyDescent="0.3">
      <c r="A1113" t="s">
        <v>359</v>
      </c>
      <c r="B1113">
        <v>705</v>
      </c>
      <c r="C1113" t="s">
        <v>360</v>
      </c>
      <c r="D1113" t="s">
        <v>361</v>
      </c>
      <c r="E1113" s="69">
        <v>1719934885121</v>
      </c>
      <c r="F1113" s="69">
        <f t="shared" si="68"/>
        <v>1719934885.1210001</v>
      </c>
      <c r="G1113" s="70">
        <f t="shared" si="69"/>
        <v>45475.653762974536</v>
      </c>
      <c r="H1113" s="69">
        <v>11040301</v>
      </c>
      <c r="I1113">
        <f t="shared" si="70"/>
        <v>184.00501666666665</v>
      </c>
      <c r="J1113">
        <v>11545103</v>
      </c>
      <c r="K1113">
        <f t="shared" si="71"/>
        <v>192.41838333333331</v>
      </c>
      <c r="L1113">
        <v>0</v>
      </c>
      <c r="M1113" t="s">
        <v>818</v>
      </c>
      <c r="N1113" t="s">
        <v>363</v>
      </c>
      <c r="O1113">
        <v>90401</v>
      </c>
      <c r="P1113">
        <v>0</v>
      </c>
      <c r="Q1113">
        <v>0</v>
      </c>
    </row>
    <row r="1114" spans="1:18" hidden="1" x14ac:dyDescent="0.3">
      <c r="A1114" t="s">
        <v>365</v>
      </c>
      <c r="B1114">
        <v>613</v>
      </c>
      <c r="C1114" t="s">
        <v>360</v>
      </c>
      <c r="D1114" t="s">
        <v>361</v>
      </c>
      <c r="E1114" s="69">
        <v>1719934885121</v>
      </c>
      <c r="F1114" s="69">
        <f t="shared" si="68"/>
        <v>1719934885.1210001</v>
      </c>
      <c r="G1114" s="70">
        <f t="shared" si="69"/>
        <v>45475.653762974536</v>
      </c>
      <c r="H1114" s="69">
        <v>11545103</v>
      </c>
      <c r="I1114">
        <f t="shared" si="70"/>
        <v>192.41838333333331</v>
      </c>
      <c r="J1114">
        <v>0</v>
      </c>
      <c r="K1114">
        <f t="shared" si="71"/>
        <v>0</v>
      </c>
      <c r="L1114">
        <v>0</v>
      </c>
      <c r="M1114" t="s">
        <v>818</v>
      </c>
      <c r="N1114" t="s">
        <v>378</v>
      </c>
      <c r="O1114">
        <v>94654</v>
      </c>
      <c r="P1114">
        <v>0</v>
      </c>
      <c r="Q1114">
        <v>0</v>
      </c>
    </row>
    <row r="1115" spans="1:18" x14ac:dyDescent="0.3">
      <c r="A1115" t="s">
        <v>359</v>
      </c>
      <c r="B1115">
        <v>12083</v>
      </c>
      <c r="C1115" t="s">
        <v>372</v>
      </c>
      <c r="D1115" t="s">
        <v>361</v>
      </c>
      <c r="E1115" s="69">
        <v>1719934584621</v>
      </c>
      <c r="F1115" s="69">
        <f t="shared" si="68"/>
        <v>1719934584.6210001</v>
      </c>
      <c r="G1115" s="70">
        <f t="shared" si="69"/>
        <v>45475.650284965275</v>
      </c>
      <c r="H1115" s="69">
        <v>214779</v>
      </c>
      <c r="I1115">
        <f t="shared" si="70"/>
        <v>3.57965</v>
      </c>
      <c r="J1115">
        <v>114496</v>
      </c>
      <c r="K1115">
        <f t="shared" si="71"/>
        <v>1.9082666666666666</v>
      </c>
      <c r="L1115">
        <v>8</v>
      </c>
      <c r="M1115" t="s">
        <v>819</v>
      </c>
      <c r="N1115" t="s">
        <v>363</v>
      </c>
      <c r="O1115">
        <v>20071</v>
      </c>
      <c r="P1115">
        <v>0</v>
      </c>
      <c r="Q1115">
        <v>0</v>
      </c>
    </row>
    <row r="1116" spans="1:18" hidden="1" x14ac:dyDescent="0.3">
      <c r="A1116" t="s">
        <v>365</v>
      </c>
      <c r="B1116">
        <v>54089</v>
      </c>
      <c r="C1116" t="s">
        <v>372</v>
      </c>
      <c r="D1116" t="s">
        <v>361</v>
      </c>
      <c r="E1116" s="69">
        <v>1719934584621</v>
      </c>
      <c r="F1116" s="69">
        <f t="shared" si="68"/>
        <v>1719934584.6210001</v>
      </c>
      <c r="G1116" s="70">
        <f t="shared" si="69"/>
        <v>45475.650284965275</v>
      </c>
      <c r="H1116" s="69">
        <v>114496</v>
      </c>
      <c r="I1116">
        <f t="shared" si="70"/>
        <v>1.9082666666666666</v>
      </c>
      <c r="J1116">
        <v>0</v>
      </c>
      <c r="K1116">
        <f t="shared" si="71"/>
        <v>0</v>
      </c>
      <c r="L1116">
        <v>1</v>
      </c>
      <c r="M1116" t="s">
        <v>819</v>
      </c>
      <c r="N1116" t="s">
        <v>378</v>
      </c>
      <c r="O1116">
        <v>8718</v>
      </c>
      <c r="P1116">
        <v>0</v>
      </c>
      <c r="Q1116">
        <v>0</v>
      </c>
    </row>
    <row r="1117" spans="1:18" x14ac:dyDescent="0.3">
      <c r="A1117" t="s">
        <v>359</v>
      </c>
      <c r="B1117">
        <v>613</v>
      </c>
      <c r="C1117" t="s">
        <v>360</v>
      </c>
      <c r="D1117" t="s">
        <v>361</v>
      </c>
      <c r="E1117" s="69">
        <v>1719933982620</v>
      </c>
      <c r="F1117" s="69">
        <f t="shared" si="68"/>
        <v>1719933982.6199999</v>
      </c>
      <c r="G1117" s="70">
        <f t="shared" si="69"/>
        <v>45475.643317361115</v>
      </c>
      <c r="H1117" s="69">
        <v>11300789</v>
      </c>
      <c r="I1117">
        <f t="shared" si="70"/>
        <v>188.34648333333334</v>
      </c>
      <c r="J1117">
        <v>10814181</v>
      </c>
      <c r="K1117">
        <f t="shared" si="71"/>
        <v>180.23635000000002</v>
      </c>
      <c r="L1117">
        <v>0</v>
      </c>
      <c r="M1117" t="s">
        <v>820</v>
      </c>
      <c r="N1117" t="s">
        <v>363</v>
      </c>
      <c r="O1117">
        <v>92335</v>
      </c>
      <c r="P1117">
        <v>0</v>
      </c>
      <c r="Q1117">
        <v>0</v>
      </c>
    </row>
    <row r="1118" spans="1:18" hidden="1" x14ac:dyDescent="0.3">
      <c r="A1118" t="s">
        <v>365</v>
      </c>
      <c r="B1118">
        <v>705</v>
      </c>
      <c r="C1118" t="s">
        <v>360</v>
      </c>
      <c r="D1118" t="s">
        <v>361</v>
      </c>
      <c r="E1118" s="69">
        <v>1719933982620</v>
      </c>
      <c r="F1118" s="69">
        <f t="shared" si="68"/>
        <v>1719933982.6199999</v>
      </c>
      <c r="G1118" s="70">
        <f t="shared" si="69"/>
        <v>45475.643317361115</v>
      </c>
      <c r="H1118" s="69">
        <v>10814181</v>
      </c>
      <c r="I1118">
        <f t="shared" si="70"/>
        <v>180.23635000000002</v>
      </c>
      <c r="J1118">
        <v>0</v>
      </c>
      <c r="K1118">
        <f t="shared" si="71"/>
        <v>0</v>
      </c>
      <c r="L1118">
        <v>0</v>
      </c>
      <c r="M1118" t="s">
        <v>820</v>
      </c>
      <c r="N1118" t="s">
        <v>378</v>
      </c>
      <c r="O1118">
        <v>88308</v>
      </c>
      <c r="P1118">
        <v>0</v>
      </c>
      <c r="Q1118">
        <v>0</v>
      </c>
    </row>
    <row r="1119" spans="1:18" x14ac:dyDescent="0.3">
      <c r="A1119" t="s">
        <v>359</v>
      </c>
      <c r="B1119">
        <v>613</v>
      </c>
      <c r="C1119" t="s">
        <v>360</v>
      </c>
      <c r="D1119" t="s">
        <v>361</v>
      </c>
      <c r="E1119" s="69">
        <v>1719933682120</v>
      </c>
      <c r="F1119" s="69">
        <f t="shared" si="68"/>
        <v>1719933682.1199999</v>
      </c>
      <c r="G1119" s="70">
        <f t="shared" si="69"/>
        <v>45475.639839351847</v>
      </c>
      <c r="H1119" s="69">
        <v>11236111</v>
      </c>
      <c r="I1119">
        <f t="shared" si="70"/>
        <v>187.26851666666667</v>
      </c>
      <c r="J1119">
        <v>10752716</v>
      </c>
      <c r="K1119">
        <f t="shared" si="71"/>
        <v>179.21193333333335</v>
      </c>
      <c r="L1119">
        <v>0</v>
      </c>
      <c r="M1119" t="s">
        <v>821</v>
      </c>
      <c r="N1119" t="s">
        <v>363</v>
      </c>
      <c r="O1119">
        <v>91853</v>
      </c>
      <c r="P1119">
        <v>0</v>
      </c>
      <c r="Q1119">
        <v>0</v>
      </c>
    </row>
    <row r="1120" spans="1:18" hidden="1" x14ac:dyDescent="0.3">
      <c r="A1120" t="s">
        <v>365</v>
      </c>
      <c r="B1120">
        <v>705</v>
      </c>
      <c r="C1120" t="s">
        <v>360</v>
      </c>
      <c r="D1120" t="s">
        <v>361</v>
      </c>
      <c r="E1120" s="69">
        <v>1719933682120</v>
      </c>
      <c r="F1120" s="69">
        <f t="shared" si="68"/>
        <v>1719933682.1199999</v>
      </c>
      <c r="G1120" s="70">
        <f t="shared" si="69"/>
        <v>45475.639839351847</v>
      </c>
      <c r="H1120" s="69">
        <v>10752716</v>
      </c>
      <c r="I1120">
        <f t="shared" si="70"/>
        <v>179.21193333333335</v>
      </c>
      <c r="J1120">
        <v>0</v>
      </c>
      <c r="K1120">
        <f t="shared" si="71"/>
        <v>0</v>
      </c>
      <c r="L1120">
        <v>0</v>
      </c>
      <c r="M1120" t="s">
        <v>821</v>
      </c>
      <c r="N1120" t="s">
        <v>378</v>
      </c>
      <c r="O1120">
        <v>87804</v>
      </c>
      <c r="P1120">
        <v>0</v>
      </c>
      <c r="Q1120">
        <v>0</v>
      </c>
    </row>
    <row r="1121" spans="1:17" x14ac:dyDescent="0.3">
      <c r="A1121" t="s">
        <v>359</v>
      </c>
      <c r="B1121">
        <v>705</v>
      </c>
      <c r="C1121" t="s">
        <v>360</v>
      </c>
      <c r="D1121" t="s">
        <v>361</v>
      </c>
      <c r="E1121" s="69">
        <v>1719933381620</v>
      </c>
      <c r="F1121" s="69">
        <f t="shared" si="68"/>
        <v>1719933381.6199999</v>
      </c>
      <c r="G1121" s="70">
        <f t="shared" si="69"/>
        <v>45475.636361342593</v>
      </c>
      <c r="H1121" s="69">
        <v>10660463</v>
      </c>
      <c r="I1121">
        <f t="shared" si="70"/>
        <v>177.67438333333334</v>
      </c>
      <c r="J1121">
        <v>11140984</v>
      </c>
      <c r="K1121">
        <f t="shared" si="71"/>
        <v>185.68306666666666</v>
      </c>
      <c r="L1121">
        <v>0</v>
      </c>
      <c r="M1121" t="s">
        <v>822</v>
      </c>
      <c r="N1121" t="s">
        <v>363</v>
      </c>
      <c r="O1121">
        <v>86816</v>
      </c>
      <c r="P1121">
        <v>0</v>
      </c>
      <c r="Q1121">
        <v>0</v>
      </c>
    </row>
    <row r="1122" spans="1:17" hidden="1" x14ac:dyDescent="0.3">
      <c r="A1122" t="s">
        <v>365</v>
      </c>
      <c r="B1122">
        <v>613</v>
      </c>
      <c r="C1122" t="s">
        <v>360</v>
      </c>
      <c r="D1122" t="s">
        <v>361</v>
      </c>
      <c r="E1122" s="69">
        <v>1719933381620</v>
      </c>
      <c r="F1122" s="69">
        <f t="shared" si="68"/>
        <v>1719933381.6199999</v>
      </c>
      <c r="G1122" s="70">
        <f t="shared" si="69"/>
        <v>45475.636361342593</v>
      </c>
      <c r="H1122" s="69">
        <v>11140984</v>
      </c>
      <c r="I1122">
        <f t="shared" si="70"/>
        <v>185.68306666666666</v>
      </c>
      <c r="J1122">
        <v>0</v>
      </c>
      <c r="K1122">
        <f t="shared" si="71"/>
        <v>0</v>
      </c>
      <c r="L1122">
        <v>0</v>
      </c>
      <c r="M1122" t="s">
        <v>822</v>
      </c>
      <c r="N1122" t="s">
        <v>378</v>
      </c>
      <c r="O1122">
        <v>90782</v>
      </c>
      <c r="P1122">
        <v>0</v>
      </c>
      <c r="Q1122">
        <v>0</v>
      </c>
    </row>
    <row r="1123" spans="1:17" x14ac:dyDescent="0.3">
      <c r="A1123" t="s">
        <v>359</v>
      </c>
      <c r="B1123">
        <v>613</v>
      </c>
      <c r="C1123" t="s">
        <v>360</v>
      </c>
      <c r="D1123" t="s">
        <v>361</v>
      </c>
      <c r="E1123" s="69">
        <v>1719933081120</v>
      </c>
      <c r="F1123" s="69">
        <f t="shared" si="68"/>
        <v>1719933081.1199999</v>
      </c>
      <c r="G1123" s="70">
        <f t="shared" si="69"/>
        <v>45475.632883333332</v>
      </c>
      <c r="H1123" s="69">
        <v>11051784</v>
      </c>
      <c r="I1123">
        <f t="shared" si="70"/>
        <v>184.19639999999998</v>
      </c>
      <c r="J1123">
        <v>10564152</v>
      </c>
      <c r="K1123">
        <f t="shared" si="71"/>
        <v>176.0692</v>
      </c>
      <c r="L1123">
        <v>0</v>
      </c>
      <c r="M1123" t="s">
        <v>823</v>
      </c>
      <c r="N1123" t="s">
        <v>363</v>
      </c>
      <c r="O1123">
        <v>89955</v>
      </c>
      <c r="P1123">
        <v>0</v>
      </c>
      <c r="Q1123">
        <v>0</v>
      </c>
    </row>
    <row r="1124" spans="1:17" hidden="1" x14ac:dyDescent="0.3">
      <c r="A1124" t="s">
        <v>365</v>
      </c>
      <c r="B1124">
        <v>705</v>
      </c>
      <c r="C1124" t="s">
        <v>360</v>
      </c>
      <c r="D1124" t="s">
        <v>361</v>
      </c>
      <c r="E1124" s="69">
        <v>1719933081120</v>
      </c>
      <c r="F1124" s="69">
        <f t="shared" si="68"/>
        <v>1719933081.1199999</v>
      </c>
      <c r="G1124" s="70">
        <f t="shared" si="69"/>
        <v>45475.632883333332</v>
      </c>
      <c r="H1124" s="69">
        <v>10564152</v>
      </c>
      <c r="I1124">
        <f t="shared" si="70"/>
        <v>176.0692</v>
      </c>
      <c r="J1124">
        <v>0</v>
      </c>
      <c r="K1124">
        <f t="shared" si="71"/>
        <v>0</v>
      </c>
      <c r="L1124">
        <v>0</v>
      </c>
      <c r="M1124" t="s">
        <v>823</v>
      </c>
      <c r="N1124" t="s">
        <v>378</v>
      </c>
      <c r="O1124">
        <v>85975</v>
      </c>
      <c r="P1124">
        <v>0</v>
      </c>
      <c r="Q1124">
        <v>0</v>
      </c>
    </row>
    <row r="1125" spans="1:17" x14ac:dyDescent="0.3">
      <c r="A1125" t="s">
        <v>359</v>
      </c>
      <c r="B1125">
        <v>705</v>
      </c>
      <c r="C1125" t="s">
        <v>360</v>
      </c>
      <c r="D1125" t="s">
        <v>361</v>
      </c>
      <c r="E1125" s="69">
        <v>1719932479119</v>
      </c>
      <c r="F1125" s="69">
        <f t="shared" si="68"/>
        <v>1719932479.119</v>
      </c>
      <c r="G1125" s="70">
        <f t="shared" si="69"/>
        <v>45475.625915729164</v>
      </c>
      <c r="H1125" s="69">
        <v>10384072</v>
      </c>
      <c r="I1125">
        <f t="shared" si="70"/>
        <v>173.06786666666667</v>
      </c>
      <c r="J1125">
        <v>10876341</v>
      </c>
      <c r="K1125">
        <f t="shared" si="71"/>
        <v>181.27235000000002</v>
      </c>
      <c r="L1125">
        <v>0</v>
      </c>
      <c r="M1125" t="s">
        <v>824</v>
      </c>
      <c r="N1125" t="s">
        <v>363</v>
      </c>
      <c r="O1125">
        <v>84372</v>
      </c>
      <c r="P1125">
        <v>0</v>
      </c>
      <c r="Q1125">
        <v>0</v>
      </c>
    </row>
    <row r="1126" spans="1:17" hidden="1" x14ac:dyDescent="0.3">
      <c r="A1126" t="s">
        <v>365</v>
      </c>
      <c r="B1126">
        <v>613</v>
      </c>
      <c r="C1126" t="s">
        <v>360</v>
      </c>
      <c r="D1126" t="s">
        <v>361</v>
      </c>
      <c r="E1126" s="69">
        <v>1719932479119</v>
      </c>
      <c r="F1126" s="69">
        <f t="shared" si="68"/>
        <v>1719932479.119</v>
      </c>
      <c r="G1126" s="70">
        <f t="shared" si="69"/>
        <v>45475.625915729164</v>
      </c>
      <c r="H1126" s="69">
        <v>10876341</v>
      </c>
      <c r="I1126">
        <f t="shared" si="70"/>
        <v>181.27235000000002</v>
      </c>
      <c r="J1126">
        <v>0</v>
      </c>
      <c r="K1126">
        <f t="shared" si="71"/>
        <v>0</v>
      </c>
      <c r="L1126">
        <v>0</v>
      </c>
      <c r="M1126" t="s">
        <v>824</v>
      </c>
      <c r="N1126" t="s">
        <v>378</v>
      </c>
      <c r="O1126">
        <v>88361</v>
      </c>
      <c r="P1126">
        <v>0</v>
      </c>
      <c r="Q1126">
        <v>0</v>
      </c>
    </row>
    <row r="1127" spans="1:17" x14ac:dyDescent="0.3">
      <c r="A1127" t="s">
        <v>359</v>
      </c>
      <c r="B1127">
        <v>705</v>
      </c>
      <c r="C1127" t="s">
        <v>360</v>
      </c>
      <c r="D1127" t="s">
        <v>361</v>
      </c>
      <c r="E1127" s="69">
        <v>1719932184619</v>
      </c>
      <c r="F1127" s="69">
        <f t="shared" si="68"/>
        <v>1719932184.619</v>
      </c>
      <c r="G1127" s="70">
        <f t="shared" si="69"/>
        <v>45475.622507164357</v>
      </c>
      <c r="H1127" s="69">
        <v>10299156</v>
      </c>
      <c r="I1127">
        <f t="shared" si="70"/>
        <v>171.65260000000001</v>
      </c>
      <c r="J1127">
        <v>10772129</v>
      </c>
      <c r="K1127">
        <f t="shared" si="71"/>
        <v>179.53548333333336</v>
      </c>
      <c r="L1127">
        <v>0</v>
      </c>
      <c r="M1127" t="s">
        <v>825</v>
      </c>
      <c r="N1127" t="s">
        <v>363</v>
      </c>
      <c r="O1127">
        <v>83704</v>
      </c>
      <c r="P1127">
        <v>0</v>
      </c>
      <c r="Q1127">
        <v>0</v>
      </c>
    </row>
    <row r="1128" spans="1:17" hidden="1" x14ac:dyDescent="0.3">
      <c r="A1128" t="s">
        <v>365</v>
      </c>
      <c r="B1128">
        <v>613</v>
      </c>
      <c r="C1128" t="s">
        <v>360</v>
      </c>
      <c r="D1128" t="s">
        <v>361</v>
      </c>
      <c r="E1128" s="69">
        <v>1719932184619</v>
      </c>
      <c r="F1128" s="69">
        <f t="shared" si="68"/>
        <v>1719932184.619</v>
      </c>
      <c r="G1128" s="70">
        <f t="shared" si="69"/>
        <v>45475.622507164357</v>
      </c>
      <c r="H1128" s="69">
        <v>10772129</v>
      </c>
      <c r="I1128">
        <f t="shared" si="70"/>
        <v>179.53548333333336</v>
      </c>
      <c r="J1128">
        <v>0</v>
      </c>
      <c r="K1128">
        <f t="shared" si="71"/>
        <v>0</v>
      </c>
      <c r="L1128">
        <v>0</v>
      </c>
      <c r="M1128" t="s">
        <v>825</v>
      </c>
      <c r="N1128" t="s">
        <v>378</v>
      </c>
      <c r="O1128">
        <v>87556</v>
      </c>
      <c r="P1128">
        <v>0</v>
      </c>
      <c r="Q1128">
        <v>0</v>
      </c>
    </row>
    <row r="1129" spans="1:17" x14ac:dyDescent="0.3">
      <c r="A1129" t="s">
        <v>359</v>
      </c>
      <c r="B1129">
        <v>705</v>
      </c>
      <c r="C1129" t="s">
        <v>360</v>
      </c>
      <c r="D1129" t="s">
        <v>361</v>
      </c>
      <c r="E1129" s="69">
        <v>1719931582618</v>
      </c>
      <c r="F1129" s="69">
        <f t="shared" si="68"/>
        <v>1719931582.618</v>
      </c>
      <c r="G1129" s="70">
        <f t="shared" si="69"/>
        <v>45475.615539560182</v>
      </c>
      <c r="H1129" s="69">
        <v>10100325</v>
      </c>
      <c r="I1129">
        <f t="shared" si="70"/>
        <v>168.33875</v>
      </c>
      <c r="J1129">
        <v>10563666</v>
      </c>
      <c r="K1129">
        <f t="shared" si="71"/>
        <v>176.06109999999998</v>
      </c>
      <c r="L1129">
        <v>0</v>
      </c>
      <c r="M1129" t="s">
        <v>826</v>
      </c>
      <c r="N1129" t="s">
        <v>363</v>
      </c>
      <c r="O1129">
        <v>81666</v>
      </c>
      <c r="P1129">
        <v>0</v>
      </c>
      <c r="Q1129">
        <v>0</v>
      </c>
    </row>
    <row r="1130" spans="1:17" hidden="1" x14ac:dyDescent="0.3">
      <c r="A1130" t="s">
        <v>365</v>
      </c>
      <c r="B1130">
        <v>613</v>
      </c>
      <c r="C1130" t="s">
        <v>360</v>
      </c>
      <c r="D1130" t="s">
        <v>361</v>
      </c>
      <c r="E1130" s="69">
        <v>1719931582618</v>
      </c>
      <c r="F1130" s="69">
        <f t="shared" si="68"/>
        <v>1719931582.618</v>
      </c>
      <c r="G1130" s="70">
        <f t="shared" si="69"/>
        <v>45475.615539560182</v>
      </c>
      <c r="H1130" s="69">
        <v>10563666</v>
      </c>
      <c r="I1130">
        <f t="shared" si="70"/>
        <v>176.06109999999998</v>
      </c>
      <c r="J1130">
        <v>0</v>
      </c>
      <c r="K1130">
        <f t="shared" si="71"/>
        <v>0</v>
      </c>
      <c r="L1130">
        <v>0</v>
      </c>
      <c r="M1130" t="s">
        <v>826</v>
      </c>
      <c r="N1130" t="s">
        <v>378</v>
      </c>
      <c r="O1130">
        <v>85460</v>
      </c>
      <c r="P1130">
        <v>0</v>
      </c>
      <c r="Q1130">
        <v>0</v>
      </c>
    </row>
    <row r="1131" spans="1:17" x14ac:dyDescent="0.3">
      <c r="A1131" t="s">
        <v>359</v>
      </c>
      <c r="B1131">
        <v>705</v>
      </c>
      <c r="C1131" t="s">
        <v>360</v>
      </c>
      <c r="D1131" t="s">
        <v>361</v>
      </c>
      <c r="E1131" s="69">
        <v>1719930981618</v>
      </c>
      <c r="F1131" s="69">
        <f t="shared" si="68"/>
        <v>1719930981.618</v>
      </c>
      <c r="G1131" s="70">
        <f t="shared" si="69"/>
        <v>45475.608583541667</v>
      </c>
      <c r="H1131" s="69">
        <v>9893928</v>
      </c>
      <c r="I1131">
        <f t="shared" si="70"/>
        <v>164.89879999999999</v>
      </c>
      <c r="J1131">
        <v>10361083</v>
      </c>
      <c r="K1131">
        <f t="shared" si="71"/>
        <v>172.68471666666667</v>
      </c>
      <c r="L1131">
        <v>0</v>
      </c>
      <c r="M1131" t="s">
        <v>827</v>
      </c>
      <c r="N1131" t="s">
        <v>363</v>
      </c>
      <c r="O1131">
        <v>79438</v>
      </c>
      <c r="P1131">
        <v>0</v>
      </c>
      <c r="Q1131">
        <v>0</v>
      </c>
    </row>
    <row r="1132" spans="1:17" hidden="1" x14ac:dyDescent="0.3">
      <c r="A1132" t="s">
        <v>365</v>
      </c>
      <c r="B1132">
        <v>613</v>
      </c>
      <c r="C1132" t="s">
        <v>360</v>
      </c>
      <c r="D1132" t="s">
        <v>361</v>
      </c>
      <c r="E1132" s="69">
        <v>1719930981618</v>
      </c>
      <c r="F1132" s="69">
        <f t="shared" si="68"/>
        <v>1719930981.618</v>
      </c>
      <c r="G1132" s="70">
        <f t="shared" si="69"/>
        <v>45475.608583541667</v>
      </c>
      <c r="H1132" s="69">
        <v>10361083</v>
      </c>
      <c r="I1132">
        <f t="shared" si="70"/>
        <v>172.68471666666667</v>
      </c>
      <c r="J1132">
        <v>0</v>
      </c>
      <c r="K1132">
        <f t="shared" si="71"/>
        <v>0</v>
      </c>
      <c r="L1132">
        <v>0</v>
      </c>
      <c r="M1132" t="s">
        <v>827</v>
      </c>
      <c r="N1132" t="s">
        <v>378</v>
      </c>
      <c r="O1132">
        <v>83102</v>
      </c>
      <c r="P1132">
        <v>0</v>
      </c>
      <c r="Q1132">
        <v>0</v>
      </c>
    </row>
    <row r="1133" spans="1:17" x14ac:dyDescent="0.3">
      <c r="A1133" t="s">
        <v>359</v>
      </c>
      <c r="B1133">
        <v>613</v>
      </c>
      <c r="C1133" t="s">
        <v>360</v>
      </c>
      <c r="D1133" t="s">
        <v>361</v>
      </c>
      <c r="E1133" s="69">
        <v>1719930681118</v>
      </c>
      <c r="F1133" s="69">
        <f t="shared" si="68"/>
        <v>1719930681.118</v>
      </c>
      <c r="G1133" s="70">
        <f t="shared" si="69"/>
        <v>45475.605105532406</v>
      </c>
      <c r="H1133" s="69">
        <v>10283905</v>
      </c>
      <c r="I1133">
        <f t="shared" si="70"/>
        <v>171.39841666666669</v>
      </c>
      <c r="J1133">
        <v>9809297</v>
      </c>
      <c r="K1133">
        <f t="shared" si="71"/>
        <v>163.48828333333333</v>
      </c>
      <c r="L1133">
        <v>0</v>
      </c>
      <c r="M1133" t="s">
        <v>828</v>
      </c>
      <c r="N1133" t="s">
        <v>363</v>
      </c>
      <c r="O1133">
        <v>82412</v>
      </c>
      <c r="P1133">
        <v>0</v>
      </c>
      <c r="Q1133">
        <v>0</v>
      </c>
    </row>
    <row r="1134" spans="1:17" hidden="1" x14ac:dyDescent="0.3">
      <c r="A1134" t="s">
        <v>365</v>
      </c>
      <c r="B1134">
        <v>705</v>
      </c>
      <c r="C1134" t="s">
        <v>360</v>
      </c>
      <c r="D1134" t="s">
        <v>361</v>
      </c>
      <c r="E1134" s="69">
        <v>1719930681118</v>
      </c>
      <c r="F1134" s="69">
        <f t="shared" si="68"/>
        <v>1719930681.118</v>
      </c>
      <c r="G1134" s="70">
        <f t="shared" si="69"/>
        <v>45475.605105532406</v>
      </c>
      <c r="H1134" s="69">
        <v>9809297</v>
      </c>
      <c r="I1134">
        <f t="shared" si="70"/>
        <v>163.48828333333333</v>
      </c>
      <c r="J1134">
        <v>0</v>
      </c>
      <c r="K1134">
        <f t="shared" si="71"/>
        <v>0</v>
      </c>
      <c r="L1134">
        <v>0</v>
      </c>
      <c r="M1134" t="s">
        <v>828</v>
      </c>
      <c r="N1134" t="s">
        <v>378</v>
      </c>
      <c r="O1134">
        <v>78665</v>
      </c>
      <c r="P1134">
        <v>0</v>
      </c>
      <c r="Q1134">
        <v>0</v>
      </c>
    </row>
    <row r="1135" spans="1:17" x14ac:dyDescent="0.3">
      <c r="A1135" t="s">
        <v>359</v>
      </c>
      <c r="B1135">
        <v>613</v>
      </c>
      <c r="C1135" t="s">
        <v>360</v>
      </c>
      <c r="D1135" t="s">
        <v>361</v>
      </c>
      <c r="E1135" s="69">
        <v>1719930379617</v>
      </c>
      <c r="F1135" s="69">
        <f t="shared" si="68"/>
        <v>1719930379.6170001</v>
      </c>
      <c r="G1135" s="70">
        <f t="shared" si="69"/>
        <v>45475.601615937499</v>
      </c>
      <c r="H1135" s="69">
        <v>10199351</v>
      </c>
      <c r="I1135">
        <f t="shared" si="70"/>
        <v>169.98918333333333</v>
      </c>
      <c r="J1135">
        <v>9724342</v>
      </c>
      <c r="K1135">
        <f t="shared" si="71"/>
        <v>162.07236666666668</v>
      </c>
      <c r="L1135">
        <v>0</v>
      </c>
      <c r="M1135" t="s">
        <v>829</v>
      </c>
      <c r="N1135" t="s">
        <v>363</v>
      </c>
      <c r="O1135">
        <v>81409</v>
      </c>
      <c r="P1135">
        <v>0</v>
      </c>
      <c r="Q1135">
        <v>0</v>
      </c>
    </row>
    <row r="1136" spans="1:17" hidden="1" x14ac:dyDescent="0.3">
      <c r="A1136" t="s">
        <v>365</v>
      </c>
      <c r="B1136">
        <v>705</v>
      </c>
      <c r="C1136" t="s">
        <v>360</v>
      </c>
      <c r="D1136" t="s">
        <v>361</v>
      </c>
      <c r="E1136" s="69">
        <v>1719930379617</v>
      </c>
      <c r="F1136" s="69">
        <f t="shared" si="68"/>
        <v>1719930379.6170001</v>
      </c>
      <c r="G1136" s="70">
        <f t="shared" si="69"/>
        <v>45475.601615937499</v>
      </c>
      <c r="H1136" s="69">
        <v>9724342</v>
      </c>
      <c r="I1136">
        <f t="shared" si="70"/>
        <v>162.07236666666668</v>
      </c>
      <c r="J1136">
        <v>0</v>
      </c>
      <c r="K1136">
        <f t="shared" si="71"/>
        <v>0</v>
      </c>
      <c r="L1136">
        <v>0</v>
      </c>
      <c r="M1136" t="s">
        <v>829</v>
      </c>
      <c r="N1136" t="s">
        <v>378</v>
      </c>
      <c r="O1136">
        <v>77712</v>
      </c>
      <c r="P1136">
        <v>0</v>
      </c>
      <c r="Q1136">
        <v>0</v>
      </c>
    </row>
    <row r="1137" spans="1:18" x14ac:dyDescent="0.3">
      <c r="A1137" t="s">
        <v>359</v>
      </c>
      <c r="B1137">
        <v>705</v>
      </c>
      <c r="C1137" t="s">
        <v>360</v>
      </c>
      <c r="D1137" t="s">
        <v>361</v>
      </c>
      <c r="E1137" s="69">
        <v>1719930079117</v>
      </c>
      <c r="F1137" s="69">
        <f t="shared" si="68"/>
        <v>1719930079.1170001</v>
      </c>
      <c r="G1137" s="70">
        <f t="shared" si="69"/>
        <v>45475.598137928246</v>
      </c>
      <c r="H1137" s="69">
        <v>9650199</v>
      </c>
      <c r="I1137">
        <f t="shared" si="70"/>
        <v>160.83665000000002</v>
      </c>
      <c r="J1137">
        <v>10135236</v>
      </c>
      <c r="K1137">
        <f t="shared" si="71"/>
        <v>168.92060000000001</v>
      </c>
      <c r="L1137">
        <v>0</v>
      </c>
      <c r="M1137" t="s">
        <v>830</v>
      </c>
      <c r="N1137" t="s">
        <v>363</v>
      </c>
      <c r="O1137">
        <v>76735</v>
      </c>
      <c r="P1137">
        <v>0</v>
      </c>
      <c r="Q1137">
        <v>0</v>
      </c>
    </row>
    <row r="1138" spans="1:18" hidden="1" x14ac:dyDescent="0.3">
      <c r="A1138" t="s">
        <v>365</v>
      </c>
      <c r="B1138">
        <v>613</v>
      </c>
      <c r="C1138" t="s">
        <v>360</v>
      </c>
      <c r="D1138" t="s">
        <v>361</v>
      </c>
      <c r="E1138" s="69">
        <v>1719930079117</v>
      </c>
      <c r="F1138" s="69">
        <f t="shared" si="68"/>
        <v>1719930079.1170001</v>
      </c>
      <c r="G1138" s="70">
        <f t="shared" si="69"/>
        <v>45475.598137928246</v>
      </c>
      <c r="H1138" s="69">
        <v>10135236</v>
      </c>
      <c r="I1138">
        <f t="shared" si="70"/>
        <v>168.92060000000001</v>
      </c>
      <c r="J1138">
        <v>0</v>
      </c>
      <c r="K1138">
        <f t="shared" si="71"/>
        <v>0</v>
      </c>
      <c r="L1138">
        <v>0</v>
      </c>
      <c r="M1138" t="s">
        <v>830</v>
      </c>
      <c r="N1138" t="s">
        <v>378</v>
      </c>
      <c r="O1138">
        <v>80560</v>
      </c>
      <c r="P1138">
        <v>0</v>
      </c>
      <c r="Q1138">
        <v>0</v>
      </c>
    </row>
    <row r="1139" spans="1:18" x14ac:dyDescent="0.3">
      <c r="A1139" t="s">
        <v>359</v>
      </c>
      <c r="B1139">
        <v>705</v>
      </c>
      <c r="C1139" t="s">
        <v>360</v>
      </c>
      <c r="D1139" t="s">
        <v>361</v>
      </c>
      <c r="E1139" s="69">
        <v>1719929478117</v>
      </c>
      <c r="F1139" s="69">
        <f t="shared" si="68"/>
        <v>1719929478.1170001</v>
      </c>
      <c r="G1139" s="70">
        <f t="shared" si="69"/>
        <v>45475.591181909724</v>
      </c>
      <c r="H1139" s="69">
        <v>9471776</v>
      </c>
      <c r="I1139">
        <f t="shared" si="70"/>
        <v>157.86293333333333</v>
      </c>
      <c r="J1139">
        <v>9933151</v>
      </c>
      <c r="K1139">
        <f t="shared" si="71"/>
        <v>165.55251666666666</v>
      </c>
      <c r="L1139">
        <v>0</v>
      </c>
      <c r="M1139" t="s">
        <v>831</v>
      </c>
      <c r="N1139" t="s">
        <v>363</v>
      </c>
      <c r="O1139">
        <v>75086</v>
      </c>
      <c r="P1139">
        <v>0</v>
      </c>
      <c r="Q1139">
        <v>0</v>
      </c>
    </row>
    <row r="1140" spans="1:18" hidden="1" x14ac:dyDescent="0.3">
      <c r="A1140" t="s">
        <v>365</v>
      </c>
      <c r="B1140">
        <v>613</v>
      </c>
      <c r="C1140" t="s">
        <v>360</v>
      </c>
      <c r="D1140" t="s">
        <v>361</v>
      </c>
      <c r="E1140" s="69">
        <v>1719929478117</v>
      </c>
      <c r="F1140" s="69">
        <f t="shared" si="68"/>
        <v>1719929478.1170001</v>
      </c>
      <c r="G1140" s="70">
        <f t="shared" si="69"/>
        <v>45475.591181909724</v>
      </c>
      <c r="H1140" s="69">
        <v>9933151</v>
      </c>
      <c r="I1140">
        <f t="shared" si="70"/>
        <v>165.55251666666666</v>
      </c>
      <c r="J1140">
        <v>0</v>
      </c>
      <c r="K1140">
        <f t="shared" si="71"/>
        <v>0</v>
      </c>
      <c r="L1140">
        <v>0</v>
      </c>
      <c r="M1140" t="s">
        <v>831</v>
      </c>
      <c r="N1140" t="s">
        <v>378</v>
      </c>
      <c r="O1140">
        <v>78876</v>
      </c>
      <c r="P1140">
        <v>0</v>
      </c>
      <c r="Q1140">
        <v>0</v>
      </c>
    </row>
    <row r="1141" spans="1:18" x14ac:dyDescent="0.3">
      <c r="A1141" t="s">
        <v>359</v>
      </c>
      <c r="B1141">
        <v>60423</v>
      </c>
      <c r="C1141" t="s">
        <v>360</v>
      </c>
      <c r="D1141" t="s">
        <v>361</v>
      </c>
      <c r="E1141" s="69">
        <v>1719929471110</v>
      </c>
      <c r="F1141" s="69">
        <f t="shared" si="68"/>
        <v>1719929471.1099999</v>
      </c>
      <c r="G1141" s="70">
        <f t="shared" si="69"/>
        <v>45475.591100810183</v>
      </c>
      <c r="H1141" s="69">
        <v>3179</v>
      </c>
      <c r="I1141">
        <f t="shared" si="70"/>
        <v>5.2983333333333334E-2</v>
      </c>
      <c r="J1141">
        <v>1089</v>
      </c>
      <c r="K1141">
        <f t="shared" si="71"/>
        <v>1.8149999999999999E-2</v>
      </c>
      <c r="L1141">
        <v>369</v>
      </c>
      <c r="M1141" t="s">
        <v>832</v>
      </c>
      <c r="N1141" t="s">
        <v>363</v>
      </c>
      <c r="O1141">
        <v>63</v>
      </c>
      <c r="P1141">
        <v>0</v>
      </c>
      <c r="Q1141">
        <v>0</v>
      </c>
    </row>
    <row r="1142" spans="1:18" hidden="1" x14ac:dyDescent="0.3">
      <c r="A1142" t="s">
        <v>365</v>
      </c>
      <c r="B1142">
        <v>1220</v>
      </c>
      <c r="C1142" t="s">
        <v>360</v>
      </c>
      <c r="D1142" t="s">
        <v>361</v>
      </c>
      <c r="E1142" s="69">
        <v>1719929471110</v>
      </c>
      <c r="F1142" s="69">
        <f t="shared" si="68"/>
        <v>1719929471.1099999</v>
      </c>
      <c r="G1142" s="70">
        <f t="shared" si="69"/>
        <v>45475.591100810183</v>
      </c>
      <c r="H1142" s="69">
        <v>1089</v>
      </c>
      <c r="I1142">
        <f t="shared" si="70"/>
        <v>1.8149999999999999E-2</v>
      </c>
      <c r="J1142">
        <v>0</v>
      </c>
      <c r="K1142">
        <f t="shared" si="71"/>
        <v>0</v>
      </c>
      <c r="L1142">
        <v>0</v>
      </c>
      <c r="M1142" t="s">
        <v>832</v>
      </c>
      <c r="N1142" t="s">
        <v>394</v>
      </c>
      <c r="O1142">
        <v>160</v>
      </c>
      <c r="P1142">
        <v>0</v>
      </c>
      <c r="Q1142">
        <v>-4.7358534818902797E+17</v>
      </c>
      <c r="R1142" t="s">
        <v>541</v>
      </c>
    </row>
    <row r="1143" spans="1:18" x14ac:dyDescent="0.3">
      <c r="A1143" t="s">
        <v>359</v>
      </c>
      <c r="B1143">
        <v>613</v>
      </c>
      <c r="C1143" t="s">
        <v>360</v>
      </c>
      <c r="D1143" t="s">
        <v>361</v>
      </c>
      <c r="E1143" s="69">
        <v>1719929177617</v>
      </c>
      <c r="F1143" s="69">
        <f t="shared" si="68"/>
        <v>1719929177.6170001</v>
      </c>
      <c r="G1143" s="70">
        <f t="shared" si="69"/>
        <v>45475.587703900463</v>
      </c>
      <c r="H1143" s="69">
        <v>9850427</v>
      </c>
      <c r="I1143">
        <f t="shared" si="70"/>
        <v>164.17378333333332</v>
      </c>
      <c r="J1143">
        <v>9374293</v>
      </c>
      <c r="K1143">
        <f t="shared" si="71"/>
        <v>156.23821666666666</v>
      </c>
      <c r="L1143">
        <v>0</v>
      </c>
      <c r="M1143" t="s">
        <v>833</v>
      </c>
      <c r="N1143" t="s">
        <v>363</v>
      </c>
      <c r="O1143">
        <v>77834</v>
      </c>
      <c r="P1143">
        <v>0</v>
      </c>
      <c r="Q1143">
        <v>0</v>
      </c>
    </row>
    <row r="1144" spans="1:18" hidden="1" x14ac:dyDescent="0.3">
      <c r="A1144" t="s">
        <v>365</v>
      </c>
      <c r="B1144">
        <v>705</v>
      </c>
      <c r="C1144" t="s">
        <v>360</v>
      </c>
      <c r="D1144" t="s">
        <v>361</v>
      </c>
      <c r="E1144" s="69">
        <v>1719929177617</v>
      </c>
      <c r="F1144" s="69">
        <f t="shared" si="68"/>
        <v>1719929177.6170001</v>
      </c>
      <c r="G1144" s="70">
        <f t="shared" si="69"/>
        <v>45475.587703900463</v>
      </c>
      <c r="H1144" s="69">
        <v>9374293</v>
      </c>
      <c r="I1144">
        <f t="shared" si="70"/>
        <v>156.23821666666666</v>
      </c>
      <c r="J1144">
        <v>0</v>
      </c>
      <c r="K1144">
        <f t="shared" si="71"/>
        <v>0</v>
      </c>
      <c r="L1144">
        <v>0</v>
      </c>
      <c r="M1144" t="s">
        <v>833</v>
      </c>
      <c r="N1144" t="s">
        <v>378</v>
      </c>
      <c r="O1144">
        <v>74065</v>
      </c>
      <c r="P1144">
        <v>0</v>
      </c>
      <c r="Q1144">
        <v>0</v>
      </c>
    </row>
    <row r="1145" spans="1:18" x14ac:dyDescent="0.3">
      <c r="A1145" t="s">
        <v>359</v>
      </c>
      <c r="B1145">
        <v>3741</v>
      </c>
      <c r="C1145" t="s">
        <v>372</v>
      </c>
      <c r="D1145" t="s">
        <v>361</v>
      </c>
      <c r="E1145" s="69">
        <v>1719928877117</v>
      </c>
      <c r="F1145" s="69">
        <f t="shared" si="68"/>
        <v>1719928877.1170001</v>
      </c>
      <c r="G1145" s="70">
        <f t="shared" si="69"/>
        <v>45475.584225891202</v>
      </c>
      <c r="H1145" s="69">
        <v>113980</v>
      </c>
      <c r="I1145">
        <f t="shared" si="70"/>
        <v>1.8996666666666668</v>
      </c>
      <c r="J1145">
        <v>192880</v>
      </c>
      <c r="K1145">
        <f t="shared" si="71"/>
        <v>3.2146666666666666</v>
      </c>
      <c r="L1145">
        <v>8</v>
      </c>
      <c r="M1145" t="s">
        <v>834</v>
      </c>
      <c r="N1145" t="s">
        <v>363</v>
      </c>
      <c r="O1145">
        <v>9260</v>
      </c>
      <c r="P1145">
        <v>0</v>
      </c>
      <c r="Q1145">
        <v>0</v>
      </c>
    </row>
    <row r="1146" spans="1:18" hidden="1" x14ac:dyDescent="0.3">
      <c r="A1146" t="s">
        <v>365</v>
      </c>
      <c r="B1146">
        <v>518</v>
      </c>
      <c r="C1146" t="s">
        <v>372</v>
      </c>
      <c r="D1146" t="s">
        <v>361</v>
      </c>
      <c r="E1146" s="69">
        <v>1719928877117</v>
      </c>
      <c r="F1146" s="69">
        <f t="shared" si="68"/>
        <v>1719928877.1170001</v>
      </c>
      <c r="G1146" s="70">
        <f t="shared" si="69"/>
        <v>45475.584225891202</v>
      </c>
      <c r="H1146" s="69">
        <v>192880</v>
      </c>
      <c r="I1146">
        <f t="shared" si="70"/>
        <v>3.2146666666666666</v>
      </c>
      <c r="J1146">
        <v>0</v>
      </c>
      <c r="K1146">
        <f t="shared" si="71"/>
        <v>0</v>
      </c>
      <c r="L1146">
        <v>1</v>
      </c>
      <c r="M1146" t="s">
        <v>834</v>
      </c>
      <c r="N1146" t="s">
        <v>378</v>
      </c>
      <c r="O1146">
        <v>17128</v>
      </c>
      <c r="P1146">
        <v>0</v>
      </c>
      <c r="Q1146">
        <v>0</v>
      </c>
    </row>
    <row r="1147" spans="1:18" x14ac:dyDescent="0.3">
      <c r="A1147" t="s">
        <v>359</v>
      </c>
      <c r="B1147">
        <v>45148</v>
      </c>
      <c r="C1147" t="s">
        <v>360</v>
      </c>
      <c r="D1147" t="s">
        <v>361</v>
      </c>
      <c r="E1147" s="69">
        <v>1719927934530</v>
      </c>
      <c r="F1147" s="69">
        <f t="shared" si="68"/>
        <v>1719927934.53</v>
      </c>
      <c r="G1147" s="70">
        <f t="shared" si="69"/>
        <v>45475.573316319445</v>
      </c>
      <c r="H1147" s="69">
        <v>687</v>
      </c>
      <c r="I1147">
        <f t="shared" si="70"/>
        <v>1.145E-2</v>
      </c>
      <c r="J1147">
        <v>44260</v>
      </c>
      <c r="K1147">
        <f t="shared" si="71"/>
        <v>0.73766666666666658</v>
      </c>
      <c r="L1147">
        <v>100</v>
      </c>
      <c r="M1147" t="s">
        <v>835</v>
      </c>
      <c r="N1147" t="s">
        <v>363</v>
      </c>
      <c r="O1147">
        <v>92</v>
      </c>
      <c r="P1147">
        <v>0</v>
      </c>
      <c r="Q1147">
        <v>2.1695396513004401E+18</v>
      </c>
      <c r="R1147" t="s">
        <v>408</v>
      </c>
    </row>
    <row r="1148" spans="1:18" hidden="1" x14ac:dyDescent="0.3">
      <c r="A1148" t="s">
        <v>365</v>
      </c>
      <c r="B1148">
        <v>52957</v>
      </c>
      <c r="C1148" t="s">
        <v>360</v>
      </c>
      <c r="D1148" t="s">
        <v>361</v>
      </c>
      <c r="E1148" s="69">
        <v>1719927934530</v>
      </c>
      <c r="F1148" s="69">
        <f t="shared" si="68"/>
        <v>1719927934.53</v>
      </c>
      <c r="G1148" s="70">
        <f t="shared" si="69"/>
        <v>45475.573316319445</v>
      </c>
      <c r="H1148" s="69">
        <v>44260</v>
      </c>
      <c r="I1148">
        <f t="shared" si="70"/>
        <v>0.73766666666666658</v>
      </c>
      <c r="J1148">
        <v>0</v>
      </c>
      <c r="K1148">
        <f t="shared" si="71"/>
        <v>0</v>
      </c>
      <c r="L1148">
        <v>0</v>
      </c>
      <c r="M1148" t="s">
        <v>835</v>
      </c>
      <c r="N1148" t="s">
        <v>394</v>
      </c>
      <c r="O1148">
        <v>13</v>
      </c>
      <c r="P1148">
        <v>0</v>
      </c>
      <c r="Q1148">
        <v>-4.7358534818902797E+17</v>
      </c>
      <c r="R1148" t="s">
        <v>541</v>
      </c>
    </row>
    <row r="1149" spans="1:18" x14ac:dyDescent="0.3">
      <c r="A1149" t="s">
        <v>359</v>
      </c>
      <c r="B1149">
        <v>613</v>
      </c>
      <c r="C1149" t="s">
        <v>360</v>
      </c>
      <c r="D1149" t="s">
        <v>361</v>
      </c>
      <c r="E1149" s="69">
        <v>1719927378615</v>
      </c>
      <c r="F1149" s="69">
        <f t="shared" si="68"/>
        <v>1719927378.615</v>
      </c>
      <c r="G1149" s="70">
        <f t="shared" si="69"/>
        <v>45475.566882118059</v>
      </c>
      <c r="H1149" s="69">
        <v>9308482</v>
      </c>
      <c r="I1149">
        <f t="shared" si="70"/>
        <v>155.14136666666667</v>
      </c>
      <c r="J1149">
        <v>8851393</v>
      </c>
      <c r="K1149">
        <f t="shared" si="71"/>
        <v>147.52321666666666</v>
      </c>
      <c r="L1149">
        <v>0</v>
      </c>
      <c r="M1149" t="s">
        <v>836</v>
      </c>
      <c r="N1149" t="s">
        <v>363</v>
      </c>
      <c r="O1149">
        <v>73483</v>
      </c>
      <c r="P1149">
        <v>0</v>
      </c>
      <c r="Q1149">
        <v>0</v>
      </c>
    </row>
    <row r="1150" spans="1:18" hidden="1" x14ac:dyDescent="0.3">
      <c r="A1150" t="s">
        <v>365</v>
      </c>
      <c r="B1150">
        <v>705</v>
      </c>
      <c r="C1150" t="s">
        <v>360</v>
      </c>
      <c r="D1150" t="s">
        <v>361</v>
      </c>
      <c r="E1150" s="69">
        <v>1719927378615</v>
      </c>
      <c r="F1150" s="69">
        <f t="shared" si="68"/>
        <v>1719927378.615</v>
      </c>
      <c r="G1150" s="70">
        <f t="shared" si="69"/>
        <v>45475.566882118059</v>
      </c>
      <c r="H1150" s="69">
        <v>8851393</v>
      </c>
      <c r="I1150">
        <f t="shared" si="70"/>
        <v>147.52321666666666</v>
      </c>
      <c r="J1150">
        <v>0</v>
      </c>
      <c r="K1150">
        <f t="shared" si="71"/>
        <v>0</v>
      </c>
      <c r="L1150">
        <v>0</v>
      </c>
      <c r="M1150" t="s">
        <v>836</v>
      </c>
      <c r="N1150" t="s">
        <v>378</v>
      </c>
      <c r="O1150">
        <v>69671</v>
      </c>
      <c r="P1150">
        <v>0</v>
      </c>
      <c r="Q1150">
        <v>0</v>
      </c>
    </row>
    <row r="1151" spans="1:18" x14ac:dyDescent="0.3">
      <c r="A1151" t="s">
        <v>359</v>
      </c>
      <c r="B1151">
        <v>613</v>
      </c>
      <c r="C1151" t="s">
        <v>360</v>
      </c>
      <c r="D1151" t="s">
        <v>361</v>
      </c>
      <c r="E1151" s="69">
        <v>1719926777615</v>
      </c>
      <c r="F1151" s="69">
        <f t="shared" si="68"/>
        <v>1719926777.615</v>
      </c>
      <c r="G1151" s="70">
        <f t="shared" si="69"/>
        <v>45475.559926099537</v>
      </c>
      <c r="H1151" s="69">
        <v>9152610</v>
      </c>
      <c r="I1151">
        <f t="shared" si="70"/>
        <v>152.54350000000002</v>
      </c>
      <c r="J1151">
        <v>8702692</v>
      </c>
      <c r="K1151">
        <f t="shared" si="71"/>
        <v>145.04486666666665</v>
      </c>
      <c r="L1151">
        <v>0</v>
      </c>
      <c r="M1151" t="s">
        <v>837</v>
      </c>
      <c r="N1151" t="s">
        <v>363</v>
      </c>
      <c r="O1151">
        <v>72225</v>
      </c>
      <c r="P1151">
        <v>0</v>
      </c>
      <c r="Q1151">
        <v>0</v>
      </c>
    </row>
    <row r="1152" spans="1:18" hidden="1" x14ac:dyDescent="0.3">
      <c r="A1152" t="s">
        <v>365</v>
      </c>
      <c r="B1152">
        <v>705</v>
      </c>
      <c r="C1152" t="s">
        <v>360</v>
      </c>
      <c r="D1152" t="s">
        <v>361</v>
      </c>
      <c r="E1152" s="69">
        <v>1719926777615</v>
      </c>
      <c r="F1152" s="69">
        <f t="shared" si="68"/>
        <v>1719926777.615</v>
      </c>
      <c r="G1152" s="70">
        <f t="shared" si="69"/>
        <v>45475.559926099537</v>
      </c>
      <c r="H1152" s="69">
        <v>8702692</v>
      </c>
      <c r="I1152">
        <f t="shared" si="70"/>
        <v>145.04486666666665</v>
      </c>
      <c r="J1152">
        <v>0</v>
      </c>
      <c r="K1152">
        <f t="shared" si="71"/>
        <v>0</v>
      </c>
      <c r="L1152">
        <v>0</v>
      </c>
      <c r="M1152" t="s">
        <v>837</v>
      </c>
      <c r="N1152" t="s">
        <v>378</v>
      </c>
      <c r="O1152">
        <v>68494</v>
      </c>
      <c r="P1152">
        <v>0</v>
      </c>
      <c r="Q1152">
        <v>0</v>
      </c>
    </row>
    <row r="1153" spans="1:17" x14ac:dyDescent="0.3">
      <c r="A1153" t="s">
        <v>359</v>
      </c>
      <c r="B1153">
        <v>613</v>
      </c>
      <c r="C1153" t="s">
        <v>360</v>
      </c>
      <c r="D1153" t="s">
        <v>361</v>
      </c>
      <c r="E1153" s="69">
        <v>1719925574614</v>
      </c>
      <c r="F1153" s="69">
        <f t="shared" si="68"/>
        <v>1719925574.6140001</v>
      </c>
      <c r="G1153" s="70">
        <f t="shared" si="69"/>
        <v>45475.546002476854</v>
      </c>
      <c r="H1153" s="69">
        <v>8816094</v>
      </c>
      <c r="I1153">
        <f t="shared" si="70"/>
        <v>146.9349</v>
      </c>
      <c r="J1153">
        <v>8357185</v>
      </c>
      <c r="K1153">
        <f t="shared" si="71"/>
        <v>139.28641666666667</v>
      </c>
      <c r="L1153">
        <v>0</v>
      </c>
      <c r="M1153" t="s">
        <v>838</v>
      </c>
      <c r="N1153" t="s">
        <v>363</v>
      </c>
      <c r="O1153">
        <v>69288</v>
      </c>
      <c r="P1153">
        <v>0</v>
      </c>
      <c r="Q1153">
        <v>0</v>
      </c>
    </row>
    <row r="1154" spans="1:17" hidden="1" x14ac:dyDescent="0.3">
      <c r="A1154" t="s">
        <v>365</v>
      </c>
      <c r="B1154">
        <v>705</v>
      </c>
      <c r="C1154" t="s">
        <v>360</v>
      </c>
      <c r="D1154" t="s">
        <v>361</v>
      </c>
      <c r="E1154" s="69">
        <v>1719925574614</v>
      </c>
      <c r="F1154" s="69">
        <f t="shared" si="68"/>
        <v>1719925574.6140001</v>
      </c>
      <c r="G1154" s="70">
        <f t="shared" si="69"/>
        <v>45475.546002476854</v>
      </c>
      <c r="H1154" s="69">
        <v>8357185</v>
      </c>
      <c r="I1154">
        <f t="shared" si="70"/>
        <v>139.28641666666667</v>
      </c>
      <c r="J1154">
        <v>0</v>
      </c>
      <c r="K1154">
        <f t="shared" si="71"/>
        <v>0</v>
      </c>
      <c r="L1154">
        <v>0</v>
      </c>
      <c r="M1154" t="s">
        <v>838</v>
      </c>
      <c r="N1154" t="s">
        <v>378</v>
      </c>
      <c r="O1154">
        <v>65530</v>
      </c>
      <c r="P1154">
        <v>0</v>
      </c>
      <c r="Q1154">
        <v>0</v>
      </c>
    </row>
    <row r="1155" spans="1:17" x14ac:dyDescent="0.3">
      <c r="A1155" t="s">
        <v>359</v>
      </c>
      <c r="B1155">
        <v>613</v>
      </c>
      <c r="C1155" t="s">
        <v>360</v>
      </c>
      <c r="D1155" t="s">
        <v>361</v>
      </c>
      <c r="E1155" s="69">
        <v>1719925274114</v>
      </c>
      <c r="F1155" s="69">
        <f t="shared" ref="F1155:F1218" si="72">$E1155/1000</f>
        <v>1719925274.1140001</v>
      </c>
      <c r="G1155" s="70">
        <f t="shared" ref="G1155:G1218" si="73">$F1155/ 86400 + DATE(1970, 1, 1)</f>
        <v>45475.542524467593</v>
      </c>
      <c r="H1155" s="69">
        <v>8723253</v>
      </c>
      <c r="I1155">
        <f t="shared" ref="I1155:I1218" si="74">$H1155/1000/60</f>
        <v>145.38755</v>
      </c>
      <c r="J1155">
        <v>8268421</v>
      </c>
      <c r="K1155">
        <f t="shared" ref="K1155:K1218" si="75">J1155/1000/60</f>
        <v>137.80701666666667</v>
      </c>
      <c r="L1155">
        <v>0</v>
      </c>
      <c r="M1155" t="s">
        <v>839</v>
      </c>
      <c r="N1155" t="s">
        <v>363</v>
      </c>
      <c r="O1155">
        <v>68447</v>
      </c>
      <c r="P1155">
        <v>0</v>
      </c>
      <c r="Q1155">
        <v>0</v>
      </c>
    </row>
    <row r="1156" spans="1:17" hidden="1" x14ac:dyDescent="0.3">
      <c r="A1156" t="s">
        <v>365</v>
      </c>
      <c r="B1156">
        <v>705</v>
      </c>
      <c r="C1156" t="s">
        <v>360</v>
      </c>
      <c r="D1156" t="s">
        <v>361</v>
      </c>
      <c r="E1156" s="69">
        <v>1719925274114</v>
      </c>
      <c r="F1156" s="69">
        <f t="shared" si="72"/>
        <v>1719925274.1140001</v>
      </c>
      <c r="G1156" s="70">
        <f t="shared" si="73"/>
        <v>45475.542524467593</v>
      </c>
      <c r="H1156" s="69">
        <v>8268421</v>
      </c>
      <c r="I1156">
        <f t="shared" si="74"/>
        <v>137.80701666666667</v>
      </c>
      <c r="J1156">
        <v>0</v>
      </c>
      <c r="K1156">
        <f t="shared" si="75"/>
        <v>0</v>
      </c>
      <c r="L1156">
        <v>0</v>
      </c>
      <c r="M1156" t="s">
        <v>839</v>
      </c>
      <c r="N1156" t="s">
        <v>378</v>
      </c>
      <c r="O1156">
        <v>64737</v>
      </c>
      <c r="P1156">
        <v>0</v>
      </c>
      <c r="Q1156">
        <v>0</v>
      </c>
    </row>
    <row r="1157" spans="1:17" x14ac:dyDescent="0.3">
      <c r="A1157" t="s">
        <v>359</v>
      </c>
      <c r="B1157">
        <v>613</v>
      </c>
      <c r="C1157" t="s">
        <v>360</v>
      </c>
      <c r="D1157" t="s">
        <v>361</v>
      </c>
      <c r="E1157" s="69">
        <v>1719924679114</v>
      </c>
      <c r="F1157" s="69">
        <f t="shared" si="72"/>
        <v>1719924679.1140001</v>
      </c>
      <c r="G1157" s="70">
        <f t="shared" si="73"/>
        <v>45475.535637893525</v>
      </c>
      <c r="H1157" s="69">
        <v>8539058</v>
      </c>
      <c r="I1157">
        <f t="shared" si="74"/>
        <v>142.31763333333336</v>
      </c>
      <c r="J1157">
        <v>8056613</v>
      </c>
      <c r="K1157">
        <f t="shared" si="75"/>
        <v>134.27688333333333</v>
      </c>
      <c r="L1157">
        <v>0</v>
      </c>
      <c r="M1157" t="s">
        <v>840</v>
      </c>
      <c r="N1157" t="s">
        <v>363</v>
      </c>
      <c r="O1157">
        <v>66791</v>
      </c>
      <c r="P1157">
        <v>0</v>
      </c>
      <c r="Q1157">
        <v>0</v>
      </c>
    </row>
    <row r="1158" spans="1:17" hidden="1" x14ac:dyDescent="0.3">
      <c r="A1158" t="s">
        <v>365</v>
      </c>
      <c r="B1158">
        <v>705</v>
      </c>
      <c r="C1158" t="s">
        <v>360</v>
      </c>
      <c r="D1158" t="s">
        <v>361</v>
      </c>
      <c r="E1158" s="69">
        <v>1719924679114</v>
      </c>
      <c r="F1158" s="69">
        <f t="shared" si="72"/>
        <v>1719924679.1140001</v>
      </c>
      <c r="G1158" s="70">
        <f t="shared" si="73"/>
        <v>45475.535637893525</v>
      </c>
      <c r="H1158" s="69">
        <v>8056613</v>
      </c>
      <c r="I1158">
        <f t="shared" si="74"/>
        <v>134.27688333333333</v>
      </c>
      <c r="J1158">
        <v>0</v>
      </c>
      <c r="K1158">
        <f t="shared" si="75"/>
        <v>0</v>
      </c>
      <c r="L1158">
        <v>0</v>
      </c>
      <c r="M1158" t="s">
        <v>840</v>
      </c>
      <c r="N1158" t="s">
        <v>378</v>
      </c>
      <c r="O1158">
        <v>62929</v>
      </c>
      <c r="P1158">
        <v>0</v>
      </c>
      <c r="Q1158">
        <v>0</v>
      </c>
    </row>
    <row r="1159" spans="1:17" x14ac:dyDescent="0.3">
      <c r="A1159" t="s">
        <v>359</v>
      </c>
      <c r="B1159">
        <v>613</v>
      </c>
      <c r="C1159" t="s">
        <v>360</v>
      </c>
      <c r="D1159" t="s">
        <v>361</v>
      </c>
      <c r="E1159" s="69">
        <v>1719924377613</v>
      </c>
      <c r="F1159" s="69">
        <f t="shared" si="72"/>
        <v>1719924377.6129999</v>
      </c>
      <c r="G1159" s="70">
        <f t="shared" si="73"/>
        <v>45475.532148298611</v>
      </c>
      <c r="H1159" s="69">
        <v>8421589</v>
      </c>
      <c r="I1159">
        <f t="shared" si="74"/>
        <v>140.35981666666666</v>
      </c>
      <c r="J1159">
        <v>7948851</v>
      </c>
      <c r="K1159">
        <f t="shared" si="75"/>
        <v>132.48085</v>
      </c>
      <c r="L1159">
        <v>0</v>
      </c>
      <c r="M1159" t="s">
        <v>841</v>
      </c>
      <c r="N1159" t="s">
        <v>363</v>
      </c>
      <c r="O1159">
        <v>65885</v>
      </c>
      <c r="P1159">
        <v>0</v>
      </c>
      <c r="Q1159">
        <v>0</v>
      </c>
    </row>
    <row r="1160" spans="1:17" hidden="1" x14ac:dyDescent="0.3">
      <c r="A1160" t="s">
        <v>365</v>
      </c>
      <c r="B1160">
        <v>705</v>
      </c>
      <c r="C1160" t="s">
        <v>360</v>
      </c>
      <c r="D1160" t="s">
        <v>361</v>
      </c>
      <c r="E1160" s="69">
        <v>1719924377613</v>
      </c>
      <c r="F1160" s="69">
        <f t="shared" si="72"/>
        <v>1719924377.6129999</v>
      </c>
      <c r="G1160" s="70">
        <f t="shared" si="73"/>
        <v>45475.532148298611</v>
      </c>
      <c r="H1160" s="69">
        <v>7948851</v>
      </c>
      <c r="I1160">
        <f t="shared" si="74"/>
        <v>132.48085</v>
      </c>
      <c r="J1160">
        <v>0</v>
      </c>
      <c r="K1160">
        <f t="shared" si="75"/>
        <v>0</v>
      </c>
      <c r="L1160">
        <v>0</v>
      </c>
      <c r="M1160" t="s">
        <v>841</v>
      </c>
      <c r="N1160" t="s">
        <v>378</v>
      </c>
      <c r="O1160">
        <v>62079</v>
      </c>
      <c r="P1160">
        <v>0</v>
      </c>
      <c r="Q1160">
        <v>0</v>
      </c>
    </row>
    <row r="1161" spans="1:17" x14ac:dyDescent="0.3">
      <c r="A1161" t="s">
        <v>359</v>
      </c>
      <c r="B1161">
        <v>613</v>
      </c>
      <c r="C1161" t="s">
        <v>360</v>
      </c>
      <c r="D1161" t="s">
        <v>361</v>
      </c>
      <c r="E1161" s="69">
        <v>1719923475112</v>
      </c>
      <c r="F1161" s="69">
        <f t="shared" si="72"/>
        <v>1719923475.112</v>
      </c>
      <c r="G1161" s="70">
        <f t="shared" si="73"/>
        <v>45475.52170268519</v>
      </c>
      <c r="H1161" s="69">
        <v>8168427</v>
      </c>
      <c r="I1161">
        <f t="shared" si="74"/>
        <v>136.14044999999999</v>
      </c>
      <c r="J1161">
        <v>7733268</v>
      </c>
      <c r="K1161">
        <f t="shared" si="75"/>
        <v>128.8878</v>
      </c>
      <c r="L1161">
        <v>0</v>
      </c>
      <c r="M1161" t="s">
        <v>842</v>
      </c>
      <c r="N1161" t="s">
        <v>363</v>
      </c>
      <c r="O1161">
        <v>63601</v>
      </c>
      <c r="P1161">
        <v>0</v>
      </c>
      <c r="Q1161">
        <v>0</v>
      </c>
    </row>
    <row r="1162" spans="1:17" hidden="1" x14ac:dyDescent="0.3">
      <c r="A1162" t="s">
        <v>365</v>
      </c>
      <c r="B1162">
        <v>705</v>
      </c>
      <c r="C1162" t="s">
        <v>360</v>
      </c>
      <c r="D1162" t="s">
        <v>361</v>
      </c>
      <c r="E1162" s="69">
        <v>1719923475112</v>
      </c>
      <c r="F1162" s="69">
        <f t="shared" si="72"/>
        <v>1719923475.112</v>
      </c>
      <c r="G1162" s="70">
        <f t="shared" si="73"/>
        <v>45475.52170268519</v>
      </c>
      <c r="H1162" s="69">
        <v>7733268</v>
      </c>
      <c r="I1162">
        <f t="shared" si="74"/>
        <v>128.8878</v>
      </c>
      <c r="J1162">
        <v>0</v>
      </c>
      <c r="K1162">
        <f t="shared" si="75"/>
        <v>0</v>
      </c>
      <c r="L1162">
        <v>0</v>
      </c>
      <c r="M1162" t="s">
        <v>842</v>
      </c>
      <c r="N1162" t="s">
        <v>378</v>
      </c>
      <c r="O1162">
        <v>60047</v>
      </c>
      <c r="P1162">
        <v>0</v>
      </c>
      <c r="Q1162">
        <v>0</v>
      </c>
    </row>
    <row r="1163" spans="1:17" x14ac:dyDescent="0.3">
      <c r="A1163" t="s">
        <v>359</v>
      </c>
      <c r="B1163">
        <v>613</v>
      </c>
      <c r="C1163" t="s">
        <v>360</v>
      </c>
      <c r="D1163" t="s">
        <v>361</v>
      </c>
      <c r="E1163" s="69">
        <v>1719923174612</v>
      </c>
      <c r="F1163" s="69">
        <f t="shared" si="72"/>
        <v>1719923174.612</v>
      </c>
      <c r="G1163" s="70">
        <f t="shared" si="73"/>
        <v>45475.518224675921</v>
      </c>
      <c r="H1163" s="69">
        <v>8062554</v>
      </c>
      <c r="I1163">
        <f t="shared" si="74"/>
        <v>134.3759</v>
      </c>
      <c r="J1163">
        <v>7637292</v>
      </c>
      <c r="K1163">
        <f t="shared" si="75"/>
        <v>127.2882</v>
      </c>
      <c r="L1163">
        <v>0</v>
      </c>
      <c r="M1163" t="s">
        <v>843</v>
      </c>
      <c r="N1163" t="s">
        <v>363</v>
      </c>
      <c r="O1163">
        <v>62750</v>
      </c>
      <c r="P1163">
        <v>0</v>
      </c>
      <c r="Q1163">
        <v>0</v>
      </c>
    </row>
    <row r="1164" spans="1:17" hidden="1" x14ac:dyDescent="0.3">
      <c r="A1164" t="s">
        <v>365</v>
      </c>
      <c r="B1164">
        <v>705</v>
      </c>
      <c r="C1164" t="s">
        <v>360</v>
      </c>
      <c r="D1164" t="s">
        <v>361</v>
      </c>
      <c r="E1164" s="69">
        <v>1719923174612</v>
      </c>
      <c r="F1164" s="69">
        <f t="shared" si="72"/>
        <v>1719923174.612</v>
      </c>
      <c r="G1164" s="70">
        <f t="shared" si="73"/>
        <v>45475.518224675921</v>
      </c>
      <c r="H1164" s="69">
        <v>7637292</v>
      </c>
      <c r="I1164">
        <f t="shared" si="74"/>
        <v>127.2882</v>
      </c>
      <c r="J1164">
        <v>0</v>
      </c>
      <c r="K1164">
        <f t="shared" si="75"/>
        <v>0</v>
      </c>
      <c r="L1164">
        <v>0</v>
      </c>
      <c r="M1164" t="s">
        <v>843</v>
      </c>
      <c r="N1164" t="s">
        <v>378</v>
      </c>
      <c r="O1164">
        <v>59201</v>
      </c>
      <c r="P1164">
        <v>0</v>
      </c>
      <c r="Q1164">
        <v>0</v>
      </c>
    </row>
    <row r="1165" spans="1:17" x14ac:dyDescent="0.3">
      <c r="A1165" t="s">
        <v>359</v>
      </c>
      <c r="B1165">
        <v>613</v>
      </c>
      <c r="C1165" t="s">
        <v>360</v>
      </c>
      <c r="D1165" t="s">
        <v>361</v>
      </c>
      <c r="E1165" s="69">
        <v>1719922874112</v>
      </c>
      <c r="F1165" s="69">
        <f t="shared" si="72"/>
        <v>1719922874.112</v>
      </c>
      <c r="G1165" s="70">
        <f t="shared" si="73"/>
        <v>45475.514746666668</v>
      </c>
      <c r="H1165" s="69">
        <v>7977950</v>
      </c>
      <c r="I1165">
        <f t="shared" si="74"/>
        <v>132.96583333333334</v>
      </c>
      <c r="J1165">
        <v>7563605</v>
      </c>
      <c r="K1165">
        <f t="shared" si="75"/>
        <v>126.06008333333332</v>
      </c>
      <c r="L1165">
        <v>0</v>
      </c>
      <c r="M1165" t="s">
        <v>844</v>
      </c>
      <c r="N1165" t="s">
        <v>363</v>
      </c>
      <c r="O1165">
        <v>62099</v>
      </c>
      <c r="P1165">
        <v>0</v>
      </c>
      <c r="Q1165">
        <v>0</v>
      </c>
    </row>
    <row r="1166" spans="1:17" hidden="1" x14ac:dyDescent="0.3">
      <c r="A1166" t="s">
        <v>365</v>
      </c>
      <c r="B1166">
        <v>705</v>
      </c>
      <c r="C1166" t="s">
        <v>360</v>
      </c>
      <c r="D1166" t="s">
        <v>361</v>
      </c>
      <c r="E1166" s="69">
        <v>1719922874112</v>
      </c>
      <c r="F1166" s="69">
        <f t="shared" si="72"/>
        <v>1719922874.112</v>
      </c>
      <c r="G1166" s="70">
        <f t="shared" si="73"/>
        <v>45475.514746666668</v>
      </c>
      <c r="H1166" s="69">
        <v>7563605</v>
      </c>
      <c r="I1166">
        <f t="shared" si="74"/>
        <v>126.06008333333332</v>
      </c>
      <c r="J1166">
        <v>0</v>
      </c>
      <c r="K1166">
        <f t="shared" si="75"/>
        <v>0</v>
      </c>
      <c r="L1166">
        <v>0</v>
      </c>
      <c r="M1166" t="s">
        <v>844</v>
      </c>
      <c r="N1166" t="s">
        <v>378</v>
      </c>
      <c r="O1166">
        <v>58591</v>
      </c>
      <c r="P1166">
        <v>0</v>
      </c>
      <c r="Q1166">
        <v>0</v>
      </c>
    </row>
    <row r="1167" spans="1:17" x14ac:dyDescent="0.3">
      <c r="A1167" t="s">
        <v>359</v>
      </c>
      <c r="B1167">
        <v>613</v>
      </c>
      <c r="C1167" t="s">
        <v>360</v>
      </c>
      <c r="D1167" t="s">
        <v>361</v>
      </c>
      <c r="E1167" s="69">
        <v>1719922573612</v>
      </c>
      <c r="F1167" s="69">
        <f t="shared" si="72"/>
        <v>1719922573.612</v>
      </c>
      <c r="G1167" s="70">
        <f t="shared" si="73"/>
        <v>45475.511268657407</v>
      </c>
      <c r="H1167" s="69">
        <v>7902867</v>
      </c>
      <c r="I1167">
        <f t="shared" si="74"/>
        <v>131.71445</v>
      </c>
      <c r="J1167">
        <v>7489132</v>
      </c>
      <c r="K1167">
        <f t="shared" si="75"/>
        <v>124.81886666666666</v>
      </c>
      <c r="L1167">
        <v>0</v>
      </c>
      <c r="M1167" t="s">
        <v>845</v>
      </c>
      <c r="N1167" t="s">
        <v>363</v>
      </c>
      <c r="O1167">
        <v>61526</v>
      </c>
      <c r="P1167">
        <v>0</v>
      </c>
      <c r="Q1167">
        <v>0</v>
      </c>
    </row>
    <row r="1168" spans="1:17" hidden="1" x14ac:dyDescent="0.3">
      <c r="A1168" t="s">
        <v>365</v>
      </c>
      <c r="B1168">
        <v>705</v>
      </c>
      <c r="C1168" t="s">
        <v>360</v>
      </c>
      <c r="D1168" t="s">
        <v>361</v>
      </c>
      <c r="E1168" s="69">
        <v>1719922573612</v>
      </c>
      <c r="F1168" s="69">
        <f t="shared" si="72"/>
        <v>1719922573.612</v>
      </c>
      <c r="G1168" s="70">
        <f t="shared" si="73"/>
        <v>45475.511268657407</v>
      </c>
      <c r="H1168" s="69">
        <v>7489132</v>
      </c>
      <c r="I1168">
        <f t="shared" si="74"/>
        <v>124.81886666666666</v>
      </c>
      <c r="J1168">
        <v>0</v>
      </c>
      <c r="K1168">
        <f t="shared" si="75"/>
        <v>0</v>
      </c>
      <c r="L1168">
        <v>0</v>
      </c>
      <c r="M1168" t="s">
        <v>845</v>
      </c>
      <c r="N1168" t="s">
        <v>378</v>
      </c>
      <c r="O1168">
        <v>58073</v>
      </c>
      <c r="P1168">
        <v>0</v>
      </c>
      <c r="Q1168">
        <v>0</v>
      </c>
    </row>
    <row r="1169" spans="1:17" x14ac:dyDescent="0.3">
      <c r="A1169" t="s">
        <v>359</v>
      </c>
      <c r="B1169">
        <v>613</v>
      </c>
      <c r="C1169" t="s">
        <v>360</v>
      </c>
      <c r="D1169" t="s">
        <v>361</v>
      </c>
      <c r="E1169" s="69">
        <v>1719922272111</v>
      </c>
      <c r="F1169" s="69">
        <f t="shared" si="72"/>
        <v>1719922272.1110001</v>
      </c>
      <c r="G1169" s="70">
        <f t="shared" si="73"/>
        <v>45475.5077790625</v>
      </c>
      <c r="H1169" s="69">
        <v>7818263</v>
      </c>
      <c r="I1169">
        <f t="shared" si="74"/>
        <v>130.30438333333333</v>
      </c>
      <c r="J1169">
        <v>7398420</v>
      </c>
      <c r="K1169">
        <f t="shared" si="75"/>
        <v>123.307</v>
      </c>
      <c r="L1169">
        <v>0</v>
      </c>
      <c r="M1169" t="s">
        <v>846</v>
      </c>
      <c r="N1169" t="s">
        <v>363</v>
      </c>
      <c r="O1169">
        <v>60837</v>
      </c>
      <c r="P1169">
        <v>0</v>
      </c>
      <c r="Q1169">
        <v>0</v>
      </c>
    </row>
    <row r="1170" spans="1:17" hidden="1" x14ac:dyDescent="0.3">
      <c r="A1170" t="s">
        <v>365</v>
      </c>
      <c r="B1170">
        <v>705</v>
      </c>
      <c r="C1170" t="s">
        <v>360</v>
      </c>
      <c r="D1170" t="s">
        <v>361</v>
      </c>
      <c r="E1170" s="69">
        <v>1719922272111</v>
      </c>
      <c r="F1170" s="69">
        <f t="shared" si="72"/>
        <v>1719922272.1110001</v>
      </c>
      <c r="G1170" s="70">
        <f t="shared" si="73"/>
        <v>45475.5077790625</v>
      </c>
      <c r="H1170" s="69">
        <v>7398420</v>
      </c>
      <c r="I1170">
        <f t="shared" si="74"/>
        <v>123.307</v>
      </c>
      <c r="J1170">
        <v>0</v>
      </c>
      <c r="K1170">
        <f t="shared" si="75"/>
        <v>0</v>
      </c>
      <c r="L1170">
        <v>0</v>
      </c>
      <c r="M1170" t="s">
        <v>846</v>
      </c>
      <c r="N1170" t="s">
        <v>378</v>
      </c>
      <c r="O1170">
        <v>57390</v>
      </c>
      <c r="P1170">
        <v>0</v>
      </c>
      <c r="Q1170">
        <v>0</v>
      </c>
    </row>
    <row r="1171" spans="1:17" x14ac:dyDescent="0.3">
      <c r="A1171" t="s">
        <v>359</v>
      </c>
      <c r="B1171">
        <v>705</v>
      </c>
      <c r="C1171" t="s">
        <v>360</v>
      </c>
      <c r="D1171" t="s">
        <v>361</v>
      </c>
      <c r="E1171" s="69">
        <v>1719921971611</v>
      </c>
      <c r="F1171" s="69">
        <f t="shared" si="72"/>
        <v>1719921971.6110001</v>
      </c>
      <c r="G1171" s="70">
        <f t="shared" si="73"/>
        <v>45475.504301053239</v>
      </c>
      <c r="H1171" s="69">
        <v>7308877</v>
      </c>
      <c r="I1171">
        <f t="shared" si="74"/>
        <v>121.81461666666668</v>
      </c>
      <c r="J1171">
        <v>7731302</v>
      </c>
      <c r="K1171">
        <f t="shared" si="75"/>
        <v>128.85503333333332</v>
      </c>
      <c r="L1171">
        <v>0</v>
      </c>
      <c r="M1171" t="s">
        <v>847</v>
      </c>
      <c r="N1171" t="s">
        <v>363</v>
      </c>
      <c r="O1171">
        <v>56712</v>
      </c>
      <c r="P1171">
        <v>0</v>
      </c>
      <c r="Q1171">
        <v>0</v>
      </c>
    </row>
    <row r="1172" spans="1:17" hidden="1" x14ac:dyDescent="0.3">
      <c r="A1172" t="s">
        <v>365</v>
      </c>
      <c r="B1172">
        <v>613</v>
      </c>
      <c r="C1172" t="s">
        <v>360</v>
      </c>
      <c r="D1172" t="s">
        <v>361</v>
      </c>
      <c r="E1172" s="69">
        <v>1719921971611</v>
      </c>
      <c r="F1172" s="69">
        <f t="shared" si="72"/>
        <v>1719921971.6110001</v>
      </c>
      <c r="G1172" s="70">
        <f t="shared" si="73"/>
        <v>45475.504301053239</v>
      </c>
      <c r="H1172" s="69">
        <v>7731302</v>
      </c>
      <c r="I1172">
        <f t="shared" si="74"/>
        <v>128.85503333333332</v>
      </c>
      <c r="J1172">
        <v>0</v>
      </c>
      <c r="K1172">
        <f t="shared" si="75"/>
        <v>0</v>
      </c>
      <c r="L1172">
        <v>0</v>
      </c>
      <c r="M1172" t="s">
        <v>847</v>
      </c>
      <c r="N1172" t="s">
        <v>378</v>
      </c>
      <c r="O1172">
        <v>60175</v>
      </c>
      <c r="P1172">
        <v>0</v>
      </c>
      <c r="Q1172">
        <v>0</v>
      </c>
    </row>
    <row r="1173" spans="1:17" x14ac:dyDescent="0.3">
      <c r="A1173" t="s">
        <v>359</v>
      </c>
      <c r="B1173">
        <v>17316</v>
      </c>
      <c r="C1173" t="s">
        <v>372</v>
      </c>
      <c r="D1173" t="s">
        <v>361</v>
      </c>
      <c r="E1173" s="69">
        <v>1719921671111</v>
      </c>
      <c r="F1173" s="69">
        <f t="shared" si="72"/>
        <v>1719921671.1110001</v>
      </c>
      <c r="G1173" s="70">
        <f t="shared" si="73"/>
        <v>45475.500823043985</v>
      </c>
      <c r="H1173" s="69">
        <v>36480</v>
      </c>
      <c r="I1173">
        <f t="shared" si="74"/>
        <v>0.60799999999999998</v>
      </c>
      <c r="J1173">
        <v>19296</v>
      </c>
      <c r="K1173">
        <f t="shared" si="75"/>
        <v>0.3216</v>
      </c>
      <c r="L1173">
        <v>8</v>
      </c>
      <c r="M1173" t="s">
        <v>848</v>
      </c>
      <c r="N1173" t="s">
        <v>363</v>
      </c>
      <c r="O1173">
        <v>2768</v>
      </c>
      <c r="P1173">
        <v>0</v>
      </c>
      <c r="Q1173">
        <v>0</v>
      </c>
    </row>
    <row r="1174" spans="1:17" hidden="1" x14ac:dyDescent="0.3">
      <c r="A1174" t="s">
        <v>365</v>
      </c>
      <c r="B1174">
        <v>14689</v>
      </c>
      <c r="C1174" t="s">
        <v>372</v>
      </c>
      <c r="D1174" t="s">
        <v>361</v>
      </c>
      <c r="E1174" s="69">
        <v>1719921671111</v>
      </c>
      <c r="F1174" s="69">
        <f t="shared" si="72"/>
        <v>1719921671.1110001</v>
      </c>
      <c r="G1174" s="70">
        <f t="shared" si="73"/>
        <v>45475.500823043985</v>
      </c>
      <c r="H1174" s="69">
        <v>19296</v>
      </c>
      <c r="I1174">
        <f t="shared" si="74"/>
        <v>0.3216</v>
      </c>
      <c r="J1174">
        <v>0</v>
      </c>
      <c r="K1174">
        <f t="shared" si="75"/>
        <v>0</v>
      </c>
      <c r="L1174">
        <v>1</v>
      </c>
      <c r="M1174" t="s">
        <v>848</v>
      </c>
      <c r="N1174" t="s">
        <v>378</v>
      </c>
      <c r="O1174">
        <v>1775</v>
      </c>
      <c r="P1174">
        <v>0</v>
      </c>
      <c r="Q1174">
        <v>0</v>
      </c>
    </row>
    <row r="1175" spans="1:17" x14ac:dyDescent="0.3">
      <c r="A1175" t="s">
        <v>359</v>
      </c>
      <c r="B1175">
        <v>613</v>
      </c>
      <c r="C1175" t="s">
        <v>360</v>
      </c>
      <c r="D1175" t="s">
        <v>361</v>
      </c>
      <c r="E1175" s="69">
        <v>1719920774610</v>
      </c>
      <c r="F1175" s="69">
        <f t="shared" si="72"/>
        <v>1719920774.6099999</v>
      </c>
      <c r="G1175" s="70">
        <f t="shared" si="73"/>
        <v>45475.490446875003</v>
      </c>
      <c r="H1175" s="69">
        <v>7376524</v>
      </c>
      <c r="I1175">
        <f t="shared" si="74"/>
        <v>122.94206666666668</v>
      </c>
      <c r="J1175">
        <v>6961135</v>
      </c>
      <c r="K1175">
        <f t="shared" si="75"/>
        <v>116.01891666666667</v>
      </c>
      <c r="L1175">
        <v>0</v>
      </c>
      <c r="M1175" t="s">
        <v>849</v>
      </c>
      <c r="N1175" t="s">
        <v>363</v>
      </c>
      <c r="O1175">
        <v>57450</v>
      </c>
      <c r="P1175">
        <v>0</v>
      </c>
      <c r="Q1175">
        <v>0</v>
      </c>
    </row>
    <row r="1176" spans="1:17" hidden="1" x14ac:dyDescent="0.3">
      <c r="A1176" t="s">
        <v>365</v>
      </c>
      <c r="B1176">
        <v>705</v>
      </c>
      <c r="C1176" t="s">
        <v>360</v>
      </c>
      <c r="D1176" t="s">
        <v>361</v>
      </c>
      <c r="E1176" s="69">
        <v>1719920774610</v>
      </c>
      <c r="F1176" s="69">
        <f t="shared" si="72"/>
        <v>1719920774.6099999</v>
      </c>
      <c r="G1176" s="70">
        <f t="shared" si="73"/>
        <v>45475.490446875003</v>
      </c>
      <c r="H1176" s="69">
        <v>6961135</v>
      </c>
      <c r="I1176">
        <f t="shared" si="74"/>
        <v>116.01891666666667</v>
      </c>
      <c r="J1176">
        <v>0</v>
      </c>
      <c r="K1176">
        <f t="shared" si="75"/>
        <v>0</v>
      </c>
      <c r="L1176">
        <v>0</v>
      </c>
      <c r="M1176" t="s">
        <v>849</v>
      </c>
      <c r="N1176" t="s">
        <v>378</v>
      </c>
      <c r="O1176">
        <v>53996</v>
      </c>
      <c r="P1176">
        <v>0</v>
      </c>
      <c r="Q1176">
        <v>0</v>
      </c>
    </row>
    <row r="1177" spans="1:17" x14ac:dyDescent="0.3">
      <c r="A1177" t="s">
        <v>359</v>
      </c>
      <c r="B1177">
        <v>613</v>
      </c>
      <c r="C1177" t="s">
        <v>360</v>
      </c>
      <c r="D1177" t="s">
        <v>361</v>
      </c>
      <c r="E1177" s="69">
        <v>1719920474110</v>
      </c>
      <c r="F1177" s="69">
        <f t="shared" si="72"/>
        <v>1719920474.1099999</v>
      </c>
      <c r="G1177" s="70">
        <f t="shared" si="73"/>
        <v>45475.486968865735</v>
      </c>
      <c r="H1177" s="69">
        <v>7279051</v>
      </c>
      <c r="I1177">
        <f t="shared" si="74"/>
        <v>121.31751666666668</v>
      </c>
      <c r="J1177">
        <v>6882888</v>
      </c>
      <c r="K1177">
        <f t="shared" si="75"/>
        <v>114.7148</v>
      </c>
      <c r="L1177">
        <v>0</v>
      </c>
      <c r="M1177" t="s">
        <v>850</v>
      </c>
      <c r="N1177" t="s">
        <v>363</v>
      </c>
      <c r="O1177">
        <v>56749</v>
      </c>
      <c r="P1177">
        <v>0</v>
      </c>
      <c r="Q1177">
        <v>0</v>
      </c>
    </row>
    <row r="1178" spans="1:17" hidden="1" x14ac:dyDescent="0.3">
      <c r="A1178" t="s">
        <v>365</v>
      </c>
      <c r="B1178">
        <v>705</v>
      </c>
      <c r="C1178" t="s">
        <v>360</v>
      </c>
      <c r="D1178" t="s">
        <v>361</v>
      </c>
      <c r="E1178" s="69">
        <v>1719920474110</v>
      </c>
      <c r="F1178" s="69">
        <f t="shared" si="72"/>
        <v>1719920474.1099999</v>
      </c>
      <c r="G1178" s="70">
        <f t="shared" si="73"/>
        <v>45475.486968865735</v>
      </c>
      <c r="H1178" s="69">
        <v>6882888</v>
      </c>
      <c r="I1178">
        <f t="shared" si="74"/>
        <v>114.7148</v>
      </c>
      <c r="J1178">
        <v>0</v>
      </c>
      <c r="K1178">
        <f t="shared" si="75"/>
        <v>0</v>
      </c>
      <c r="L1178">
        <v>0</v>
      </c>
      <c r="M1178" t="s">
        <v>850</v>
      </c>
      <c r="N1178" t="s">
        <v>378</v>
      </c>
      <c r="O1178">
        <v>53302</v>
      </c>
      <c r="P1178">
        <v>0</v>
      </c>
      <c r="Q1178">
        <v>0</v>
      </c>
    </row>
    <row r="1179" spans="1:17" x14ac:dyDescent="0.3">
      <c r="A1179" t="s">
        <v>359</v>
      </c>
      <c r="B1179">
        <v>613</v>
      </c>
      <c r="C1179" t="s">
        <v>360</v>
      </c>
      <c r="D1179" t="s">
        <v>361</v>
      </c>
      <c r="E1179" s="69">
        <v>1719920173610</v>
      </c>
      <c r="F1179" s="69">
        <f t="shared" si="72"/>
        <v>1719920173.6099999</v>
      </c>
      <c r="G1179" s="70">
        <f t="shared" si="73"/>
        <v>45475.483490856481</v>
      </c>
      <c r="H1179" s="69">
        <v>7195140</v>
      </c>
      <c r="I1179">
        <f t="shared" si="74"/>
        <v>119.91900000000001</v>
      </c>
      <c r="J1179">
        <v>6780292</v>
      </c>
      <c r="K1179">
        <f t="shared" si="75"/>
        <v>113.00486666666667</v>
      </c>
      <c r="L1179">
        <v>0</v>
      </c>
      <c r="M1179" t="s">
        <v>851</v>
      </c>
      <c r="N1179" t="s">
        <v>363</v>
      </c>
      <c r="O1179">
        <v>56062</v>
      </c>
      <c r="P1179">
        <v>0</v>
      </c>
      <c r="Q1179">
        <v>0</v>
      </c>
    </row>
    <row r="1180" spans="1:17" hidden="1" x14ac:dyDescent="0.3">
      <c r="A1180" t="s">
        <v>365</v>
      </c>
      <c r="B1180">
        <v>705</v>
      </c>
      <c r="C1180" t="s">
        <v>360</v>
      </c>
      <c r="D1180" t="s">
        <v>361</v>
      </c>
      <c r="E1180" s="69">
        <v>1719920173610</v>
      </c>
      <c r="F1180" s="69">
        <f t="shared" si="72"/>
        <v>1719920173.6099999</v>
      </c>
      <c r="G1180" s="70">
        <f t="shared" si="73"/>
        <v>45475.483490856481</v>
      </c>
      <c r="H1180" s="69">
        <v>6780292</v>
      </c>
      <c r="I1180">
        <f t="shared" si="74"/>
        <v>113.00486666666667</v>
      </c>
      <c r="J1180">
        <v>0</v>
      </c>
      <c r="K1180">
        <f t="shared" si="75"/>
        <v>0</v>
      </c>
      <c r="L1180">
        <v>0</v>
      </c>
      <c r="M1180" t="s">
        <v>851</v>
      </c>
      <c r="N1180" t="s">
        <v>378</v>
      </c>
      <c r="O1180">
        <v>52563</v>
      </c>
      <c r="P1180">
        <v>0</v>
      </c>
      <c r="Q1180">
        <v>0</v>
      </c>
    </row>
    <row r="1181" spans="1:17" x14ac:dyDescent="0.3">
      <c r="A1181" t="s">
        <v>359</v>
      </c>
      <c r="B1181">
        <v>613</v>
      </c>
      <c r="C1181" t="s">
        <v>360</v>
      </c>
      <c r="D1181" t="s">
        <v>361</v>
      </c>
      <c r="E1181" s="69">
        <v>1719919873110</v>
      </c>
      <c r="F1181" s="69">
        <f t="shared" si="72"/>
        <v>1719919873.1099999</v>
      </c>
      <c r="G1181" s="70">
        <f t="shared" si="73"/>
        <v>45475.48001284722</v>
      </c>
      <c r="H1181" s="69">
        <v>7117000</v>
      </c>
      <c r="I1181">
        <f t="shared" si="74"/>
        <v>118.61666666666666</v>
      </c>
      <c r="J1181">
        <v>6697979</v>
      </c>
      <c r="K1181">
        <f t="shared" si="75"/>
        <v>111.63298333333334</v>
      </c>
      <c r="L1181">
        <v>0</v>
      </c>
      <c r="M1181" t="s">
        <v>852</v>
      </c>
      <c r="N1181" t="s">
        <v>363</v>
      </c>
      <c r="O1181">
        <v>55457</v>
      </c>
      <c r="P1181">
        <v>0</v>
      </c>
      <c r="Q1181">
        <v>0</v>
      </c>
    </row>
    <row r="1182" spans="1:17" hidden="1" x14ac:dyDescent="0.3">
      <c r="A1182" t="s">
        <v>365</v>
      </c>
      <c r="B1182">
        <v>705</v>
      </c>
      <c r="C1182" t="s">
        <v>360</v>
      </c>
      <c r="D1182" t="s">
        <v>361</v>
      </c>
      <c r="E1182" s="69">
        <v>1719919873110</v>
      </c>
      <c r="F1182" s="69">
        <f t="shared" si="72"/>
        <v>1719919873.1099999</v>
      </c>
      <c r="G1182" s="70">
        <f t="shared" si="73"/>
        <v>45475.48001284722</v>
      </c>
      <c r="H1182" s="69">
        <v>6697979</v>
      </c>
      <c r="I1182">
        <f t="shared" si="74"/>
        <v>111.63298333333334</v>
      </c>
      <c r="J1182">
        <v>0</v>
      </c>
      <c r="K1182">
        <f t="shared" si="75"/>
        <v>0</v>
      </c>
      <c r="L1182">
        <v>0</v>
      </c>
      <c r="M1182" t="s">
        <v>852</v>
      </c>
      <c r="N1182" t="s">
        <v>378</v>
      </c>
      <c r="O1182">
        <v>52014</v>
      </c>
      <c r="P1182">
        <v>0</v>
      </c>
      <c r="Q1182">
        <v>0</v>
      </c>
    </row>
    <row r="1183" spans="1:17" x14ac:dyDescent="0.3">
      <c r="A1183" t="s">
        <v>359</v>
      </c>
      <c r="B1183">
        <v>5747</v>
      </c>
      <c r="C1183" t="s">
        <v>372</v>
      </c>
      <c r="D1183" t="s">
        <v>361</v>
      </c>
      <c r="E1183" s="69">
        <v>1719919572610</v>
      </c>
      <c r="F1183" s="69">
        <f t="shared" si="72"/>
        <v>1719919572.6099999</v>
      </c>
      <c r="G1183" s="70">
        <f t="shared" si="73"/>
        <v>45475.476534837959</v>
      </c>
      <c r="H1183" s="69">
        <v>35112</v>
      </c>
      <c r="I1183">
        <f t="shared" si="74"/>
        <v>0.58520000000000005</v>
      </c>
      <c r="J1183">
        <v>151282</v>
      </c>
      <c r="K1183">
        <f t="shared" si="75"/>
        <v>2.5213666666666668</v>
      </c>
      <c r="L1183">
        <v>8</v>
      </c>
      <c r="M1183" t="s">
        <v>853</v>
      </c>
      <c r="N1183" t="s">
        <v>363</v>
      </c>
      <c r="O1183">
        <v>3400</v>
      </c>
      <c r="P1183">
        <v>0</v>
      </c>
      <c r="Q1183">
        <v>0</v>
      </c>
    </row>
    <row r="1184" spans="1:17" hidden="1" x14ac:dyDescent="0.3">
      <c r="A1184" t="s">
        <v>365</v>
      </c>
      <c r="B1184">
        <v>3160</v>
      </c>
      <c r="C1184" t="s">
        <v>372</v>
      </c>
      <c r="D1184" t="s">
        <v>361</v>
      </c>
      <c r="E1184" s="69">
        <v>1719919572610</v>
      </c>
      <c r="F1184" s="69">
        <f t="shared" si="72"/>
        <v>1719919572.6099999</v>
      </c>
      <c r="G1184" s="70">
        <f t="shared" si="73"/>
        <v>45475.476534837959</v>
      </c>
      <c r="H1184" s="69">
        <v>151282</v>
      </c>
      <c r="I1184">
        <f t="shared" si="74"/>
        <v>2.5213666666666668</v>
      </c>
      <c r="J1184">
        <v>0</v>
      </c>
      <c r="K1184">
        <f t="shared" si="75"/>
        <v>0</v>
      </c>
      <c r="L1184">
        <v>1</v>
      </c>
      <c r="M1184" t="s">
        <v>853</v>
      </c>
      <c r="N1184" t="s">
        <v>378</v>
      </c>
      <c r="O1184">
        <v>11503</v>
      </c>
      <c r="P1184">
        <v>0</v>
      </c>
      <c r="Q1184">
        <v>0</v>
      </c>
    </row>
    <row r="1185" spans="1:17" x14ac:dyDescent="0.3">
      <c r="A1185" t="s">
        <v>359</v>
      </c>
      <c r="B1185">
        <v>613</v>
      </c>
      <c r="C1185" t="s">
        <v>360</v>
      </c>
      <c r="D1185" t="s">
        <v>361</v>
      </c>
      <c r="E1185" s="69">
        <v>1719919272110</v>
      </c>
      <c r="F1185" s="69">
        <f t="shared" si="72"/>
        <v>1719919272.1099999</v>
      </c>
      <c r="G1185" s="70">
        <f t="shared" si="73"/>
        <v>45475.473056828705</v>
      </c>
      <c r="H1185" s="69">
        <v>6953837</v>
      </c>
      <c r="I1185">
        <f t="shared" si="74"/>
        <v>115.89728333333333</v>
      </c>
      <c r="J1185">
        <v>6551183</v>
      </c>
      <c r="K1185">
        <f t="shared" si="75"/>
        <v>109.18638333333334</v>
      </c>
      <c r="L1185">
        <v>0</v>
      </c>
      <c r="M1185" t="s">
        <v>854</v>
      </c>
      <c r="N1185" t="s">
        <v>363</v>
      </c>
      <c r="O1185">
        <v>54238</v>
      </c>
      <c r="P1185">
        <v>0</v>
      </c>
      <c r="Q1185">
        <v>0</v>
      </c>
    </row>
    <row r="1186" spans="1:17" hidden="1" x14ac:dyDescent="0.3">
      <c r="A1186" t="s">
        <v>365</v>
      </c>
      <c r="B1186">
        <v>705</v>
      </c>
      <c r="C1186" t="s">
        <v>360</v>
      </c>
      <c r="D1186" t="s">
        <v>361</v>
      </c>
      <c r="E1186" s="69">
        <v>1719919272110</v>
      </c>
      <c r="F1186" s="69">
        <f t="shared" si="72"/>
        <v>1719919272.1099999</v>
      </c>
      <c r="G1186" s="70">
        <f t="shared" si="73"/>
        <v>45475.473056828705</v>
      </c>
      <c r="H1186" s="69">
        <v>6551183</v>
      </c>
      <c r="I1186">
        <f t="shared" si="74"/>
        <v>109.18638333333334</v>
      </c>
      <c r="J1186">
        <v>0</v>
      </c>
      <c r="K1186">
        <f t="shared" si="75"/>
        <v>0</v>
      </c>
      <c r="L1186">
        <v>0</v>
      </c>
      <c r="M1186" t="s">
        <v>854</v>
      </c>
      <c r="N1186" t="s">
        <v>378</v>
      </c>
      <c r="O1186">
        <v>50939</v>
      </c>
      <c r="P1186">
        <v>0</v>
      </c>
      <c r="Q1186">
        <v>0</v>
      </c>
    </row>
    <row r="1187" spans="1:17" x14ac:dyDescent="0.3">
      <c r="A1187" t="s">
        <v>359</v>
      </c>
      <c r="B1187">
        <v>613</v>
      </c>
      <c r="C1187" t="s">
        <v>360</v>
      </c>
      <c r="D1187" t="s">
        <v>361</v>
      </c>
      <c r="E1187" s="69">
        <v>1719918670109</v>
      </c>
      <c r="F1187" s="69">
        <f t="shared" si="72"/>
        <v>1719918670.109</v>
      </c>
      <c r="G1187" s="70">
        <f t="shared" si="73"/>
        <v>45475.466089224537</v>
      </c>
      <c r="H1187" s="69">
        <v>6761511</v>
      </c>
      <c r="I1187">
        <f t="shared" si="74"/>
        <v>112.69185</v>
      </c>
      <c r="J1187">
        <v>6374862</v>
      </c>
      <c r="K1187">
        <f t="shared" si="75"/>
        <v>106.24769999999999</v>
      </c>
      <c r="L1187">
        <v>0</v>
      </c>
      <c r="M1187" t="s">
        <v>855</v>
      </c>
      <c r="N1187" t="s">
        <v>363</v>
      </c>
      <c r="O1187">
        <v>52855</v>
      </c>
      <c r="P1187">
        <v>0</v>
      </c>
      <c r="Q1187">
        <v>0</v>
      </c>
    </row>
    <row r="1188" spans="1:17" hidden="1" x14ac:dyDescent="0.3">
      <c r="A1188" t="s">
        <v>365</v>
      </c>
      <c r="B1188">
        <v>705</v>
      </c>
      <c r="C1188" t="s">
        <v>360</v>
      </c>
      <c r="D1188" t="s">
        <v>361</v>
      </c>
      <c r="E1188" s="69">
        <v>1719918670109</v>
      </c>
      <c r="F1188" s="69">
        <f t="shared" si="72"/>
        <v>1719918670.109</v>
      </c>
      <c r="G1188" s="70">
        <f t="shared" si="73"/>
        <v>45475.466089224537</v>
      </c>
      <c r="H1188" s="69">
        <v>6374862</v>
      </c>
      <c r="I1188">
        <f t="shared" si="74"/>
        <v>106.24769999999999</v>
      </c>
      <c r="J1188">
        <v>0</v>
      </c>
      <c r="K1188">
        <f t="shared" si="75"/>
        <v>0</v>
      </c>
      <c r="L1188">
        <v>0</v>
      </c>
      <c r="M1188" t="s">
        <v>855</v>
      </c>
      <c r="N1188" t="s">
        <v>378</v>
      </c>
      <c r="O1188">
        <v>49550</v>
      </c>
      <c r="P1188">
        <v>0</v>
      </c>
      <c r="Q1188">
        <v>0</v>
      </c>
    </row>
    <row r="1189" spans="1:17" x14ac:dyDescent="0.3">
      <c r="A1189" t="s">
        <v>359</v>
      </c>
      <c r="B1189">
        <v>613</v>
      </c>
      <c r="C1189" t="s">
        <v>360</v>
      </c>
      <c r="D1189" t="s">
        <v>361</v>
      </c>
      <c r="E1189" s="69">
        <v>1719918369609</v>
      </c>
      <c r="F1189" s="69">
        <f t="shared" si="72"/>
        <v>1719918369.609</v>
      </c>
      <c r="G1189" s="70">
        <f t="shared" si="73"/>
        <v>45475.462611215276</v>
      </c>
      <c r="H1189" s="69">
        <v>6684296</v>
      </c>
      <c r="I1189">
        <f t="shared" si="74"/>
        <v>111.40493333333333</v>
      </c>
      <c r="J1189">
        <v>6301602</v>
      </c>
      <c r="K1189">
        <f t="shared" si="75"/>
        <v>105.02669999999999</v>
      </c>
      <c r="L1189">
        <v>0</v>
      </c>
      <c r="M1189" t="s">
        <v>856</v>
      </c>
      <c r="N1189" t="s">
        <v>363</v>
      </c>
      <c r="O1189">
        <v>52290</v>
      </c>
      <c r="P1189">
        <v>0</v>
      </c>
      <c r="Q1189">
        <v>0</v>
      </c>
    </row>
    <row r="1190" spans="1:17" hidden="1" x14ac:dyDescent="0.3">
      <c r="A1190" t="s">
        <v>365</v>
      </c>
      <c r="B1190">
        <v>705</v>
      </c>
      <c r="C1190" t="s">
        <v>360</v>
      </c>
      <c r="D1190" t="s">
        <v>361</v>
      </c>
      <c r="E1190" s="69">
        <v>1719918369609</v>
      </c>
      <c r="F1190" s="69">
        <f t="shared" si="72"/>
        <v>1719918369.609</v>
      </c>
      <c r="G1190" s="70">
        <f t="shared" si="73"/>
        <v>45475.462611215276</v>
      </c>
      <c r="H1190" s="69">
        <v>6301602</v>
      </c>
      <c r="I1190">
        <f t="shared" si="74"/>
        <v>105.02669999999999</v>
      </c>
      <c r="J1190">
        <v>0</v>
      </c>
      <c r="K1190">
        <f t="shared" si="75"/>
        <v>0</v>
      </c>
      <c r="L1190">
        <v>0</v>
      </c>
      <c r="M1190" t="s">
        <v>856</v>
      </c>
      <c r="N1190" t="s">
        <v>378</v>
      </c>
      <c r="O1190">
        <v>49040</v>
      </c>
      <c r="P1190">
        <v>0</v>
      </c>
      <c r="Q1190">
        <v>0</v>
      </c>
    </row>
    <row r="1191" spans="1:17" x14ac:dyDescent="0.3">
      <c r="A1191" t="s">
        <v>359</v>
      </c>
      <c r="B1191">
        <v>361</v>
      </c>
      <c r="C1191" t="s">
        <v>372</v>
      </c>
      <c r="D1191" t="s">
        <v>361</v>
      </c>
      <c r="E1191" s="69">
        <v>1719918069109</v>
      </c>
      <c r="F1191" s="69">
        <f t="shared" si="72"/>
        <v>1719918069.109</v>
      </c>
      <c r="G1191" s="70">
        <f t="shared" si="73"/>
        <v>45475.459133206023</v>
      </c>
      <c r="H1191" s="69">
        <v>139685</v>
      </c>
      <c r="I1191">
        <f t="shared" si="74"/>
        <v>2.3280833333333333</v>
      </c>
      <c r="J1191">
        <v>71945</v>
      </c>
      <c r="K1191">
        <f t="shared" si="75"/>
        <v>1.1990833333333333</v>
      </c>
      <c r="L1191">
        <v>8</v>
      </c>
      <c r="M1191" t="s">
        <v>857</v>
      </c>
      <c r="N1191" t="s">
        <v>363</v>
      </c>
      <c r="O1191">
        <v>12258</v>
      </c>
      <c r="P1191">
        <v>0</v>
      </c>
      <c r="Q1191">
        <v>0</v>
      </c>
    </row>
    <row r="1192" spans="1:17" hidden="1" x14ac:dyDescent="0.3">
      <c r="A1192" t="s">
        <v>365</v>
      </c>
      <c r="B1192">
        <v>64172</v>
      </c>
      <c r="C1192" t="s">
        <v>372</v>
      </c>
      <c r="D1192" t="s">
        <v>361</v>
      </c>
      <c r="E1192" s="69">
        <v>1719918069109</v>
      </c>
      <c r="F1192" s="69">
        <f t="shared" si="72"/>
        <v>1719918069.109</v>
      </c>
      <c r="G1192" s="70">
        <f t="shared" si="73"/>
        <v>45475.459133206023</v>
      </c>
      <c r="H1192" s="69">
        <v>71945</v>
      </c>
      <c r="I1192">
        <f t="shared" si="74"/>
        <v>1.1990833333333333</v>
      </c>
      <c r="J1192">
        <v>0</v>
      </c>
      <c r="K1192">
        <f t="shared" si="75"/>
        <v>0</v>
      </c>
      <c r="L1192">
        <v>1</v>
      </c>
      <c r="M1192" t="s">
        <v>857</v>
      </c>
      <c r="N1192" t="s">
        <v>378</v>
      </c>
      <c r="O1192">
        <v>5673</v>
      </c>
      <c r="P1192">
        <v>0</v>
      </c>
      <c r="Q1192">
        <v>0</v>
      </c>
    </row>
    <row r="1193" spans="1:17" x14ac:dyDescent="0.3">
      <c r="A1193" t="s">
        <v>359</v>
      </c>
      <c r="B1193">
        <v>705</v>
      </c>
      <c r="C1193" t="s">
        <v>360</v>
      </c>
      <c r="D1193" t="s">
        <v>361</v>
      </c>
      <c r="E1193" s="69">
        <v>1719917473108</v>
      </c>
      <c r="F1193" s="69">
        <f t="shared" si="72"/>
        <v>1719917473.108</v>
      </c>
      <c r="G1193" s="70">
        <f t="shared" si="73"/>
        <v>45475.452235046294</v>
      </c>
      <c r="H1193" s="69">
        <v>6066458</v>
      </c>
      <c r="I1193">
        <f t="shared" si="74"/>
        <v>101.10763333333333</v>
      </c>
      <c r="J1193">
        <v>6441070</v>
      </c>
      <c r="K1193">
        <f t="shared" si="75"/>
        <v>107.35116666666666</v>
      </c>
      <c r="L1193">
        <v>0</v>
      </c>
      <c r="M1193" t="s">
        <v>858</v>
      </c>
      <c r="N1193" t="s">
        <v>363</v>
      </c>
      <c r="O1193">
        <v>47350</v>
      </c>
      <c r="P1193">
        <v>0</v>
      </c>
      <c r="Q1193">
        <v>0</v>
      </c>
    </row>
    <row r="1194" spans="1:17" hidden="1" x14ac:dyDescent="0.3">
      <c r="A1194" t="s">
        <v>365</v>
      </c>
      <c r="B1194">
        <v>613</v>
      </c>
      <c r="C1194" t="s">
        <v>360</v>
      </c>
      <c r="D1194" t="s">
        <v>361</v>
      </c>
      <c r="E1194" s="69">
        <v>1719917473108</v>
      </c>
      <c r="F1194" s="69">
        <f t="shared" si="72"/>
        <v>1719917473.108</v>
      </c>
      <c r="G1194" s="70">
        <f t="shared" si="73"/>
        <v>45475.452235046294</v>
      </c>
      <c r="H1194" s="69">
        <v>6441070</v>
      </c>
      <c r="I1194">
        <f t="shared" si="74"/>
        <v>107.35116666666666</v>
      </c>
      <c r="J1194">
        <v>0</v>
      </c>
      <c r="K1194">
        <f t="shared" si="75"/>
        <v>0</v>
      </c>
      <c r="L1194">
        <v>0</v>
      </c>
      <c r="M1194" t="s">
        <v>858</v>
      </c>
      <c r="N1194" t="s">
        <v>378</v>
      </c>
      <c r="O1194">
        <v>50468</v>
      </c>
      <c r="P1194">
        <v>0</v>
      </c>
      <c r="Q1194">
        <v>0</v>
      </c>
    </row>
    <row r="1195" spans="1:17" x14ac:dyDescent="0.3">
      <c r="A1195" t="s">
        <v>359</v>
      </c>
      <c r="B1195">
        <v>705</v>
      </c>
      <c r="C1195" t="s">
        <v>360</v>
      </c>
      <c r="D1195" t="s">
        <v>361</v>
      </c>
      <c r="E1195" s="69">
        <v>1719916570607</v>
      </c>
      <c r="F1195" s="69">
        <f t="shared" si="72"/>
        <v>1719916570.6070001</v>
      </c>
      <c r="G1195" s="70">
        <f t="shared" si="73"/>
        <v>45475.441789432873</v>
      </c>
      <c r="H1195" s="69">
        <v>5897353</v>
      </c>
      <c r="I1195">
        <f t="shared" si="74"/>
        <v>98.289216666666661</v>
      </c>
      <c r="J1195">
        <v>6258291</v>
      </c>
      <c r="K1195">
        <f t="shared" si="75"/>
        <v>104.30485</v>
      </c>
      <c r="L1195">
        <v>0</v>
      </c>
      <c r="M1195" t="s">
        <v>859</v>
      </c>
      <c r="N1195" t="s">
        <v>363</v>
      </c>
      <c r="O1195">
        <v>46019</v>
      </c>
      <c r="P1195">
        <v>0</v>
      </c>
      <c r="Q1195">
        <v>0</v>
      </c>
    </row>
    <row r="1196" spans="1:17" hidden="1" x14ac:dyDescent="0.3">
      <c r="A1196" t="s">
        <v>365</v>
      </c>
      <c r="B1196">
        <v>613</v>
      </c>
      <c r="C1196" t="s">
        <v>360</v>
      </c>
      <c r="D1196" t="s">
        <v>361</v>
      </c>
      <c r="E1196" s="69">
        <v>1719916570607</v>
      </c>
      <c r="F1196" s="69">
        <f t="shared" si="72"/>
        <v>1719916570.6070001</v>
      </c>
      <c r="G1196" s="70">
        <f t="shared" si="73"/>
        <v>45475.441789432873</v>
      </c>
      <c r="H1196" s="69">
        <v>6258291</v>
      </c>
      <c r="I1196">
        <f t="shared" si="74"/>
        <v>104.30485</v>
      </c>
      <c r="J1196">
        <v>0</v>
      </c>
      <c r="K1196">
        <f t="shared" si="75"/>
        <v>0</v>
      </c>
      <c r="L1196">
        <v>0</v>
      </c>
      <c r="M1196" t="s">
        <v>859</v>
      </c>
      <c r="N1196" t="s">
        <v>378</v>
      </c>
      <c r="O1196">
        <v>49108</v>
      </c>
      <c r="P1196">
        <v>0</v>
      </c>
      <c r="Q1196">
        <v>0</v>
      </c>
    </row>
    <row r="1197" spans="1:17" x14ac:dyDescent="0.3">
      <c r="A1197" t="s">
        <v>359</v>
      </c>
      <c r="B1197">
        <v>705</v>
      </c>
      <c r="C1197" t="s">
        <v>360</v>
      </c>
      <c r="D1197" t="s">
        <v>361</v>
      </c>
      <c r="E1197" s="69">
        <v>1719916271108</v>
      </c>
      <c r="F1197" s="69">
        <f t="shared" si="72"/>
        <v>1719916271.108</v>
      </c>
      <c r="G1197" s="70">
        <f t="shared" si="73"/>
        <v>45475.438323009264</v>
      </c>
      <c r="H1197" s="69">
        <v>5791008</v>
      </c>
      <c r="I1197">
        <f t="shared" si="74"/>
        <v>96.516800000000003</v>
      </c>
      <c r="J1197">
        <v>6165178</v>
      </c>
      <c r="K1197">
        <f t="shared" si="75"/>
        <v>102.75296666666667</v>
      </c>
      <c r="L1197">
        <v>0</v>
      </c>
      <c r="M1197" t="s">
        <v>860</v>
      </c>
      <c r="N1197" t="s">
        <v>363</v>
      </c>
      <c r="O1197">
        <v>45322</v>
      </c>
      <c r="P1197">
        <v>0</v>
      </c>
      <c r="Q1197">
        <v>0</v>
      </c>
    </row>
    <row r="1198" spans="1:17" hidden="1" x14ac:dyDescent="0.3">
      <c r="A1198" t="s">
        <v>365</v>
      </c>
      <c r="B1198">
        <v>613</v>
      </c>
      <c r="C1198" t="s">
        <v>360</v>
      </c>
      <c r="D1198" t="s">
        <v>361</v>
      </c>
      <c r="E1198" s="69">
        <v>1719916271108</v>
      </c>
      <c r="F1198" s="69">
        <f t="shared" si="72"/>
        <v>1719916271.108</v>
      </c>
      <c r="G1198" s="70">
        <f t="shared" si="73"/>
        <v>45475.438323009264</v>
      </c>
      <c r="H1198" s="69">
        <v>6165178</v>
      </c>
      <c r="I1198">
        <f t="shared" si="74"/>
        <v>102.75296666666667</v>
      </c>
      <c r="J1198">
        <v>0</v>
      </c>
      <c r="K1198">
        <f t="shared" si="75"/>
        <v>0</v>
      </c>
      <c r="L1198">
        <v>0</v>
      </c>
      <c r="M1198" t="s">
        <v>860</v>
      </c>
      <c r="N1198" t="s">
        <v>378</v>
      </c>
      <c r="O1198">
        <v>48481</v>
      </c>
      <c r="P1198">
        <v>0</v>
      </c>
      <c r="Q1198">
        <v>0</v>
      </c>
    </row>
    <row r="1199" spans="1:17" x14ac:dyDescent="0.3">
      <c r="A1199" t="s">
        <v>359</v>
      </c>
      <c r="B1199">
        <v>613</v>
      </c>
      <c r="C1199" t="s">
        <v>360</v>
      </c>
      <c r="D1199" t="s">
        <v>361</v>
      </c>
      <c r="E1199" s="69">
        <v>1719915969607</v>
      </c>
      <c r="F1199" s="69">
        <f t="shared" si="72"/>
        <v>1719915969.6070001</v>
      </c>
      <c r="G1199" s="70">
        <f t="shared" si="73"/>
        <v>45475.434833414358</v>
      </c>
      <c r="H1199" s="69">
        <v>6086094</v>
      </c>
      <c r="I1199">
        <f t="shared" si="74"/>
        <v>101.4349</v>
      </c>
      <c r="J1199">
        <v>5718097</v>
      </c>
      <c r="K1199">
        <f t="shared" si="75"/>
        <v>95.301616666666661</v>
      </c>
      <c r="L1199">
        <v>0</v>
      </c>
      <c r="M1199" t="s">
        <v>861</v>
      </c>
      <c r="N1199" t="s">
        <v>363</v>
      </c>
      <c r="O1199">
        <v>47492</v>
      </c>
      <c r="P1199">
        <v>0</v>
      </c>
      <c r="Q1199">
        <v>0</v>
      </c>
    </row>
    <row r="1200" spans="1:17" hidden="1" x14ac:dyDescent="0.3">
      <c r="A1200" t="s">
        <v>365</v>
      </c>
      <c r="B1200">
        <v>705</v>
      </c>
      <c r="C1200" t="s">
        <v>360</v>
      </c>
      <c r="D1200" t="s">
        <v>361</v>
      </c>
      <c r="E1200" s="69">
        <v>1719915969607</v>
      </c>
      <c r="F1200" s="69">
        <f t="shared" si="72"/>
        <v>1719915969.6070001</v>
      </c>
      <c r="G1200" s="70">
        <f t="shared" si="73"/>
        <v>45475.434833414358</v>
      </c>
      <c r="H1200" s="69">
        <v>5718097</v>
      </c>
      <c r="I1200">
        <f t="shared" si="74"/>
        <v>95.301616666666661</v>
      </c>
      <c r="J1200">
        <v>0</v>
      </c>
      <c r="K1200">
        <f t="shared" si="75"/>
        <v>0</v>
      </c>
      <c r="L1200">
        <v>0</v>
      </c>
      <c r="M1200" t="s">
        <v>861</v>
      </c>
      <c r="N1200" t="s">
        <v>378</v>
      </c>
      <c r="O1200">
        <v>44399</v>
      </c>
      <c r="P1200">
        <v>0</v>
      </c>
      <c r="Q1200">
        <v>0</v>
      </c>
    </row>
    <row r="1201" spans="1:17" x14ac:dyDescent="0.3">
      <c r="A1201" t="s">
        <v>359</v>
      </c>
      <c r="B1201">
        <v>1415</v>
      </c>
      <c r="C1201" t="s">
        <v>372</v>
      </c>
      <c r="D1201" t="s">
        <v>361</v>
      </c>
      <c r="E1201" s="69">
        <v>1719915969607</v>
      </c>
      <c r="F1201" s="69">
        <f t="shared" si="72"/>
        <v>1719915969.6070001</v>
      </c>
      <c r="G1201" s="70">
        <f t="shared" si="73"/>
        <v>45475.434833414358</v>
      </c>
      <c r="H1201" s="69">
        <v>112051</v>
      </c>
      <c r="I1201">
        <f t="shared" si="74"/>
        <v>1.8675166666666667</v>
      </c>
      <c r="J1201">
        <v>210956</v>
      </c>
      <c r="K1201">
        <f t="shared" si="75"/>
        <v>3.5159333333333334</v>
      </c>
      <c r="L1201">
        <v>8</v>
      </c>
      <c r="M1201" t="s">
        <v>862</v>
      </c>
      <c r="N1201" t="s">
        <v>363</v>
      </c>
      <c r="O1201">
        <v>11043</v>
      </c>
      <c r="P1201">
        <v>0</v>
      </c>
      <c r="Q1201">
        <v>0</v>
      </c>
    </row>
    <row r="1202" spans="1:17" hidden="1" x14ac:dyDescent="0.3">
      <c r="A1202" t="s">
        <v>365</v>
      </c>
      <c r="B1202">
        <v>8813</v>
      </c>
      <c r="C1202" t="s">
        <v>372</v>
      </c>
      <c r="D1202" t="s">
        <v>361</v>
      </c>
      <c r="E1202" s="69">
        <v>1719915969607</v>
      </c>
      <c r="F1202" s="69">
        <f t="shared" si="72"/>
        <v>1719915969.6070001</v>
      </c>
      <c r="G1202" s="70">
        <f t="shared" si="73"/>
        <v>45475.434833414358</v>
      </c>
      <c r="H1202" s="69">
        <v>210956</v>
      </c>
      <c r="I1202">
        <f t="shared" si="74"/>
        <v>3.5159333333333334</v>
      </c>
      <c r="J1202">
        <v>0</v>
      </c>
      <c r="K1202">
        <f t="shared" si="75"/>
        <v>0</v>
      </c>
      <c r="L1202">
        <v>1</v>
      </c>
      <c r="M1202" t="s">
        <v>862</v>
      </c>
      <c r="N1202" t="s">
        <v>378</v>
      </c>
      <c r="O1202">
        <v>17772</v>
      </c>
      <c r="P1202">
        <v>0</v>
      </c>
      <c r="Q1202">
        <v>0</v>
      </c>
    </row>
    <row r="1203" spans="1:17" x14ac:dyDescent="0.3">
      <c r="A1203" t="s">
        <v>359</v>
      </c>
      <c r="B1203">
        <v>613</v>
      </c>
      <c r="C1203" t="s">
        <v>360</v>
      </c>
      <c r="D1203" t="s">
        <v>361</v>
      </c>
      <c r="E1203" s="69">
        <v>1719915669107</v>
      </c>
      <c r="F1203" s="69">
        <f t="shared" si="72"/>
        <v>1719915669.1070001</v>
      </c>
      <c r="G1203" s="70">
        <f t="shared" si="73"/>
        <v>45475.43135540509</v>
      </c>
      <c r="H1203" s="69">
        <v>5980250</v>
      </c>
      <c r="I1203">
        <f t="shared" si="74"/>
        <v>99.670833333333334</v>
      </c>
      <c r="J1203">
        <v>5620325</v>
      </c>
      <c r="K1203">
        <f t="shared" si="75"/>
        <v>93.672083333333333</v>
      </c>
      <c r="L1203">
        <v>0</v>
      </c>
      <c r="M1203" t="s">
        <v>863</v>
      </c>
      <c r="N1203" t="s">
        <v>363</v>
      </c>
      <c r="O1203">
        <v>46525</v>
      </c>
      <c r="P1203">
        <v>0</v>
      </c>
      <c r="Q1203">
        <v>0</v>
      </c>
    </row>
    <row r="1204" spans="1:17" hidden="1" x14ac:dyDescent="0.3">
      <c r="A1204" t="s">
        <v>365</v>
      </c>
      <c r="B1204">
        <v>705</v>
      </c>
      <c r="C1204" t="s">
        <v>360</v>
      </c>
      <c r="D1204" t="s">
        <v>361</v>
      </c>
      <c r="E1204" s="69">
        <v>1719915669107</v>
      </c>
      <c r="F1204" s="69">
        <f t="shared" si="72"/>
        <v>1719915669.1070001</v>
      </c>
      <c r="G1204" s="70">
        <f t="shared" si="73"/>
        <v>45475.43135540509</v>
      </c>
      <c r="H1204" s="69">
        <v>5620325</v>
      </c>
      <c r="I1204">
        <f t="shared" si="74"/>
        <v>93.672083333333333</v>
      </c>
      <c r="J1204">
        <v>0</v>
      </c>
      <c r="K1204">
        <f t="shared" si="75"/>
        <v>0</v>
      </c>
      <c r="L1204">
        <v>0</v>
      </c>
      <c r="M1204" t="s">
        <v>863</v>
      </c>
      <c r="N1204" t="s">
        <v>378</v>
      </c>
      <c r="O1204">
        <v>43550</v>
      </c>
      <c r="P1204">
        <v>0</v>
      </c>
      <c r="Q1204">
        <v>0</v>
      </c>
    </row>
    <row r="1205" spans="1:17" x14ac:dyDescent="0.3">
      <c r="A1205" t="s">
        <v>359</v>
      </c>
      <c r="B1205">
        <v>705</v>
      </c>
      <c r="C1205" t="s">
        <v>360</v>
      </c>
      <c r="D1205" t="s">
        <v>361</v>
      </c>
      <c r="E1205" s="69">
        <v>1719915368607</v>
      </c>
      <c r="F1205" s="69">
        <f t="shared" si="72"/>
        <v>1719915368.6070001</v>
      </c>
      <c r="G1205" s="70">
        <f t="shared" si="73"/>
        <v>45475.427877395836</v>
      </c>
      <c r="H1205" s="69">
        <v>5507332</v>
      </c>
      <c r="I1205">
        <f t="shared" si="74"/>
        <v>91.788866666666678</v>
      </c>
      <c r="J1205">
        <v>5885669</v>
      </c>
      <c r="K1205">
        <f t="shared" si="75"/>
        <v>98.094483333333329</v>
      </c>
      <c r="L1205">
        <v>0</v>
      </c>
      <c r="M1205" t="s">
        <v>864</v>
      </c>
      <c r="N1205" t="s">
        <v>363</v>
      </c>
      <c r="O1205">
        <v>42657</v>
      </c>
      <c r="P1205">
        <v>0</v>
      </c>
      <c r="Q1205">
        <v>0</v>
      </c>
    </row>
    <row r="1206" spans="1:17" hidden="1" x14ac:dyDescent="0.3">
      <c r="A1206" t="s">
        <v>365</v>
      </c>
      <c r="B1206">
        <v>613</v>
      </c>
      <c r="C1206" t="s">
        <v>360</v>
      </c>
      <c r="D1206" t="s">
        <v>361</v>
      </c>
      <c r="E1206" s="69">
        <v>1719915368607</v>
      </c>
      <c r="F1206" s="69">
        <f t="shared" si="72"/>
        <v>1719915368.6070001</v>
      </c>
      <c r="G1206" s="70">
        <f t="shared" si="73"/>
        <v>45475.427877395836</v>
      </c>
      <c r="H1206" s="69">
        <v>5885669</v>
      </c>
      <c r="I1206">
        <f t="shared" si="74"/>
        <v>98.094483333333329</v>
      </c>
      <c r="J1206">
        <v>0</v>
      </c>
      <c r="K1206">
        <f t="shared" si="75"/>
        <v>0</v>
      </c>
      <c r="L1206">
        <v>0</v>
      </c>
      <c r="M1206" t="s">
        <v>864</v>
      </c>
      <c r="N1206" t="s">
        <v>378</v>
      </c>
      <c r="O1206">
        <v>45625</v>
      </c>
      <c r="P1206">
        <v>0</v>
      </c>
      <c r="Q1206">
        <v>0</v>
      </c>
    </row>
    <row r="1207" spans="1:17" x14ac:dyDescent="0.3">
      <c r="A1207" t="s">
        <v>359</v>
      </c>
      <c r="B1207">
        <v>613</v>
      </c>
      <c r="C1207" t="s">
        <v>360</v>
      </c>
      <c r="D1207" t="s">
        <v>361</v>
      </c>
      <c r="E1207" s="69">
        <v>1719915068107</v>
      </c>
      <c r="F1207" s="69">
        <f t="shared" si="72"/>
        <v>1719915068.1070001</v>
      </c>
      <c r="G1207" s="70">
        <f t="shared" si="73"/>
        <v>45475.424399386575</v>
      </c>
      <c r="H1207" s="69">
        <v>5770723</v>
      </c>
      <c r="I1207">
        <f t="shared" si="74"/>
        <v>96.178716666666659</v>
      </c>
      <c r="J1207">
        <v>5409867</v>
      </c>
      <c r="K1207">
        <f t="shared" si="75"/>
        <v>90.164450000000002</v>
      </c>
      <c r="L1207">
        <v>0</v>
      </c>
      <c r="M1207" t="s">
        <v>865</v>
      </c>
      <c r="N1207" t="s">
        <v>363</v>
      </c>
      <c r="O1207">
        <v>44754</v>
      </c>
      <c r="P1207">
        <v>0</v>
      </c>
      <c r="Q1207">
        <v>0</v>
      </c>
    </row>
    <row r="1208" spans="1:17" hidden="1" x14ac:dyDescent="0.3">
      <c r="A1208" t="s">
        <v>365</v>
      </c>
      <c r="B1208">
        <v>705</v>
      </c>
      <c r="C1208" t="s">
        <v>360</v>
      </c>
      <c r="D1208" t="s">
        <v>361</v>
      </c>
      <c r="E1208" s="69">
        <v>1719915068107</v>
      </c>
      <c r="F1208" s="69">
        <f t="shared" si="72"/>
        <v>1719915068.1070001</v>
      </c>
      <c r="G1208" s="70">
        <f t="shared" si="73"/>
        <v>45475.424399386575</v>
      </c>
      <c r="H1208" s="69">
        <v>5409867</v>
      </c>
      <c r="I1208">
        <f t="shared" si="74"/>
        <v>90.164450000000002</v>
      </c>
      <c r="J1208">
        <v>0</v>
      </c>
      <c r="K1208">
        <f t="shared" si="75"/>
        <v>0</v>
      </c>
      <c r="L1208">
        <v>0</v>
      </c>
      <c r="M1208" t="s">
        <v>865</v>
      </c>
      <c r="N1208" t="s">
        <v>378</v>
      </c>
      <c r="O1208">
        <v>41948</v>
      </c>
      <c r="P1208">
        <v>0</v>
      </c>
      <c r="Q1208">
        <v>0</v>
      </c>
    </row>
    <row r="1209" spans="1:17" x14ac:dyDescent="0.3">
      <c r="A1209" t="s">
        <v>359</v>
      </c>
      <c r="B1209">
        <v>613</v>
      </c>
      <c r="C1209" t="s">
        <v>360</v>
      </c>
      <c r="D1209" t="s">
        <v>361</v>
      </c>
      <c r="E1209" s="69">
        <v>1719914467107</v>
      </c>
      <c r="F1209" s="69">
        <f t="shared" si="72"/>
        <v>1719914467.1070001</v>
      </c>
      <c r="G1209" s="70">
        <f t="shared" si="73"/>
        <v>45475.41744336806</v>
      </c>
      <c r="H1209" s="69">
        <v>5570203</v>
      </c>
      <c r="I1209">
        <f t="shared" si="74"/>
        <v>92.836716666666675</v>
      </c>
      <c r="J1209">
        <v>5223599</v>
      </c>
      <c r="K1209">
        <f t="shared" si="75"/>
        <v>87.059983333333335</v>
      </c>
      <c r="L1209">
        <v>0</v>
      </c>
      <c r="M1209" t="s">
        <v>866</v>
      </c>
      <c r="N1209" t="s">
        <v>363</v>
      </c>
      <c r="O1209">
        <v>42710</v>
      </c>
      <c r="P1209">
        <v>0</v>
      </c>
      <c r="Q1209">
        <v>0</v>
      </c>
    </row>
    <row r="1210" spans="1:17" hidden="1" x14ac:dyDescent="0.3">
      <c r="A1210" t="s">
        <v>365</v>
      </c>
      <c r="B1210">
        <v>705</v>
      </c>
      <c r="C1210" t="s">
        <v>360</v>
      </c>
      <c r="D1210" t="s">
        <v>361</v>
      </c>
      <c r="E1210" s="69">
        <v>1719914467107</v>
      </c>
      <c r="F1210" s="69">
        <f t="shared" si="72"/>
        <v>1719914467.1070001</v>
      </c>
      <c r="G1210" s="70">
        <f t="shared" si="73"/>
        <v>45475.41744336806</v>
      </c>
      <c r="H1210" s="69">
        <v>5223599</v>
      </c>
      <c r="I1210">
        <f t="shared" si="74"/>
        <v>87.059983333333335</v>
      </c>
      <c r="J1210">
        <v>0</v>
      </c>
      <c r="K1210">
        <f t="shared" si="75"/>
        <v>0</v>
      </c>
      <c r="L1210">
        <v>0</v>
      </c>
      <c r="M1210" t="s">
        <v>866</v>
      </c>
      <c r="N1210" t="s">
        <v>378</v>
      </c>
      <c r="O1210">
        <v>40062</v>
      </c>
      <c r="P1210">
        <v>0</v>
      </c>
      <c r="Q1210">
        <v>0</v>
      </c>
    </row>
    <row r="1211" spans="1:17" x14ac:dyDescent="0.3">
      <c r="A1211" t="s">
        <v>359</v>
      </c>
      <c r="B1211">
        <v>705</v>
      </c>
      <c r="C1211" t="s">
        <v>360</v>
      </c>
      <c r="D1211" t="s">
        <v>361</v>
      </c>
      <c r="E1211" s="69">
        <v>1719914171606</v>
      </c>
      <c r="F1211" s="69">
        <f t="shared" si="72"/>
        <v>1719914171.6059999</v>
      </c>
      <c r="G1211" s="70">
        <f t="shared" si="73"/>
        <v>45475.414023217592</v>
      </c>
      <c r="H1211" s="69">
        <v>5138980</v>
      </c>
      <c r="I1211">
        <f t="shared" si="74"/>
        <v>85.649666666666661</v>
      </c>
      <c r="J1211">
        <v>5474287</v>
      </c>
      <c r="K1211">
        <f t="shared" si="75"/>
        <v>91.23811666666667</v>
      </c>
      <c r="L1211">
        <v>0</v>
      </c>
      <c r="M1211" t="s">
        <v>867</v>
      </c>
      <c r="N1211" t="s">
        <v>363</v>
      </c>
      <c r="O1211">
        <v>39314</v>
      </c>
      <c r="P1211">
        <v>0</v>
      </c>
      <c r="Q1211">
        <v>0</v>
      </c>
    </row>
    <row r="1212" spans="1:17" hidden="1" x14ac:dyDescent="0.3">
      <c r="A1212" t="s">
        <v>365</v>
      </c>
      <c r="B1212">
        <v>613</v>
      </c>
      <c r="C1212" t="s">
        <v>360</v>
      </c>
      <c r="D1212" t="s">
        <v>361</v>
      </c>
      <c r="E1212" s="69">
        <v>1719914171606</v>
      </c>
      <c r="F1212" s="69">
        <f t="shared" si="72"/>
        <v>1719914171.6059999</v>
      </c>
      <c r="G1212" s="70">
        <f t="shared" si="73"/>
        <v>45475.414023217592</v>
      </c>
      <c r="H1212" s="69">
        <v>5474287</v>
      </c>
      <c r="I1212">
        <f t="shared" si="74"/>
        <v>91.23811666666667</v>
      </c>
      <c r="J1212">
        <v>0</v>
      </c>
      <c r="K1212">
        <f t="shared" si="75"/>
        <v>0</v>
      </c>
      <c r="L1212">
        <v>0</v>
      </c>
      <c r="M1212" t="s">
        <v>867</v>
      </c>
      <c r="N1212" t="s">
        <v>378</v>
      </c>
      <c r="O1212">
        <v>41874</v>
      </c>
      <c r="P1212">
        <v>0</v>
      </c>
      <c r="Q1212">
        <v>0</v>
      </c>
    </row>
    <row r="1213" spans="1:17" x14ac:dyDescent="0.3">
      <c r="A1213" t="s">
        <v>359</v>
      </c>
      <c r="B1213">
        <v>563</v>
      </c>
      <c r="C1213" t="s">
        <v>372</v>
      </c>
      <c r="D1213" t="s">
        <v>361</v>
      </c>
      <c r="E1213" s="69">
        <v>1719913570606</v>
      </c>
      <c r="F1213" s="69">
        <f t="shared" si="72"/>
        <v>1719913570.6059999</v>
      </c>
      <c r="G1213" s="70">
        <f t="shared" si="73"/>
        <v>45475.407067199078</v>
      </c>
      <c r="H1213" s="69">
        <v>95356</v>
      </c>
      <c r="I1213">
        <f t="shared" si="74"/>
        <v>1.5892666666666666</v>
      </c>
      <c r="J1213">
        <v>42752</v>
      </c>
      <c r="K1213">
        <f t="shared" si="75"/>
        <v>0.71253333333333335</v>
      </c>
      <c r="L1213">
        <v>8</v>
      </c>
      <c r="M1213" t="s">
        <v>868</v>
      </c>
      <c r="N1213" t="s">
        <v>363</v>
      </c>
      <c r="O1213">
        <v>7283</v>
      </c>
      <c r="P1213">
        <v>0</v>
      </c>
      <c r="Q1213">
        <v>0</v>
      </c>
    </row>
    <row r="1214" spans="1:17" hidden="1" x14ac:dyDescent="0.3">
      <c r="A1214" t="s">
        <v>365</v>
      </c>
      <c r="B1214">
        <v>3733</v>
      </c>
      <c r="C1214" t="s">
        <v>372</v>
      </c>
      <c r="D1214" t="s">
        <v>361</v>
      </c>
      <c r="E1214" s="69">
        <v>1719913570606</v>
      </c>
      <c r="F1214" s="69">
        <f t="shared" si="72"/>
        <v>1719913570.6059999</v>
      </c>
      <c r="G1214" s="70">
        <f t="shared" si="73"/>
        <v>45475.407067199078</v>
      </c>
      <c r="H1214" s="69">
        <v>42752</v>
      </c>
      <c r="I1214">
        <f t="shared" si="74"/>
        <v>0.71253333333333335</v>
      </c>
      <c r="J1214">
        <v>0</v>
      </c>
      <c r="K1214">
        <f t="shared" si="75"/>
        <v>0</v>
      </c>
      <c r="L1214">
        <v>1</v>
      </c>
      <c r="M1214" t="s">
        <v>868</v>
      </c>
      <c r="N1214" t="s">
        <v>378</v>
      </c>
      <c r="O1214">
        <v>2983</v>
      </c>
      <c r="P1214">
        <v>0</v>
      </c>
      <c r="Q1214">
        <v>0</v>
      </c>
    </row>
    <row r="1215" spans="1:17" x14ac:dyDescent="0.3">
      <c r="A1215" t="s">
        <v>359</v>
      </c>
      <c r="B1215">
        <v>613</v>
      </c>
      <c r="C1215" t="s">
        <v>360</v>
      </c>
      <c r="D1215" t="s">
        <v>361</v>
      </c>
      <c r="E1215" s="69">
        <v>1719912968605</v>
      </c>
      <c r="F1215" s="69">
        <f t="shared" si="72"/>
        <v>1719912968.605</v>
      </c>
      <c r="G1215" s="70">
        <f t="shared" si="73"/>
        <v>45475.400099594903</v>
      </c>
      <c r="H1215" s="69">
        <v>5098819</v>
      </c>
      <c r="I1215">
        <f t="shared" si="74"/>
        <v>84.980316666666667</v>
      </c>
      <c r="J1215">
        <v>4732432</v>
      </c>
      <c r="K1215">
        <f t="shared" si="75"/>
        <v>78.873866666666657</v>
      </c>
      <c r="L1215">
        <v>0</v>
      </c>
      <c r="M1215" t="s">
        <v>869</v>
      </c>
      <c r="N1215" t="s">
        <v>363</v>
      </c>
      <c r="O1215">
        <v>38411</v>
      </c>
      <c r="P1215">
        <v>0</v>
      </c>
      <c r="Q1215">
        <v>0</v>
      </c>
    </row>
    <row r="1216" spans="1:17" hidden="1" x14ac:dyDescent="0.3">
      <c r="A1216" t="s">
        <v>365</v>
      </c>
      <c r="B1216">
        <v>705</v>
      </c>
      <c r="C1216" t="s">
        <v>360</v>
      </c>
      <c r="D1216" t="s">
        <v>361</v>
      </c>
      <c r="E1216" s="69">
        <v>1719912968605</v>
      </c>
      <c r="F1216" s="69">
        <f t="shared" si="72"/>
        <v>1719912968.605</v>
      </c>
      <c r="G1216" s="70">
        <f t="shared" si="73"/>
        <v>45475.400099594903</v>
      </c>
      <c r="H1216" s="69">
        <v>4732432</v>
      </c>
      <c r="I1216">
        <f t="shared" si="74"/>
        <v>78.873866666666657</v>
      </c>
      <c r="J1216">
        <v>0</v>
      </c>
      <c r="K1216">
        <f t="shared" si="75"/>
        <v>0</v>
      </c>
      <c r="L1216">
        <v>0</v>
      </c>
      <c r="M1216" t="s">
        <v>869</v>
      </c>
      <c r="N1216" t="s">
        <v>378</v>
      </c>
      <c r="O1216">
        <v>35787</v>
      </c>
      <c r="P1216">
        <v>0</v>
      </c>
      <c r="Q1216">
        <v>0</v>
      </c>
    </row>
    <row r="1217" spans="1:18" x14ac:dyDescent="0.3">
      <c r="A1217" t="s">
        <v>359</v>
      </c>
      <c r="B1217">
        <v>705</v>
      </c>
      <c r="C1217" t="s">
        <v>360</v>
      </c>
      <c r="D1217" t="s">
        <v>361</v>
      </c>
      <c r="E1217" s="69">
        <v>1719912668105</v>
      </c>
      <c r="F1217" s="69">
        <f t="shared" si="72"/>
        <v>1719912668.105</v>
      </c>
      <c r="G1217" s="70">
        <f t="shared" si="73"/>
        <v>45475.396621585649</v>
      </c>
      <c r="H1217" s="69">
        <v>4632279</v>
      </c>
      <c r="I1217">
        <f t="shared" si="74"/>
        <v>77.204650000000001</v>
      </c>
      <c r="J1217">
        <v>4988480</v>
      </c>
      <c r="K1217">
        <f t="shared" si="75"/>
        <v>83.141333333333321</v>
      </c>
      <c r="L1217">
        <v>0</v>
      </c>
      <c r="M1217" t="s">
        <v>870</v>
      </c>
      <c r="N1217" t="s">
        <v>363</v>
      </c>
      <c r="O1217">
        <v>34939</v>
      </c>
      <c r="P1217">
        <v>0</v>
      </c>
      <c r="Q1217">
        <v>0</v>
      </c>
    </row>
    <row r="1218" spans="1:18" hidden="1" x14ac:dyDescent="0.3">
      <c r="A1218" t="s">
        <v>365</v>
      </c>
      <c r="B1218">
        <v>613</v>
      </c>
      <c r="C1218" t="s">
        <v>360</v>
      </c>
      <c r="D1218" t="s">
        <v>361</v>
      </c>
      <c r="E1218" s="69">
        <v>1719912668105</v>
      </c>
      <c r="F1218" s="69">
        <f t="shared" si="72"/>
        <v>1719912668.105</v>
      </c>
      <c r="G1218" s="70">
        <f t="shared" si="73"/>
        <v>45475.396621585649</v>
      </c>
      <c r="H1218" s="69">
        <v>4988480</v>
      </c>
      <c r="I1218">
        <f t="shared" si="74"/>
        <v>83.141333333333321</v>
      </c>
      <c r="J1218">
        <v>0</v>
      </c>
      <c r="K1218">
        <f t="shared" si="75"/>
        <v>0</v>
      </c>
      <c r="L1218">
        <v>0</v>
      </c>
      <c r="M1218" t="s">
        <v>870</v>
      </c>
      <c r="N1218" t="s">
        <v>378</v>
      </c>
      <c r="O1218">
        <v>37467</v>
      </c>
      <c r="P1218">
        <v>0</v>
      </c>
      <c r="Q1218">
        <v>0</v>
      </c>
    </row>
    <row r="1219" spans="1:18" x14ac:dyDescent="0.3">
      <c r="A1219" t="s">
        <v>359</v>
      </c>
      <c r="B1219">
        <v>1282</v>
      </c>
      <c r="C1219" t="s">
        <v>372</v>
      </c>
      <c r="D1219" t="s">
        <v>361</v>
      </c>
      <c r="E1219" s="69">
        <v>1719912668105</v>
      </c>
      <c r="F1219" s="69">
        <f t="shared" ref="F1219:F1282" si="76">$E1219/1000</f>
        <v>1719912668.105</v>
      </c>
      <c r="G1219" s="70">
        <f t="shared" ref="G1219:G1282" si="77">$F1219/ 86400 + DATE(1970, 1, 1)</f>
        <v>45475.396621585649</v>
      </c>
      <c r="H1219" s="69">
        <v>103608</v>
      </c>
      <c r="I1219">
        <f t="shared" ref="I1219:I1282" si="78">$H1219/1000/60</f>
        <v>1.7268000000000001</v>
      </c>
      <c r="J1219">
        <v>85393</v>
      </c>
      <c r="K1219">
        <f t="shared" ref="K1219:K1282" si="79">J1219/1000/60</f>
        <v>1.4232166666666666</v>
      </c>
      <c r="L1219">
        <v>7</v>
      </c>
      <c r="M1219" t="s">
        <v>871</v>
      </c>
      <c r="N1219" t="s">
        <v>363</v>
      </c>
      <c r="O1219">
        <v>8636</v>
      </c>
      <c r="P1219">
        <v>0</v>
      </c>
      <c r="Q1219">
        <v>0</v>
      </c>
    </row>
    <row r="1220" spans="1:18" hidden="1" x14ac:dyDescent="0.3">
      <c r="A1220" t="s">
        <v>365</v>
      </c>
      <c r="B1220">
        <v>59630</v>
      </c>
      <c r="C1220" t="s">
        <v>372</v>
      </c>
      <c r="D1220" t="s">
        <v>361</v>
      </c>
      <c r="E1220" s="69">
        <v>1719912668105</v>
      </c>
      <c r="F1220" s="69">
        <f t="shared" si="76"/>
        <v>1719912668.105</v>
      </c>
      <c r="G1220" s="70">
        <f t="shared" si="77"/>
        <v>45475.396621585649</v>
      </c>
      <c r="H1220" s="69">
        <v>85393</v>
      </c>
      <c r="I1220">
        <f t="shared" si="78"/>
        <v>1.4232166666666666</v>
      </c>
      <c r="J1220">
        <v>0</v>
      </c>
      <c r="K1220">
        <f t="shared" si="79"/>
        <v>0</v>
      </c>
      <c r="L1220">
        <v>1</v>
      </c>
      <c r="M1220" t="s">
        <v>871</v>
      </c>
      <c r="N1220" t="s">
        <v>378</v>
      </c>
      <c r="O1220">
        <v>5817</v>
      </c>
      <c r="P1220">
        <v>0</v>
      </c>
      <c r="Q1220">
        <v>0</v>
      </c>
    </row>
    <row r="1221" spans="1:18" x14ac:dyDescent="0.3">
      <c r="A1221" t="s">
        <v>359</v>
      </c>
      <c r="B1221">
        <v>613</v>
      </c>
      <c r="C1221" t="s">
        <v>360</v>
      </c>
      <c r="D1221" t="s">
        <v>361</v>
      </c>
      <c r="E1221" s="69">
        <v>1719912067105</v>
      </c>
      <c r="F1221" s="69">
        <f t="shared" si="76"/>
        <v>1719912067.105</v>
      </c>
      <c r="G1221" s="70">
        <f t="shared" si="77"/>
        <v>45475.389665567127</v>
      </c>
      <c r="H1221" s="69">
        <v>4812453</v>
      </c>
      <c r="I1221">
        <f t="shared" si="78"/>
        <v>80.207550000000012</v>
      </c>
      <c r="J1221">
        <v>4463950</v>
      </c>
      <c r="K1221">
        <f t="shared" si="79"/>
        <v>74.399166666666659</v>
      </c>
      <c r="L1221">
        <v>0</v>
      </c>
      <c r="M1221" t="s">
        <v>872</v>
      </c>
      <c r="N1221" t="s">
        <v>363</v>
      </c>
      <c r="O1221">
        <v>36079</v>
      </c>
      <c r="P1221">
        <v>0</v>
      </c>
      <c r="Q1221">
        <v>0</v>
      </c>
    </row>
    <row r="1222" spans="1:18" hidden="1" x14ac:dyDescent="0.3">
      <c r="A1222" t="s">
        <v>365</v>
      </c>
      <c r="B1222">
        <v>705</v>
      </c>
      <c r="C1222" t="s">
        <v>360</v>
      </c>
      <c r="D1222" t="s">
        <v>361</v>
      </c>
      <c r="E1222" s="69">
        <v>1719912067105</v>
      </c>
      <c r="F1222" s="69">
        <f t="shared" si="76"/>
        <v>1719912067.105</v>
      </c>
      <c r="G1222" s="70">
        <f t="shared" si="77"/>
        <v>45475.389665567127</v>
      </c>
      <c r="H1222" s="69">
        <v>4463950</v>
      </c>
      <c r="I1222">
        <f t="shared" si="78"/>
        <v>74.399166666666659</v>
      </c>
      <c r="J1222">
        <v>0</v>
      </c>
      <c r="K1222">
        <f t="shared" si="79"/>
        <v>0</v>
      </c>
      <c r="L1222">
        <v>0</v>
      </c>
      <c r="M1222" t="s">
        <v>872</v>
      </c>
      <c r="N1222" t="s">
        <v>378</v>
      </c>
      <c r="O1222">
        <v>33546</v>
      </c>
      <c r="P1222">
        <v>0</v>
      </c>
      <c r="Q1222">
        <v>0</v>
      </c>
    </row>
    <row r="1223" spans="1:18" x14ac:dyDescent="0.3">
      <c r="A1223" t="s">
        <v>359</v>
      </c>
      <c r="B1223">
        <v>613</v>
      </c>
      <c r="C1223" t="s">
        <v>360</v>
      </c>
      <c r="D1223" t="s">
        <v>361</v>
      </c>
      <c r="E1223" s="69">
        <v>1719911765604</v>
      </c>
      <c r="F1223" s="69">
        <f t="shared" si="76"/>
        <v>1719911765.6040001</v>
      </c>
      <c r="G1223" s="70">
        <f t="shared" si="77"/>
        <v>45475.38617597222</v>
      </c>
      <c r="H1223" s="69">
        <v>4707730</v>
      </c>
      <c r="I1223">
        <f t="shared" si="78"/>
        <v>78.462166666666661</v>
      </c>
      <c r="J1223">
        <v>4349470</v>
      </c>
      <c r="K1223">
        <f t="shared" si="79"/>
        <v>72.491166666666672</v>
      </c>
      <c r="L1223">
        <v>0</v>
      </c>
      <c r="M1223" t="s">
        <v>873</v>
      </c>
      <c r="N1223" t="s">
        <v>363</v>
      </c>
      <c r="O1223">
        <v>35183</v>
      </c>
      <c r="P1223">
        <v>0</v>
      </c>
      <c r="Q1223">
        <v>0</v>
      </c>
    </row>
    <row r="1224" spans="1:18" hidden="1" x14ac:dyDescent="0.3">
      <c r="A1224" t="s">
        <v>365</v>
      </c>
      <c r="B1224">
        <v>705</v>
      </c>
      <c r="C1224" t="s">
        <v>360</v>
      </c>
      <c r="D1224" t="s">
        <v>361</v>
      </c>
      <c r="E1224" s="69">
        <v>1719911765604</v>
      </c>
      <c r="F1224" s="69">
        <f t="shared" si="76"/>
        <v>1719911765.6040001</v>
      </c>
      <c r="G1224" s="70">
        <f t="shared" si="77"/>
        <v>45475.38617597222</v>
      </c>
      <c r="H1224" s="69">
        <v>4349470</v>
      </c>
      <c r="I1224">
        <f t="shared" si="78"/>
        <v>72.491166666666672</v>
      </c>
      <c r="J1224">
        <v>0</v>
      </c>
      <c r="K1224">
        <f t="shared" si="79"/>
        <v>0</v>
      </c>
      <c r="L1224">
        <v>0</v>
      </c>
      <c r="M1224" t="s">
        <v>873</v>
      </c>
      <c r="N1224" t="s">
        <v>378</v>
      </c>
      <c r="O1224">
        <v>32623</v>
      </c>
      <c r="P1224">
        <v>0</v>
      </c>
      <c r="Q1224">
        <v>0</v>
      </c>
    </row>
    <row r="1225" spans="1:18" x14ac:dyDescent="0.3">
      <c r="A1225" t="s">
        <v>359</v>
      </c>
      <c r="B1225">
        <v>705</v>
      </c>
      <c r="C1225" t="s">
        <v>360</v>
      </c>
      <c r="D1225" t="s">
        <v>361</v>
      </c>
      <c r="E1225" s="69">
        <v>1719911465104</v>
      </c>
      <c r="F1225" s="69">
        <f t="shared" si="76"/>
        <v>1719911465.1040001</v>
      </c>
      <c r="G1225" s="70">
        <f t="shared" si="77"/>
        <v>45475.382697962967</v>
      </c>
      <c r="H1225" s="69">
        <v>4300126</v>
      </c>
      <c r="I1225">
        <f t="shared" si="78"/>
        <v>71.66876666666667</v>
      </c>
      <c r="J1225">
        <v>4662947</v>
      </c>
      <c r="K1225">
        <f t="shared" si="79"/>
        <v>77.715783333333334</v>
      </c>
      <c r="L1225">
        <v>0</v>
      </c>
      <c r="M1225" t="s">
        <v>874</v>
      </c>
      <c r="N1225" t="s">
        <v>363</v>
      </c>
      <c r="O1225">
        <v>32184</v>
      </c>
      <c r="P1225">
        <v>0</v>
      </c>
      <c r="Q1225">
        <v>0</v>
      </c>
    </row>
    <row r="1226" spans="1:18" hidden="1" x14ac:dyDescent="0.3">
      <c r="A1226" t="s">
        <v>365</v>
      </c>
      <c r="B1226">
        <v>613</v>
      </c>
      <c r="C1226" t="s">
        <v>360</v>
      </c>
      <c r="D1226" t="s">
        <v>361</v>
      </c>
      <c r="E1226" s="69">
        <v>1719911465104</v>
      </c>
      <c r="F1226" s="69">
        <f t="shared" si="76"/>
        <v>1719911465.1040001</v>
      </c>
      <c r="G1226" s="70">
        <f t="shared" si="77"/>
        <v>45475.382697962967</v>
      </c>
      <c r="H1226" s="69">
        <v>4662947</v>
      </c>
      <c r="I1226">
        <f t="shared" si="78"/>
        <v>77.715783333333334</v>
      </c>
      <c r="J1226">
        <v>0</v>
      </c>
      <c r="K1226">
        <f t="shared" si="79"/>
        <v>0</v>
      </c>
      <c r="L1226">
        <v>0</v>
      </c>
      <c r="M1226" t="s">
        <v>874</v>
      </c>
      <c r="N1226" t="s">
        <v>378</v>
      </c>
      <c r="O1226">
        <v>34785</v>
      </c>
      <c r="P1226">
        <v>0</v>
      </c>
      <c r="Q1226">
        <v>0</v>
      </c>
    </row>
    <row r="1227" spans="1:18" x14ac:dyDescent="0.3">
      <c r="A1227" t="s">
        <v>359</v>
      </c>
      <c r="B1227">
        <v>613</v>
      </c>
      <c r="C1227" t="s">
        <v>360</v>
      </c>
      <c r="D1227" t="s">
        <v>361</v>
      </c>
      <c r="E1227" s="69">
        <v>1719911163603</v>
      </c>
      <c r="F1227" s="69">
        <f t="shared" si="76"/>
        <v>1719911163.6029999</v>
      </c>
      <c r="G1227" s="70">
        <f t="shared" si="77"/>
        <v>45475.37920836806</v>
      </c>
      <c r="H1227" s="69">
        <v>4572543</v>
      </c>
      <c r="I1227">
        <f t="shared" si="78"/>
        <v>76.209049999999991</v>
      </c>
      <c r="J1227">
        <v>4220798</v>
      </c>
      <c r="K1227">
        <f t="shared" si="79"/>
        <v>70.34663333333333</v>
      </c>
      <c r="L1227">
        <v>0</v>
      </c>
      <c r="M1227" t="s">
        <v>875</v>
      </c>
      <c r="N1227" t="s">
        <v>363</v>
      </c>
      <c r="O1227">
        <v>34029</v>
      </c>
      <c r="P1227">
        <v>0</v>
      </c>
      <c r="Q1227">
        <v>0</v>
      </c>
    </row>
    <row r="1228" spans="1:18" hidden="1" x14ac:dyDescent="0.3">
      <c r="A1228" t="s">
        <v>365</v>
      </c>
      <c r="B1228">
        <v>705</v>
      </c>
      <c r="C1228" t="s">
        <v>360</v>
      </c>
      <c r="D1228" t="s">
        <v>361</v>
      </c>
      <c r="E1228" s="69">
        <v>1719911163603</v>
      </c>
      <c r="F1228" s="69">
        <f t="shared" si="76"/>
        <v>1719911163.6029999</v>
      </c>
      <c r="G1228" s="70">
        <f t="shared" si="77"/>
        <v>45475.37920836806</v>
      </c>
      <c r="H1228" s="69">
        <v>4220798</v>
      </c>
      <c r="I1228">
        <f t="shared" si="78"/>
        <v>70.34663333333333</v>
      </c>
      <c r="J1228">
        <v>0</v>
      </c>
      <c r="K1228">
        <f t="shared" si="79"/>
        <v>0</v>
      </c>
      <c r="L1228">
        <v>0</v>
      </c>
      <c r="M1228" t="s">
        <v>875</v>
      </c>
      <c r="N1228" t="s">
        <v>378</v>
      </c>
      <c r="O1228">
        <v>31480</v>
      </c>
      <c r="P1228">
        <v>0</v>
      </c>
      <c r="Q1228">
        <v>0</v>
      </c>
    </row>
    <row r="1229" spans="1:18" x14ac:dyDescent="0.3">
      <c r="A1229" t="s">
        <v>359</v>
      </c>
      <c r="B1229">
        <v>43377</v>
      </c>
      <c r="C1229" t="s">
        <v>360</v>
      </c>
      <c r="D1229" t="s">
        <v>361</v>
      </c>
      <c r="E1229" s="69">
        <v>1719911160600</v>
      </c>
      <c r="F1229" s="69">
        <f t="shared" si="76"/>
        <v>1719911160.5999999</v>
      </c>
      <c r="G1229" s="70">
        <f t="shared" si="77"/>
        <v>45475.379173611109</v>
      </c>
      <c r="H1229" s="69">
        <v>228184</v>
      </c>
      <c r="I1229">
        <f t="shared" si="78"/>
        <v>3.8030666666666666</v>
      </c>
      <c r="J1229">
        <v>0</v>
      </c>
      <c r="K1229">
        <f t="shared" si="79"/>
        <v>0</v>
      </c>
      <c r="L1229">
        <v>0</v>
      </c>
      <c r="M1229" t="s">
        <v>876</v>
      </c>
      <c r="N1229" t="s">
        <v>363</v>
      </c>
      <c r="O1229">
        <v>221</v>
      </c>
      <c r="P1229">
        <v>0</v>
      </c>
      <c r="Q1229">
        <v>7.6983047710025697E+18</v>
      </c>
      <c r="R1229" t="s">
        <v>619</v>
      </c>
    </row>
    <row r="1230" spans="1:18" hidden="1" x14ac:dyDescent="0.3">
      <c r="A1230" t="s">
        <v>365</v>
      </c>
      <c r="B1230">
        <v>47971</v>
      </c>
      <c r="C1230" t="s">
        <v>459</v>
      </c>
      <c r="D1230" t="s">
        <v>361</v>
      </c>
      <c r="E1230" s="69">
        <v>1719911160600</v>
      </c>
      <c r="F1230" s="69">
        <f t="shared" si="76"/>
        <v>1719911160.5999999</v>
      </c>
      <c r="G1230" s="70">
        <f t="shared" si="77"/>
        <v>45475.379173611109</v>
      </c>
      <c r="H1230" s="69">
        <v>0</v>
      </c>
      <c r="I1230">
        <f t="shared" si="78"/>
        <v>0</v>
      </c>
      <c r="J1230">
        <v>0</v>
      </c>
      <c r="K1230">
        <f t="shared" si="79"/>
        <v>0</v>
      </c>
      <c r="L1230">
        <v>259</v>
      </c>
      <c r="M1230" t="s">
        <v>876</v>
      </c>
      <c r="N1230" t="s">
        <v>366</v>
      </c>
      <c r="O1230">
        <v>0</v>
      </c>
      <c r="P1230">
        <v>0</v>
      </c>
      <c r="Q1230">
        <v>-8.2279945120146104E+18</v>
      </c>
      <c r="R1230" t="s">
        <v>582</v>
      </c>
    </row>
    <row r="1231" spans="1:18" x14ac:dyDescent="0.3">
      <c r="A1231" t="s">
        <v>359</v>
      </c>
      <c r="B1231">
        <v>47971</v>
      </c>
      <c r="C1231" t="s">
        <v>459</v>
      </c>
      <c r="D1231" t="s">
        <v>361</v>
      </c>
      <c r="E1231" s="69">
        <v>1719911164604</v>
      </c>
      <c r="F1231" s="69">
        <f t="shared" si="76"/>
        <v>1719911164.6040001</v>
      </c>
      <c r="G1231" s="70">
        <f t="shared" si="77"/>
        <v>45475.379219953706</v>
      </c>
      <c r="H1231" s="69">
        <v>0</v>
      </c>
      <c r="I1231">
        <f t="shared" si="78"/>
        <v>0</v>
      </c>
      <c r="J1231">
        <v>228184</v>
      </c>
      <c r="K1231">
        <f t="shared" si="79"/>
        <v>3.8030666666666666</v>
      </c>
      <c r="L1231">
        <v>259</v>
      </c>
      <c r="M1231" t="s">
        <v>877</v>
      </c>
      <c r="N1231" t="s">
        <v>366</v>
      </c>
      <c r="O1231">
        <v>0</v>
      </c>
      <c r="P1231">
        <v>0</v>
      </c>
      <c r="Q1231">
        <v>-8.2279945120146104E+18</v>
      </c>
      <c r="R1231" t="s">
        <v>582</v>
      </c>
    </row>
    <row r="1232" spans="1:18" hidden="1" x14ac:dyDescent="0.3">
      <c r="A1232" t="s">
        <v>365</v>
      </c>
      <c r="B1232">
        <v>43377</v>
      </c>
      <c r="C1232" t="s">
        <v>360</v>
      </c>
      <c r="D1232" t="s">
        <v>361</v>
      </c>
      <c r="E1232" s="69">
        <v>1719911164604</v>
      </c>
      <c r="F1232" s="69">
        <f t="shared" si="76"/>
        <v>1719911164.6040001</v>
      </c>
      <c r="G1232" s="70">
        <f t="shared" si="77"/>
        <v>45475.379219953706</v>
      </c>
      <c r="H1232" s="69">
        <v>228184</v>
      </c>
      <c r="I1232">
        <f t="shared" si="78"/>
        <v>3.8030666666666666</v>
      </c>
      <c r="J1232">
        <v>0</v>
      </c>
      <c r="K1232">
        <f t="shared" si="79"/>
        <v>0</v>
      </c>
      <c r="L1232">
        <v>0</v>
      </c>
      <c r="M1232" t="s">
        <v>877</v>
      </c>
      <c r="N1232" t="s">
        <v>363</v>
      </c>
      <c r="O1232">
        <v>221</v>
      </c>
      <c r="P1232">
        <v>0</v>
      </c>
      <c r="Q1232">
        <v>7.6983047710025697E+18</v>
      </c>
      <c r="R1232" t="s">
        <v>619</v>
      </c>
    </row>
    <row r="1233" spans="1:18" x14ac:dyDescent="0.3">
      <c r="A1233" t="s">
        <v>359</v>
      </c>
      <c r="B1233">
        <v>705</v>
      </c>
      <c r="C1233" t="s">
        <v>360</v>
      </c>
      <c r="D1233" t="s">
        <v>361</v>
      </c>
      <c r="E1233" s="69">
        <v>1719910863103</v>
      </c>
      <c r="F1233" s="69">
        <f t="shared" si="76"/>
        <v>1719910863.1029999</v>
      </c>
      <c r="G1233" s="70">
        <f t="shared" si="77"/>
        <v>45475.375730358792</v>
      </c>
      <c r="H1233" s="69">
        <v>4151316</v>
      </c>
      <c r="I1233">
        <f t="shared" si="78"/>
        <v>69.188599999999994</v>
      </c>
      <c r="J1233">
        <v>4491109</v>
      </c>
      <c r="K1233">
        <f t="shared" si="79"/>
        <v>74.851816666666679</v>
      </c>
      <c r="L1233">
        <v>0</v>
      </c>
      <c r="M1233" t="s">
        <v>878</v>
      </c>
      <c r="N1233" t="s">
        <v>363</v>
      </c>
      <c r="O1233">
        <v>30863</v>
      </c>
      <c r="P1233">
        <v>0</v>
      </c>
      <c r="Q1233">
        <v>0</v>
      </c>
    </row>
    <row r="1234" spans="1:18" hidden="1" x14ac:dyDescent="0.3">
      <c r="A1234" t="s">
        <v>365</v>
      </c>
      <c r="B1234">
        <v>613</v>
      </c>
      <c r="C1234" t="s">
        <v>360</v>
      </c>
      <c r="D1234" t="s">
        <v>361</v>
      </c>
      <c r="E1234" s="69">
        <v>1719910863103</v>
      </c>
      <c r="F1234" s="69">
        <f t="shared" si="76"/>
        <v>1719910863.1029999</v>
      </c>
      <c r="G1234" s="70">
        <f t="shared" si="77"/>
        <v>45475.375730358792</v>
      </c>
      <c r="H1234" s="69">
        <v>4491109</v>
      </c>
      <c r="I1234">
        <f t="shared" si="78"/>
        <v>74.851816666666679</v>
      </c>
      <c r="J1234">
        <v>0</v>
      </c>
      <c r="K1234">
        <f t="shared" si="79"/>
        <v>0</v>
      </c>
      <c r="L1234">
        <v>0</v>
      </c>
      <c r="M1234" t="s">
        <v>878</v>
      </c>
      <c r="N1234" t="s">
        <v>378</v>
      </c>
      <c r="O1234">
        <v>33289</v>
      </c>
      <c r="P1234">
        <v>0</v>
      </c>
      <c r="Q1234">
        <v>0</v>
      </c>
    </row>
    <row r="1235" spans="1:18" x14ac:dyDescent="0.3">
      <c r="A1235" t="s">
        <v>359</v>
      </c>
      <c r="B1235">
        <v>705</v>
      </c>
      <c r="C1235" t="s">
        <v>360</v>
      </c>
      <c r="D1235" t="s">
        <v>361</v>
      </c>
      <c r="E1235" s="69">
        <v>1719910568603</v>
      </c>
      <c r="F1235" s="69">
        <f t="shared" si="76"/>
        <v>1719910568.6029999</v>
      </c>
      <c r="G1235" s="70">
        <f t="shared" si="77"/>
        <v>45475.372321793984</v>
      </c>
      <c r="H1235" s="69">
        <v>4053476</v>
      </c>
      <c r="I1235">
        <f t="shared" si="78"/>
        <v>67.557933333333338</v>
      </c>
      <c r="J1235">
        <v>4371055</v>
      </c>
      <c r="K1235">
        <f t="shared" si="79"/>
        <v>72.850916666666677</v>
      </c>
      <c r="L1235">
        <v>0</v>
      </c>
      <c r="M1235" t="s">
        <v>879</v>
      </c>
      <c r="N1235" t="s">
        <v>363</v>
      </c>
      <c r="O1235">
        <v>30100</v>
      </c>
      <c r="P1235">
        <v>0</v>
      </c>
      <c r="Q1235">
        <v>0</v>
      </c>
    </row>
    <row r="1236" spans="1:18" hidden="1" x14ac:dyDescent="0.3">
      <c r="A1236" t="s">
        <v>365</v>
      </c>
      <c r="B1236">
        <v>613</v>
      </c>
      <c r="C1236" t="s">
        <v>360</v>
      </c>
      <c r="D1236" t="s">
        <v>361</v>
      </c>
      <c r="E1236" s="69">
        <v>1719910568603</v>
      </c>
      <c r="F1236" s="69">
        <f t="shared" si="76"/>
        <v>1719910568.6029999</v>
      </c>
      <c r="G1236" s="70">
        <f t="shared" si="77"/>
        <v>45475.372321793984</v>
      </c>
      <c r="H1236" s="69">
        <v>4371055</v>
      </c>
      <c r="I1236">
        <f t="shared" si="78"/>
        <v>72.850916666666677</v>
      </c>
      <c r="J1236">
        <v>0</v>
      </c>
      <c r="K1236">
        <f t="shared" si="79"/>
        <v>0</v>
      </c>
      <c r="L1236">
        <v>0</v>
      </c>
      <c r="M1236" t="s">
        <v>879</v>
      </c>
      <c r="N1236" t="s">
        <v>378</v>
      </c>
      <c r="O1236">
        <v>32472</v>
      </c>
      <c r="P1236">
        <v>0</v>
      </c>
      <c r="Q1236">
        <v>0</v>
      </c>
    </row>
    <row r="1237" spans="1:18" x14ac:dyDescent="0.3">
      <c r="A1237" t="s">
        <v>359</v>
      </c>
      <c r="B1237">
        <v>613</v>
      </c>
      <c r="C1237" t="s">
        <v>360</v>
      </c>
      <c r="D1237" t="s">
        <v>361</v>
      </c>
      <c r="E1237" s="69">
        <v>1719910268103</v>
      </c>
      <c r="F1237" s="69">
        <f t="shared" si="76"/>
        <v>1719910268.1029999</v>
      </c>
      <c r="G1237" s="70">
        <f t="shared" si="77"/>
        <v>45475.368843784723</v>
      </c>
      <c r="H1237" s="69">
        <v>4262561</v>
      </c>
      <c r="I1237">
        <f t="shared" si="78"/>
        <v>71.042683333333329</v>
      </c>
      <c r="J1237">
        <v>3973747</v>
      </c>
      <c r="K1237">
        <f t="shared" si="79"/>
        <v>66.22911666666667</v>
      </c>
      <c r="L1237">
        <v>0</v>
      </c>
      <c r="M1237" t="s">
        <v>880</v>
      </c>
      <c r="N1237" t="s">
        <v>363</v>
      </c>
      <c r="O1237">
        <v>31708</v>
      </c>
      <c r="P1237">
        <v>0</v>
      </c>
      <c r="Q1237">
        <v>0</v>
      </c>
    </row>
    <row r="1238" spans="1:18" hidden="1" x14ac:dyDescent="0.3">
      <c r="A1238" t="s">
        <v>365</v>
      </c>
      <c r="B1238">
        <v>705</v>
      </c>
      <c r="C1238" t="s">
        <v>360</v>
      </c>
      <c r="D1238" t="s">
        <v>361</v>
      </c>
      <c r="E1238" s="69">
        <v>1719910268103</v>
      </c>
      <c r="F1238" s="69">
        <f t="shared" si="76"/>
        <v>1719910268.1029999</v>
      </c>
      <c r="G1238" s="70">
        <f t="shared" si="77"/>
        <v>45475.368843784723</v>
      </c>
      <c r="H1238" s="69">
        <v>3973747</v>
      </c>
      <c r="I1238">
        <f t="shared" si="78"/>
        <v>66.22911666666667</v>
      </c>
      <c r="J1238">
        <v>0</v>
      </c>
      <c r="K1238">
        <f t="shared" si="79"/>
        <v>0</v>
      </c>
      <c r="L1238">
        <v>0</v>
      </c>
      <c r="M1238" t="s">
        <v>880</v>
      </c>
      <c r="N1238" t="s">
        <v>378</v>
      </c>
      <c r="O1238">
        <v>29487</v>
      </c>
      <c r="P1238">
        <v>0</v>
      </c>
      <c r="Q1238">
        <v>0</v>
      </c>
    </row>
    <row r="1239" spans="1:18" x14ac:dyDescent="0.3">
      <c r="A1239" t="s">
        <v>359</v>
      </c>
      <c r="B1239">
        <v>705</v>
      </c>
      <c r="C1239" t="s">
        <v>360</v>
      </c>
      <c r="D1239" t="s">
        <v>361</v>
      </c>
      <c r="E1239" s="69">
        <v>1719909967603</v>
      </c>
      <c r="F1239" s="69">
        <f t="shared" si="76"/>
        <v>1719909967.6029999</v>
      </c>
      <c r="G1239" s="70">
        <f t="shared" si="77"/>
        <v>45475.365365775462</v>
      </c>
      <c r="H1239" s="69">
        <v>3899415</v>
      </c>
      <c r="I1239">
        <f t="shared" si="78"/>
        <v>64.990250000000003</v>
      </c>
      <c r="J1239">
        <v>4158005</v>
      </c>
      <c r="K1239">
        <f t="shared" si="79"/>
        <v>69.300083333333333</v>
      </c>
      <c r="L1239">
        <v>0</v>
      </c>
      <c r="M1239" t="s">
        <v>881</v>
      </c>
      <c r="N1239" t="s">
        <v>363</v>
      </c>
      <c r="O1239">
        <v>28903</v>
      </c>
      <c r="P1239">
        <v>0</v>
      </c>
      <c r="Q1239">
        <v>8.05042710589474E+18</v>
      </c>
      <c r="R1239" t="s">
        <v>484</v>
      </c>
    </row>
    <row r="1240" spans="1:18" hidden="1" x14ac:dyDescent="0.3">
      <c r="A1240" t="s">
        <v>365</v>
      </c>
      <c r="B1240">
        <v>613</v>
      </c>
      <c r="C1240" t="s">
        <v>360</v>
      </c>
      <c r="D1240" t="s">
        <v>361</v>
      </c>
      <c r="E1240" s="69">
        <v>1719909967603</v>
      </c>
      <c r="F1240" s="69">
        <f t="shared" si="76"/>
        <v>1719909967.6029999</v>
      </c>
      <c r="G1240" s="70">
        <f t="shared" si="77"/>
        <v>45475.365365775462</v>
      </c>
      <c r="H1240" s="69">
        <v>4158005</v>
      </c>
      <c r="I1240">
        <f t="shared" si="78"/>
        <v>69.300083333333333</v>
      </c>
      <c r="J1240">
        <v>0</v>
      </c>
      <c r="K1240">
        <f t="shared" si="79"/>
        <v>0</v>
      </c>
      <c r="L1240">
        <v>0</v>
      </c>
      <c r="M1240" t="s">
        <v>881</v>
      </c>
      <c r="N1240" t="s">
        <v>378</v>
      </c>
      <c r="O1240">
        <v>31015</v>
      </c>
      <c r="P1240">
        <v>0</v>
      </c>
      <c r="Q1240">
        <v>0</v>
      </c>
    </row>
    <row r="1241" spans="1:18" x14ac:dyDescent="0.3">
      <c r="A1241" t="s">
        <v>359</v>
      </c>
      <c r="B1241">
        <v>613</v>
      </c>
      <c r="C1241" t="s">
        <v>360</v>
      </c>
      <c r="D1241" t="s">
        <v>361</v>
      </c>
      <c r="E1241" s="69">
        <v>1719909489806</v>
      </c>
      <c r="F1241" s="69">
        <f t="shared" si="76"/>
        <v>1719909489.806</v>
      </c>
      <c r="G1241" s="70">
        <f t="shared" si="77"/>
        <v>45475.359835717594</v>
      </c>
      <c r="H1241" s="69">
        <v>3998314</v>
      </c>
      <c r="I1241">
        <f t="shared" si="78"/>
        <v>66.638566666666662</v>
      </c>
      <c r="J1241">
        <v>3757390</v>
      </c>
      <c r="K1241">
        <f t="shared" si="79"/>
        <v>62.623166666666663</v>
      </c>
      <c r="L1241">
        <v>0</v>
      </c>
      <c r="M1241" t="s">
        <v>882</v>
      </c>
      <c r="N1241" t="s">
        <v>363</v>
      </c>
      <c r="O1241">
        <v>29679</v>
      </c>
      <c r="P1241">
        <v>0</v>
      </c>
      <c r="Q1241">
        <v>8.05042710589474E+18</v>
      </c>
      <c r="R1241" t="s">
        <v>484</v>
      </c>
    </row>
    <row r="1242" spans="1:18" hidden="1" x14ac:dyDescent="0.3">
      <c r="A1242" t="s">
        <v>365</v>
      </c>
      <c r="B1242">
        <v>705</v>
      </c>
      <c r="C1242" t="s">
        <v>360</v>
      </c>
      <c r="D1242" t="s">
        <v>361</v>
      </c>
      <c r="E1242" s="69">
        <v>1719909489806</v>
      </c>
      <c r="F1242" s="69">
        <f t="shared" si="76"/>
        <v>1719909489.806</v>
      </c>
      <c r="G1242" s="70">
        <f t="shared" si="77"/>
        <v>45475.359835717594</v>
      </c>
      <c r="H1242" s="69">
        <v>3757390</v>
      </c>
      <c r="I1242">
        <f t="shared" si="78"/>
        <v>62.623166666666663</v>
      </c>
      <c r="J1242">
        <v>0</v>
      </c>
      <c r="K1242">
        <f t="shared" si="79"/>
        <v>0</v>
      </c>
      <c r="L1242">
        <v>0</v>
      </c>
      <c r="M1242" t="s">
        <v>882</v>
      </c>
      <c r="N1242" t="s">
        <v>378</v>
      </c>
      <c r="O1242">
        <v>27714</v>
      </c>
      <c r="P1242">
        <v>0</v>
      </c>
      <c r="Q1242">
        <v>0</v>
      </c>
    </row>
    <row r="1243" spans="1:18" x14ac:dyDescent="0.3">
      <c r="A1243" t="s">
        <v>359</v>
      </c>
      <c r="B1243">
        <v>613</v>
      </c>
      <c r="C1243" t="s">
        <v>360</v>
      </c>
      <c r="D1243" t="s">
        <v>361</v>
      </c>
      <c r="E1243" s="69">
        <v>1719909479756</v>
      </c>
      <c r="F1243" s="69">
        <f t="shared" si="76"/>
        <v>1719909479.756</v>
      </c>
      <c r="G1243" s="70">
        <f t="shared" si="77"/>
        <v>45475.359719398148</v>
      </c>
      <c r="H1243" s="69">
        <v>3995015</v>
      </c>
      <c r="I1243">
        <f t="shared" si="78"/>
        <v>66.583583333333337</v>
      </c>
      <c r="J1243">
        <v>3752826</v>
      </c>
      <c r="K1243">
        <f t="shared" si="79"/>
        <v>62.5471</v>
      </c>
      <c r="L1243">
        <v>0</v>
      </c>
      <c r="M1243" t="s">
        <v>883</v>
      </c>
      <c r="N1243" t="s">
        <v>363</v>
      </c>
      <c r="O1243">
        <v>29664</v>
      </c>
      <c r="P1243">
        <v>0</v>
      </c>
      <c r="Q1243">
        <v>8.05042710589474E+18</v>
      </c>
      <c r="R1243" t="s">
        <v>484</v>
      </c>
    </row>
    <row r="1244" spans="1:18" hidden="1" x14ac:dyDescent="0.3">
      <c r="A1244" t="s">
        <v>365</v>
      </c>
      <c r="B1244">
        <v>705</v>
      </c>
      <c r="C1244" t="s">
        <v>360</v>
      </c>
      <c r="D1244" t="s">
        <v>361</v>
      </c>
      <c r="E1244" s="69">
        <v>1719909479756</v>
      </c>
      <c r="F1244" s="69">
        <f t="shared" si="76"/>
        <v>1719909479.756</v>
      </c>
      <c r="G1244" s="70">
        <f t="shared" si="77"/>
        <v>45475.359719398148</v>
      </c>
      <c r="H1244" s="69">
        <v>3752826</v>
      </c>
      <c r="I1244">
        <f t="shared" si="78"/>
        <v>62.5471</v>
      </c>
      <c r="J1244">
        <v>0</v>
      </c>
      <c r="K1244">
        <f t="shared" si="79"/>
        <v>0</v>
      </c>
      <c r="L1244">
        <v>0</v>
      </c>
      <c r="M1244" t="s">
        <v>883</v>
      </c>
      <c r="N1244" t="s">
        <v>378</v>
      </c>
      <c r="O1244">
        <v>27694</v>
      </c>
      <c r="P1244">
        <v>0</v>
      </c>
      <c r="Q1244">
        <v>0</v>
      </c>
    </row>
    <row r="1245" spans="1:18" x14ac:dyDescent="0.3">
      <c r="A1245" t="s">
        <v>359</v>
      </c>
      <c r="B1245">
        <v>17356</v>
      </c>
      <c r="C1245" t="s">
        <v>372</v>
      </c>
      <c r="D1245" t="s">
        <v>361</v>
      </c>
      <c r="E1245" s="69">
        <v>1719909447724</v>
      </c>
      <c r="F1245" s="69">
        <f t="shared" si="76"/>
        <v>1719909447.724</v>
      </c>
      <c r="G1245" s="70">
        <f t="shared" si="77"/>
        <v>45475.35934865741</v>
      </c>
      <c r="H1245" s="69">
        <v>33835</v>
      </c>
      <c r="I1245">
        <f t="shared" si="78"/>
        <v>0.56391666666666673</v>
      </c>
      <c r="J1245">
        <v>117369</v>
      </c>
      <c r="K1245">
        <f t="shared" si="79"/>
        <v>1.9561500000000001</v>
      </c>
      <c r="L1245">
        <v>8</v>
      </c>
      <c r="M1245" t="s">
        <v>884</v>
      </c>
      <c r="N1245" t="s">
        <v>363</v>
      </c>
      <c r="O1245">
        <v>1951</v>
      </c>
      <c r="P1245">
        <v>0</v>
      </c>
      <c r="Q1245">
        <v>0</v>
      </c>
    </row>
    <row r="1246" spans="1:18" hidden="1" x14ac:dyDescent="0.3">
      <c r="A1246" t="s">
        <v>365</v>
      </c>
      <c r="B1246">
        <v>5720</v>
      </c>
      <c r="C1246" t="s">
        <v>372</v>
      </c>
      <c r="D1246" t="s">
        <v>361</v>
      </c>
      <c r="E1246" s="69">
        <v>1719909447724</v>
      </c>
      <c r="F1246" s="69">
        <f t="shared" si="76"/>
        <v>1719909447.724</v>
      </c>
      <c r="G1246" s="70">
        <f t="shared" si="77"/>
        <v>45475.35934865741</v>
      </c>
      <c r="H1246" s="69">
        <v>117369</v>
      </c>
      <c r="I1246">
        <f t="shared" si="78"/>
        <v>1.9561500000000001</v>
      </c>
      <c r="J1246">
        <v>0</v>
      </c>
      <c r="K1246">
        <f t="shared" si="79"/>
        <v>0</v>
      </c>
      <c r="L1246">
        <v>1</v>
      </c>
      <c r="M1246" t="s">
        <v>884</v>
      </c>
      <c r="N1246" t="s">
        <v>378</v>
      </c>
      <c r="O1246">
        <v>8323</v>
      </c>
      <c r="P1246">
        <v>0</v>
      </c>
      <c r="Q1246">
        <v>0</v>
      </c>
    </row>
    <row r="1247" spans="1:18" x14ac:dyDescent="0.3">
      <c r="A1247" t="s">
        <v>359</v>
      </c>
      <c r="B1247">
        <v>705</v>
      </c>
      <c r="C1247" t="s">
        <v>360</v>
      </c>
      <c r="D1247" t="s">
        <v>361</v>
      </c>
      <c r="E1247" s="69">
        <v>1719909440717</v>
      </c>
      <c r="F1247" s="69">
        <f t="shared" si="76"/>
        <v>1719909440.717</v>
      </c>
      <c r="G1247" s="70">
        <f t="shared" si="77"/>
        <v>45475.359267557869</v>
      </c>
      <c r="H1247" s="69">
        <v>3744509</v>
      </c>
      <c r="I1247">
        <f t="shared" si="78"/>
        <v>62.408483333333336</v>
      </c>
      <c r="J1247">
        <v>3977930</v>
      </c>
      <c r="K1247">
        <f t="shared" si="79"/>
        <v>66.298833333333334</v>
      </c>
      <c r="L1247">
        <v>0</v>
      </c>
      <c r="M1247" t="s">
        <v>885</v>
      </c>
      <c r="N1247" t="s">
        <v>363</v>
      </c>
      <c r="O1247">
        <v>27626</v>
      </c>
      <c r="P1247">
        <v>0</v>
      </c>
      <c r="Q1247">
        <v>8.05042710589474E+18</v>
      </c>
      <c r="R1247" t="s">
        <v>484</v>
      </c>
    </row>
    <row r="1248" spans="1:18" hidden="1" x14ac:dyDescent="0.3">
      <c r="A1248" t="s">
        <v>365</v>
      </c>
      <c r="B1248">
        <v>613</v>
      </c>
      <c r="C1248" t="s">
        <v>360</v>
      </c>
      <c r="D1248" t="s">
        <v>361</v>
      </c>
      <c r="E1248" s="69">
        <v>1719909440717</v>
      </c>
      <c r="F1248" s="69">
        <f t="shared" si="76"/>
        <v>1719909440.717</v>
      </c>
      <c r="G1248" s="70">
        <f t="shared" si="77"/>
        <v>45475.359267557869</v>
      </c>
      <c r="H1248" s="69">
        <v>3977930</v>
      </c>
      <c r="I1248">
        <f t="shared" si="78"/>
        <v>66.298833333333334</v>
      </c>
      <c r="J1248">
        <v>0</v>
      </c>
      <c r="K1248">
        <f t="shared" si="79"/>
        <v>0</v>
      </c>
      <c r="L1248">
        <v>0</v>
      </c>
      <c r="M1248" t="s">
        <v>885</v>
      </c>
      <c r="N1248" t="s">
        <v>378</v>
      </c>
      <c r="O1248">
        <v>29533</v>
      </c>
      <c r="P1248">
        <v>0</v>
      </c>
      <c r="Q1248">
        <v>0</v>
      </c>
    </row>
    <row r="1249" spans="1:17" x14ac:dyDescent="0.3">
      <c r="A1249" t="s">
        <v>359</v>
      </c>
      <c r="B1249">
        <v>17356</v>
      </c>
      <c r="C1249" t="s">
        <v>372</v>
      </c>
      <c r="D1249" t="s">
        <v>361</v>
      </c>
      <c r="E1249" s="69">
        <v>1719909441718</v>
      </c>
      <c r="F1249" s="69">
        <f t="shared" si="76"/>
        <v>1719909441.7179999</v>
      </c>
      <c r="G1249" s="70">
        <f t="shared" si="77"/>
        <v>45475.359279143522</v>
      </c>
      <c r="H1249" s="69">
        <v>32251</v>
      </c>
      <c r="I1249">
        <f t="shared" si="78"/>
        <v>0.53751666666666664</v>
      </c>
      <c r="J1249">
        <v>115549</v>
      </c>
      <c r="K1249">
        <f t="shared" si="79"/>
        <v>1.9258166666666667</v>
      </c>
      <c r="L1249">
        <v>8</v>
      </c>
      <c r="M1249" t="s">
        <v>886</v>
      </c>
      <c r="N1249" t="s">
        <v>363</v>
      </c>
      <c r="O1249">
        <v>1862</v>
      </c>
      <c r="P1249">
        <v>0</v>
      </c>
      <c r="Q1249">
        <v>0</v>
      </c>
    </row>
    <row r="1250" spans="1:17" hidden="1" x14ac:dyDescent="0.3">
      <c r="A1250" t="s">
        <v>365</v>
      </c>
      <c r="B1250">
        <v>5720</v>
      </c>
      <c r="C1250" t="s">
        <v>372</v>
      </c>
      <c r="D1250" t="s">
        <v>361</v>
      </c>
      <c r="E1250" s="69">
        <v>1719909441718</v>
      </c>
      <c r="F1250" s="69">
        <f t="shared" si="76"/>
        <v>1719909441.7179999</v>
      </c>
      <c r="G1250" s="70">
        <f t="shared" si="77"/>
        <v>45475.359279143522</v>
      </c>
      <c r="H1250" s="69">
        <v>115549</v>
      </c>
      <c r="I1250">
        <f t="shared" si="78"/>
        <v>1.9258166666666667</v>
      </c>
      <c r="J1250">
        <v>0</v>
      </c>
      <c r="K1250">
        <f t="shared" si="79"/>
        <v>0</v>
      </c>
      <c r="L1250">
        <v>1</v>
      </c>
      <c r="M1250" t="s">
        <v>886</v>
      </c>
      <c r="N1250" t="s">
        <v>378</v>
      </c>
      <c r="O1250">
        <v>8220</v>
      </c>
      <c r="P1250">
        <v>0</v>
      </c>
      <c r="Q1250">
        <v>0</v>
      </c>
    </row>
    <row r="1251" spans="1:17" x14ac:dyDescent="0.3">
      <c r="A1251" t="s">
        <v>359</v>
      </c>
      <c r="B1251">
        <v>705</v>
      </c>
      <c r="C1251" t="s">
        <v>360</v>
      </c>
      <c r="D1251" t="s">
        <v>361</v>
      </c>
      <c r="E1251" s="69">
        <v>1719909379616</v>
      </c>
      <c r="F1251" s="69">
        <f t="shared" si="76"/>
        <v>1719909379.6159999</v>
      </c>
      <c r="G1251" s="70">
        <f t="shared" si="77"/>
        <v>45475.358560370369</v>
      </c>
      <c r="H1251" s="69">
        <v>3725781</v>
      </c>
      <c r="I1251">
        <f t="shared" si="78"/>
        <v>62.096350000000001</v>
      </c>
      <c r="J1251">
        <v>3955288</v>
      </c>
      <c r="K1251">
        <f t="shared" si="79"/>
        <v>65.92146666666666</v>
      </c>
      <c r="L1251">
        <v>0</v>
      </c>
      <c r="M1251" t="s">
        <v>887</v>
      </c>
      <c r="N1251" t="s">
        <v>363</v>
      </c>
      <c r="O1251">
        <v>27383</v>
      </c>
      <c r="P1251">
        <v>0</v>
      </c>
      <c r="Q1251">
        <v>0</v>
      </c>
    </row>
    <row r="1252" spans="1:17" hidden="1" x14ac:dyDescent="0.3">
      <c r="A1252" t="s">
        <v>365</v>
      </c>
      <c r="B1252">
        <v>613</v>
      </c>
      <c r="C1252" t="s">
        <v>360</v>
      </c>
      <c r="D1252" t="s">
        <v>361</v>
      </c>
      <c r="E1252" s="69">
        <v>1719909379616</v>
      </c>
      <c r="F1252" s="69">
        <f t="shared" si="76"/>
        <v>1719909379.6159999</v>
      </c>
      <c r="G1252" s="70">
        <f t="shared" si="77"/>
        <v>45475.358560370369</v>
      </c>
      <c r="H1252" s="69">
        <v>3955288</v>
      </c>
      <c r="I1252">
        <f t="shared" si="78"/>
        <v>65.92146666666666</v>
      </c>
      <c r="J1252">
        <v>0</v>
      </c>
      <c r="K1252">
        <f t="shared" si="79"/>
        <v>0</v>
      </c>
      <c r="L1252">
        <v>0</v>
      </c>
      <c r="M1252" t="s">
        <v>887</v>
      </c>
      <c r="N1252" t="s">
        <v>378</v>
      </c>
      <c r="O1252">
        <v>29291</v>
      </c>
      <c r="P1252">
        <v>0</v>
      </c>
      <c r="Q1252">
        <v>0</v>
      </c>
    </row>
    <row r="1253" spans="1:17" x14ac:dyDescent="0.3">
      <c r="A1253" t="s">
        <v>359</v>
      </c>
      <c r="B1253">
        <v>705</v>
      </c>
      <c r="C1253" t="s">
        <v>360</v>
      </c>
      <c r="D1253" t="s">
        <v>361</v>
      </c>
      <c r="E1253" s="69">
        <v>1719909370607</v>
      </c>
      <c r="F1253" s="69">
        <f t="shared" si="76"/>
        <v>1719909370.6070001</v>
      </c>
      <c r="G1253" s="70">
        <f t="shared" si="77"/>
        <v>45475.358456099537</v>
      </c>
      <c r="H1253" s="69">
        <v>3719611</v>
      </c>
      <c r="I1253">
        <f t="shared" si="78"/>
        <v>61.993516666666665</v>
      </c>
      <c r="J1253">
        <v>3951627</v>
      </c>
      <c r="K1253">
        <f t="shared" si="79"/>
        <v>65.86045</v>
      </c>
      <c r="L1253">
        <v>0</v>
      </c>
      <c r="M1253" t="s">
        <v>888</v>
      </c>
      <c r="N1253" t="s">
        <v>363</v>
      </c>
      <c r="O1253">
        <v>27359</v>
      </c>
      <c r="P1253">
        <v>0</v>
      </c>
      <c r="Q1253">
        <v>0</v>
      </c>
    </row>
    <row r="1254" spans="1:17" hidden="1" x14ac:dyDescent="0.3">
      <c r="A1254" t="s">
        <v>365</v>
      </c>
      <c r="B1254">
        <v>613</v>
      </c>
      <c r="C1254" t="s">
        <v>360</v>
      </c>
      <c r="D1254" t="s">
        <v>361</v>
      </c>
      <c r="E1254" s="69">
        <v>1719909370607</v>
      </c>
      <c r="F1254" s="69">
        <f t="shared" si="76"/>
        <v>1719909370.6070001</v>
      </c>
      <c r="G1254" s="70">
        <f t="shared" si="77"/>
        <v>45475.358456099537</v>
      </c>
      <c r="H1254" s="69">
        <v>3951627</v>
      </c>
      <c r="I1254">
        <f t="shared" si="78"/>
        <v>65.86045</v>
      </c>
      <c r="J1254">
        <v>0</v>
      </c>
      <c r="K1254">
        <f t="shared" si="79"/>
        <v>0</v>
      </c>
      <c r="L1254">
        <v>0</v>
      </c>
      <c r="M1254" t="s">
        <v>888</v>
      </c>
      <c r="N1254" t="s">
        <v>378</v>
      </c>
      <c r="O1254">
        <v>29251</v>
      </c>
      <c r="P1254">
        <v>0</v>
      </c>
      <c r="Q1254">
        <v>0</v>
      </c>
    </row>
    <row r="1255" spans="1:17" x14ac:dyDescent="0.3">
      <c r="A1255" t="s">
        <v>359</v>
      </c>
      <c r="B1255">
        <v>705</v>
      </c>
      <c r="C1255" t="s">
        <v>360</v>
      </c>
      <c r="D1255" t="s">
        <v>361</v>
      </c>
      <c r="E1255" s="69">
        <v>1719909365602</v>
      </c>
      <c r="F1255" s="69">
        <f t="shared" si="76"/>
        <v>1719909365.602</v>
      </c>
      <c r="G1255" s="70">
        <f t="shared" si="77"/>
        <v>45475.358398171295</v>
      </c>
      <c r="H1255" s="69">
        <v>3719611</v>
      </c>
      <c r="I1255">
        <f t="shared" si="78"/>
        <v>61.993516666666665</v>
      </c>
      <c r="J1255">
        <v>3951627</v>
      </c>
      <c r="K1255">
        <f t="shared" si="79"/>
        <v>65.86045</v>
      </c>
      <c r="L1255">
        <v>0</v>
      </c>
      <c r="M1255" t="s">
        <v>889</v>
      </c>
      <c r="N1255" t="s">
        <v>363</v>
      </c>
      <c r="O1255">
        <v>27359</v>
      </c>
      <c r="P1255">
        <v>0</v>
      </c>
      <c r="Q1255">
        <v>0</v>
      </c>
    </row>
    <row r="1256" spans="1:17" hidden="1" x14ac:dyDescent="0.3">
      <c r="A1256" t="s">
        <v>365</v>
      </c>
      <c r="B1256">
        <v>613</v>
      </c>
      <c r="C1256" t="s">
        <v>360</v>
      </c>
      <c r="D1256" t="s">
        <v>361</v>
      </c>
      <c r="E1256" s="69">
        <v>1719909365602</v>
      </c>
      <c r="F1256" s="69">
        <f t="shared" si="76"/>
        <v>1719909365.602</v>
      </c>
      <c r="G1256" s="70">
        <f t="shared" si="77"/>
        <v>45475.358398171295</v>
      </c>
      <c r="H1256" s="69">
        <v>3951627</v>
      </c>
      <c r="I1256">
        <f t="shared" si="78"/>
        <v>65.86045</v>
      </c>
      <c r="J1256">
        <v>0</v>
      </c>
      <c r="K1256">
        <f t="shared" si="79"/>
        <v>0</v>
      </c>
      <c r="L1256">
        <v>0</v>
      </c>
      <c r="M1256" t="s">
        <v>889</v>
      </c>
      <c r="N1256" t="s">
        <v>378</v>
      </c>
      <c r="O1256">
        <v>29251</v>
      </c>
      <c r="P1256">
        <v>0</v>
      </c>
      <c r="Q1256">
        <v>0</v>
      </c>
    </row>
    <row r="1257" spans="1:17" x14ac:dyDescent="0.3">
      <c r="A1257" t="s">
        <v>359</v>
      </c>
      <c r="B1257">
        <v>613</v>
      </c>
      <c r="C1257" t="s">
        <v>360</v>
      </c>
      <c r="D1257" t="s">
        <v>361</v>
      </c>
      <c r="E1257" s="69">
        <v>1719909364601</v>
      </c>
      <c r="F1257" s="69">
        <f t="shared" si="76"/>
        <v>1719909364.6010001</v>
      </c>
      <c r="G1257" s="70">
        <f t="shared" si="77"/>
        <v>45475.358386585649</v>
      </c>
      <c r="H1257" s="69">
        <v>3948059</v>
      </c>
      <c r="I1257">
        <f t="shared" si="78"/>
        <v>65.800983333333335</v>
      </c>
      <c r="J1257">
        <v>3719611</v>
      </c>
      <c r="K1257">
        <f t="shared" si="79"/>
        <v>61.993516666666665</v>
      </c>
      <c r="L1257">
        <v>0</v>
      </c>
      <c r="M1257" t="s">
        <v>890</v>
      </c>
      <c r="N1257" t="s">
        <v>363</v>
      </c>
      <c r="O1257">
        <v>29218</v>
      </c>
      <c r="P1257">
        <v>0</v>
      </c>
      <c r="Q1257">
        <v>0</v>
      </c>
    </row>
    <row r="1258" spans="1:17" hidden="1" x14ac:dyDescent="0.3">
      <c r="A1258" t="s">
        <v>365</v>
      </c>
      <c r="B1258">
        <v>705</v>
      </c>
      <c r="C1258" t="s">
        <v>360</v>
      </c>
      <c r="D1258" t="s">
        <v>361</v>
      </c>
      <c r="E1258" s="69">
        <v>1719909364601</v>
      </c>
      <c r="F1258" s="69">
        <f t="shared" si="76"/>
        <v>1719909364.6010001</v>
      </c>
      <c r="G1258" s="70">
        <f t="shared" si="77"/>
        <v>45475.358386585649</v>
      </c>
      <c r="H1258" s="69">
        <v>3719611</v>
      </c>
      <c r="I1258">
        <f t="shared" si="78"/>
        <v>61.993516666666665</v>
      </c>
      <c r="J1258">
        <v>0</v>
      </c>
      <c r="K1258">
        <f t="shared" si="79"/>
        <v>0</v>
      </c>
      <c r="L1258">
        <v>0</v>
      </c>
      <c r="M1258" t="s">
        <v>890</v>
      </c>
      <c r="N1258" t="s">
        <v>378</v>
      </c>
      <c r="O1258">
        <v>27359</v>
      </c>
      <c r="P1258">
        <v>0</v>
      </c>
      <c r="Q1258">
        <v>0</v>
      </c>
    </row>
    <row r="1259" spans="1:17" x14ac:dyDescent="0.3">
      <c r="A1259" t="s">
        <v>359</v>
      </c>
      <c r="B1259">
        <v>705</v>
      </c>
      <c r="C1259" t="s">
        <v>360</v>
      </c>
      <c r="D1259" t="s">
        <v>361</v>
      </c>
      <c r="E1259" s="69">
        <v>1719909360557</v>
      </c>
      <c r="F1259" s="69">
        <f t="shared" si="76"/>
        <v>1719909360.5569999</v>
      </c>
      <c r="G1259" s="70">
        <f t="shared" si="77"/>
        <v>45475.35833978009</v>
      </c>
      <c r="H1259" s="69">
        <v>3714799</v>
      </c>
      <c r="I1259">
        <f t="shared" si="78"/>
        <v>61.913316666666667</v>
      </c>
      <c r="J1259">
        <v>3948059</v>
      </c>
      <c r="K1259">
        <f t="shared" si="79"/>
        <v>65.800983333333335</v>
      </c>
      <c r="L1259">
        <v>0</v>
      </c>
      <c r="M1259" t="s">
        <v>891</v>
      </c>
      <c r="N1259" t="s">
        <v>363</v>
      </c>
      <c r="O1259">
        <v>27325</v>
      </c>
      <c r="P1259">
        <v>0</v>
      </c>
      <c r="Q1259">
        <v>0</v>
      </c>
    </row>
    <row r="1260" spans="1:17" hidden="1" x14ac:dyDescent="0.3">
      <c r="A1260" t="s">
        <v>365</v>
      </c>
      <c r="B1260">
        <v>613</v>
      </c>
      <c r="C1260" t="s">
        <v>360</v>
      </c>
      <c r="D1260" t="s">
        <v>361</v>
      </c>
      <c r="E1260" s="69">
        <v>1719909360557</v>
      </c>
      <c r="F1260" s="69">
        <f t="shared" si="76"/>
        <v>1719909360.5569999</v>
      </c>
      <c r="G1260" s="70">
        <f t="shared" si="77"/>
        <v>45475.35833978009</v>
      </c>
      <c r="H1260" s="69">
        <v>3948059</v>
      </c>
      <c r="I1260">
        <f t="shared" si="78"/>
        <v>65.800983333333335</v>
      </c>
      <c r="J1260">
        <v>0</v>
      </c>
      <c r="K1260">
        <f t="shared" si="79"/>
        <v>0</v>
      </c>
      <c r="L1260">
        <v>0</v>
      </c>
      <c r="M1260" t="s">
        <v>891</v>
      </c>
      <c r="N1260" t="s">
        <v>378</v>
      </c>
      <c r="O1260">
        <v>29218</v>
      </c>
      <c r="P1260">
        <v>0</v>
      </c>
      <c r="Q1260">
        <v>0</v>
      </c>
    </row>
    <row r="1261" spans="1:17" x14ac:dyDescent="0.3">
      <c r="A1261" t="s">
        <v>359</v>
      </c>
      <c r="B1261">
        <v>28674</v>
      </c>
      <c r="C1261" t="s">
        <v>360</v>
      </c>
      <c r="D1261" t="s">
        <v>361</v>
      </c>
      <c r="E1261" s="69">
        <v>1719909353550</v>
      </c>
      <c r="F1261" s="69">
        <f t="shared" si="76"/>
        <v>1719909353.55</v>
      </c>
      <c r="G1261" s="70">
        <f t="shared" si="77"/>
        <v>45475.358258680557</v>
      </c>
      <c r="H1261" s="69">
        <v>4635585</v>
      </c>
      <c r="I1261">
        <f t="shared" si="78"/>
        <v>77.259749999999997</v>
      </c>
      <c r="J1261">
        <v>6138969</v>
      </c>
      <c r="K1261">
        <f t="shared" si="79"/>
        <v>102.31615000000001</v>
      </c>
      <c r="L1261">
        <v>0</v>
      </c>
      <c r="M1261" t="s">
        <v>892</v>
      </c>
      <c r="N1261" t="s">
        <v>363</v>
      </c>
      <c r="O1261">
        <v>42751</v>
      </c>
      <c r="P1261">
        <v>0</v>
      </c>
      <c r="Q1261">
        <v>0</v>
      </c>
    </row>
    <row r="1262" spans="1:17" hidden="1" x14ac:dyDescent="0.3">
      <c r="A1262" t="s">
        <v>365</v>
      </c>
      <c r="B1262">
        <v>697</v>
      </c>
      <c r="C1262" t="s">
        <v>360</v>
      </c>
      <c r="D1262" t="s">
        <v>361</v>
      </c>
      <c r="E1262" s="69">
        <v>1719909353550</v>
      </c>
      <c r="F1262" s="69">
        <f t="shared" si="76"/>
        <v>1719909353.55</v>
      </c>
      <c r="G1262" s="70">
        <f t="shared" si="77"/>
        <v>45475.358258680557</v>
      </c>
      <c r="H1262" s="69">
        <v>6138969</v>
      </c>
      <c r="I1262">
        <f t="shared" si="78"/>
        <v>102.31615000000001</v>
      </c>
      <c r="J1262">
        <v>0</v>
      </c>
      <c r="K1262">
        <f t="shared" si="79"/>
        <v>0</v>
      </c>
      <c r="L1262">
        <v>0</v>
      </c>
      <c r="M1262" t="s">
        <v>892</v>
      </c>
      <c r="N1262" t="s">
        <v>378</v>
      </c>
      <c r="O1262">
        <v>54246</v>
      </c>
      <c r="P1262">
        <v>0</v>
      </c>
      <c r="Q1262">
        <v>0</v>
      </c>
    </row>
    <row r="1263" spans="1:17" x14ac:dyDescent="0.3">
      <c r="A1263" t="s">
        <v>359</v>
      </c>
      <c r="B1263">
        <v>705</v>
      </c>
      <c r="C1263" t="s">
        <v>360</v>
      </c>
      <c r="D1263" t="s">
        <v>361</v>
      </c>
      <c r="E1263" s="69">
        <v>1719909255412</v>
      </c>
      <c r="F1263" s="69">
        <f t="shared" si="76"/>
        <v>1719909255.4119999</v>
      </c>
      <c r="G1263" s="70">
        <f t="shared" si="77"/>
        <v>45475.357122824076</v>
      </c>
      <c r="H1263" s="69">
        <v>3669417</v>
      </c>
      <c r="I1263">
        <f t="shared" si="78"/>
        <v>61.156950000000002</v>
      </c>
      <c r="J1263">
        <v>3919739</v>
      </c>
      <c r="K1263">
        <f t="shared" si="79"/>
        <v>65.328983333333341</v>
      </c>
      <c r="L1263">
        <v>0</v>
      </c>
      <c r="M1263" t="s">
        <v>893</v>
      </c>
      <c r="N1263" t="s">
        <v>363</v>
      </c>
      <c r="O1263">
        <v>26960</v>
      </c>
      <c r="P1263">
        <v>0</v>
      </c>
      <c r="Q1263">
        <v>0</v>
      </c>
    </row>
    <row r="1264" spans="1:17" hidden="1" x14ac:dyDescent="0.3">
      <c r="A1264" t="s">
        <v>365</v>
      </c>
      <c r="B1264">
        <v>613</v>
      </c>
      <c r="C1264" t="s">
        <v>360</v>
      </c>
      <c r="D1264" t="s">
        <v>361</v>
      </c>
      <c r="E1264" s="69">
        <v>1719909255412</v>
      </c>
      <c r="F1264" s="69">
        <f t="shared" si="76"/>
        <v>1719909255.4119999</v>
      </c>
      <c r="G1264" s="70">
        <f t="shared" si="77"/>
        <v>45475.357122824076</v>
      </c>
      <c r="H1264" s="69">
        <v>3919739</v>
      </c>
      <c r="I1264">
        <f t="shared" si="78"/>
        <v>65.328983333333341</v>
      </c>
      <c r="J1264">
        <v>0</v>
      </c>
      <c r="K1264">
        <f t="shared" si="79"/>
        <v>0</v>
      </c>
      <c r="L1264">
        <v>0</v>
      </c>
      <c r="M1264" t="s">
        <v>893</v>
      </c>
      <c r="N1264" t="s">
        <v>378</v>
      </c>
      <c r="O1264">
        <v>28930</v>
      </c>
      <c r="P1264">
        <v>0</v>
      </c>
      <c r="Q1264">
        <v>0</v>
      </c>
    </row>
    <row r="1265" spans="1:18" x14ac:dyDescent="0.3">
      <c r="A1265" t="s">
        <v>359</v>
      </c>
      <c r="B1265">
        <v>613</v>
      </c>
      <c r="C1265" t="s">
        <v>360</v>
      </c>
      <c r="D1265" t="s">
        <v>361</v>
      </c>
      <c r="E1265" s="69">
        <v>1719909065102</v>
      </c>
      <c r="F1265" s="69">
        <f t="shared" si="76"/>
        <v>1719909065.102</v>
      </c>
      <c r="G1265" s="70">
        <f t="shared" si="77"/>
        <v>45475.354920162034</v>
      </c>
      <c r="H1265" s="69">
        <v>3856905</v>
      </c>
      <c r="I1265">
        <f t="shared" si="78"/>
        <v>64.281750000000002</v>
      </c>
      <c r="J1265">
        <v>3592900</v>
      </c>
      <c r="K1265">
        <f t="shared" si="79"/>
        <v>59.881666666666668</v>
      </c>
      <c r="L1265">
        <v>0</v>
      </c>
      <c r="M1265" t="s">
        <v>894</v>
      </c>
      <c r="N1265" t="s">
        <v>363</v>
      </c>
      <c r="O1265">
        <v>28483</v>
      </c>
      <c r="P1265">
        <v>0</v>
      </c>
      <c r="Q1265">
        <v>0</v>
      </c>
    </row>
    <row r="1266" spans="1:18" hidden="1" x14ac:dyDescent="0.3">
      <c r="A1266" t="s">
        <v>365</v>
      </c>
      <c r="B1266">
        <v>705</v>
      </c>
      <c r="C1266" t="s">
        <v>360</v>
      </c>
      <c r="D1266" t="s">
        <v>361</v>
      </c>
      <c r="E1266" s="69">
        <v>1719909065102</v>
      </c>
      <c r="F1266" s="69">
        <f t="shared" si="76"/>
        <v>1719909065.102</v>
      </c>
      <c r="G1266" s="70">
        <f t="shared" si="77"/>
        <v>45475.354920162034</v>
      </c>
      <c r="H1266" s="69">
        <v>3592900</v>
      </c>
      <c r="I1266">
        <f t="shared" si="78"/>
        <v>59.881666666666668</v>
      </c>
      <c r="J1266">
        <v>0</v>
      </c>
      <c r="K1266">
        <f t="shared" si="79"/>
        <v>0</v>
      </c>
      <c r="L1266">
        <v>0</v>
      </c>
      <c r="M1266" t="s">
        <v>894</v>
      </c>
      <c r="N1266" t="s">
        <v>378</v>
      </c>
      <c r="O1266">
        <v>26462</v>
      </c>
      <c r="P1266">
        <v>0</v>
      </c>
      <c r="Q1266">
        <v>0</v>
      </c>
    </row>
    <row r="1267" spans="1:18" x14ac:dyDescent="0.3">
      <c r="A1267" t="s">
        <v>359</v>
      </c>
      <c r="B1267">
        <v>613</v>
      </c>
      <c r="C1267" t="s">
        <v>360</v>
      </c>
      <c r="D1267" t="s">
        <v>361</v>
      </c>
      <c r="E1267" s="69">
        <v>1719908954912</v>
      </c>
      <c r="F1267" s="69">
        <f t="shared" si="76"/>
        <v>1719908954.9119999</v>
      </c>
      <c r="G1267" s="70">
        <f t="shared" si="77"/>
        <v>45475.353644814815</v>
      </c>
      <c r="H1267" s="69">
        <v>3814777</v>
      </c>
      <c r="I1267">
        <f t="shared" si="78"/>
        <v>63.579616666666666</v>
      </c>
      <c r="J1267">
        <v>3557129</v>
      </c>
      <c r="K1267">
        <f t="shared" si="79"/>
        <v>59.285483333333332</v>
      </c>
      <c r="L1267">
        <v>0</v>
      </c>
      <c r="M1267" t="s">
        <v>895</v>
      </c>
      <c r="N1267" t="s">
        <v>363</v>
      </c>
      <c r="O1267">
        <v>28213</v>
      </c>
      <c r="P1267">
        <v>0</v>
      </c>
      <c r="Q1267">
        <v>0</v>
      </c>
    </row>
    <row r="1268" spans="1:18" hidden="1" x14ac:dyDescent="0.3">
      <c r="A1268" t="s">
        <v>365</v>
      </c>
      <c r="B1268">
        <v>705</v>
      </c>
      <c r="C1268" t="s">
        <v>360</v>
      </c>
      <c r="D1268" t="s">
        <v>361</v>
      </c>
      <c r="E1268" s="69">
        <v>1719908954912</v>
      </c>
      <c r="F1268" s="69">
        <f t="shared" si="76"/>
        <v>1719908954.9119999</v>
      </c>
      <c r="G1268" s="70">
        <f t="shared" si="77"/>
        <v>45475.353644814815</v>
      </c>
      <c r="H1268" s="69">
        <v>3557129</v>
      </c>
      <c r="I1268">
        <f t="shared" si="78"/>
        <v>59.285483333333332</v>
      </c>
      <c r="J1268">
        <v>0</v>
      </c>
      <c r="K1268">
        <f t="shared" si="79"/>
        <v>0</v>
      </c>
      <c r="L1268">
        <v>0</v>
      </c>
      <c r="M1268" t="s">
        <v>895</v>
      </c>
      <c r="N1268" t="s">
        <v>378</v>
      </c>
      <c r="O1268">
        <v>26196</v>
      </c>
      <c r="P1268">
        <v>0</v>
      </c>
      <c r="Q1268">
        <v>0</v>
      </c>
    </row>
    <row r="1269" spans="1:18" x14ac:dyDescent="0.3">
      <c r="A1269" t="s">
        <v>359</v>
      </c>
      <c r="B1269">
        <v>45839</v>
      </c>
      <c r="C1269" t="s">
        <v>360</v>
      </c>
      <c r="D1269" t="s">
        <v>361</v>
      </c>
      <c r="E1269" s="69">
        <v>1719908644402</v>
      </c>
      <c r="F1269" s="69">
        <f t="shared" si="76"/>
        <v>1719908644.402</v>
      </c>
      <c r="G1269" s="70">
        <f t="shared" si="77"/>
        <v>45475.35005094907</v>
      </c>
      <c r="H1269" s="69">
        <v>119023</v>
      </c>
      <c r="I1269">
        <f t="shared" si="78"/>
        <v>1.9837166666666666</v>
      </c>
      <c r="J1269">
        <v>346127</v>
      </c>
      <c r="K1269">
        <f t="shared" si="79"/>
        <v>5.7687833333333334</v>
      </c>
      <c r="L1269">
        <v>200</v>
      </c>
      <c r="M1269" t="s">
        <v>896</v>
      </c>
      <c r="N1269" t="s">
        <v>394</v>
      </c>
      <c r="O1269">
        <v>94</v>
      </c>
      <c r="P1269">
        <v>0</v>
      </c>
      <c r="Q1269">
        <v>2.1695396513004401E+18</v>
      </c>
      <c r="R1269" t="s">
        <v>408</v>
      </c>
    </row>
    <row r="1270" spans="1:18" hidden="1" x14ac:dyDescent="0.3">
      <c r="A1270" t="s">
        <v>365</v>
      </c>
      <c r="B1270">
        <v>46566</v>
      </c>
      <c r="C1270" t="s">
        <v>372</v>
      </c>
      <c r="D1270" t="s">
        <v>361</v>
      </c>
      <c r="E1270" s="69">
        <v>1719908644402</v>
      </c>
      <c r="F1270" s="69">
        <f t="shared" si="76"/>
        <v>1719908644.402</v>
      </c>
      <c r="G1270" s="70">
        <f t="shared" si="77"/>
        <v>45475.35005094907</v>
      </c>
      <c r="H1270" s="69">
        <v>346127</v>
      </c>
      <c r="I1270">
        <f t="shared" si="78"/>
        <v>5.7687833333333334</v>
      </c>
      <c r="J1270">
        <v>0</v>
      </c>
      <c r="K1270">
        <f t="shared" si="79"/>
        <v>0</v>
      </c>
      <c r="L1270">
        <v>3</v>
      </c>
      <c r="M1270" t="s">
        <v>896</v>
      </c>
      <c r="N1270" t="s">
        <v>394</v>
      </c>
      <c r="O1270">
        <v>1</v>
      </c>
      <c r="P1270">
        <v>0</v>
      </c>
      <c r="Q1270">
        <v>-1.7663079089697901E+17</v>
      </c>
      <c r="R1270" t="s">
        <v>521</v>
      </c>
    </row>
    <row r="1271" spans="1:18" x14ac:dyDescent="0.3">
      <c r="A1271" t="s">
        <v>359</v>
      </c>
      <c r="B1271">
        <v>613</v>
      </c>
      <c r="C1271" t="s">
        <v>360</v>
      </c>
      <c r="D1271" t="s">
        <v>361</v>
      </c>
      <c r="E1271" s="69">
        <v>1719908464102</v>
      </c>
      <c r="F1271" s="69">
        <f t="shared" si="76"/>
        <v>1719908464.102</v>
      </c>
      <c r="G1271" s="70">
        <f t="shared" si="77"/>
        <v>45475.347964143519</v>
      </c>
      <c r="H1271" s="69">
        <v>3619133</v>
      </c>
      <c r="I1271">
        <f t="shared" si="78"/>
        <v>60.318883333333332</v>
      </c>
      <c r="J1271">
        <v>3430310</v>
      </c>
      <c r="K1271">
        <f t="shared" si="79"/>
        <v>57.171833333333332</v>
      </c>
      <c r="L1271">
        <v>0</v>
      </c>
      <c r="M1271" t="s">
        <v>897</v>
      </c>
      <c r="N1271" t="s">
        <v>363</v>
      </c>
      <c r="O1271">
        <v>27143</v>
      </c>
      <c r="P1271">
        <v>0</v>
      </c>
      <c r="Q1271">
        <v>0</v>
      </c>
    </row>
    <row r="1272" spans="1:18" hidden="1" x14ac:dyDescent="0.3">
      <c r="A1272" t="s">
        <v>365</v>
      </c>
      <c r="B1272">
        <v>705</v>
      </c>
      <c r="C1272" t="s">
        <v>360</v>
      </c>
      <c r="D1272" t="s">
        <v>361</v>
      </c>
      <c r="E1272" s="69">
        <v>1719908464102</v>
      </c>
      <c r="F1272" s="69">
        <f t="shared" si="76"/>
        <v>1719908464.102</v>
      </c>
      <c r="G1272" s="70">
        <f t="shared" si="77"/>
        <v>45475.347964143519</v>
      </c>
      <c r="H1272" s="69">
        <v>3430310</v>
      </c>
      <c r="I1272">
        <f t="shared" si="78"/>
        <v>57.171833333333332</v>
      </c>
      <c r="J1272">
        <v>0</v>
      </c>
      <c r="K1272">
        <f t="shared" si="79"/>
        <v>0</v>
      </c>
      <c r="L1272">
        <v>0</v>
      </c>
      <c r="M1272" t="s">
        <v>897</v>
      </c>
      <c r="N1272" t="s">
        <v>378</v>
      </c>
      <c r="O1272">
        <v>25223</v>
      </c>
      <c r="P1272">
        <v>0</v>
      </c>
      <c r="Q1272">
        <v>0</v>
      </c>
    </row>
    <row r="1273" spans="1:18" x14ac:dyDescent="0.3">
      <c r="A1273" t="s">
        <v>359</v>
      </c>
      <c r="B1273">
        <v>43269</v>
      </c>
      <c r="C1273" t="s">
        <v>360</v>
      </c>
      <c r="D1273" t="s">
        <v>361</v>
      </c>
      <c r="E1273" s="69">
        <v>1719908464102</v>
      </c>
      <c r="F1273" s="69">
        <f t="shared" si="76"/>
        <v>1719908464.102</v>
      </c>
      <c r="G1273" s="70">
        <f t="shared" si="77"/>
        <v>45475.347964143519</v>
      </c>
      <c r="H1273" s="69">
        <v>40880</v>
      </c>
      <c r="I1273">
        <f t="shared" si="78"/>
        <v>0.68133333333333335</v>
      </c>
      <c r="J1273">
        <v>77217</v>
      </c>
      <c r="K1273">
        <f t="shared" si="79"/>
        <v>1.28695</v>
      </c>
      <c r="L1273">
        <v>0</v>
      </c>
      <c r="M1273" t="s">
        <v>898</v>
      </c>
      <c r="N1273" t="s">
        <v>363</v>
      </c>
      <c r="O1273">
        <v>632</v>
      </c>
      <c r="P1273">
        <v>0</v>
      </c>
      <c r="Q1273">
        <v>0</v>
      </c>
    </row>
    <row r="1274" spans="1:18" hidden="1" x14ac:dyDescent="0.3">
      <c r="A1274" t="s">
        <v>365</v>
      </c>
      <c r="B1274">
        <v>56771</v>
      </c>
      <c r="C1274" t="s">
        <v>360</v>
      </c>
      <c r="D1274" t="s">
        <v>361</v>
      </c>
      <c r="E1274" s="69">
        <v>1719908464102</v>
      </c>
      <c r="F1274" s="69">
        <f t="shared" si="76"/>
        <v>1719908464.102</v>
      </c>
      <c r="G1274" s="70">
        <f t="shared" si="77"/>
        <v>45475.347964143519</v>
      </c>
      <c r="H1274" s="69">
        <v>77217</v>
      </c>
      <c r="I1274">
        <f t="shared" si="78"/>
        <v>1.28695</v>
      </c>
      <c r="J1274">
        <v>0</v>
      </c>
      <c r="K1274">
        <f t="shared" si="79"/>
        <v>0</v>
      </c>
      <c r="L1274">
        <v>0</v>
      </c>
      <c r="M1274" t="s">
        <v>898</v>
      </c>
      <c r="N1274" t="s">
        <v>378</v>
      </c>
      <c r="O1274">
        <v>1069</v>
      </c>
      <c r="P1274">
        <v>0</v>
      </c>
      <c r="Q1274">
        <v>0</v>
      </c>
    </row>
    <row r="1275" spans="1:18" x14ac:dyDescent="0.3">
      <c r="A1275" t="s">
        <v>359</v>
      </c>
      <c r="B1275">
        <v>56376</v>
      </c>
      <c r="C1275" t="s">
        <v>372</v>
      </c>
      <c r="D1275" t="s">
        <v>361</v>
      </c>
      <c r="E1275" s="69">
        <v>1719908464102</v>
      </c>
      <c r="F1275" s="69">
        <f t="shared" si="76"/>
        <v>1719908464.102</v>
      </c>
      <c r="G1275" s="70">
        <f t="shared" si="77"/>
        <v>45475.347964143519</v>
      </c>
      <c r="H1275" s="69">
        <v>10486</v>
      </c>
      <c r="I1275">
        <f t="shared" si="78"/>
        <v>0.17476666666666668</v>
      </c>
      <c r="J1275">
        <v>56323</v>
      </c>
      <c r="K1275">
        <f t="shared" si="79"/>
        <v>0.93871666666666664</v>
      </c>
      <c r="L1275">
        <v>4</v>
      </c>
      <c r="M1275" t="s">
        <v>899</v>
      </c>
      <c r="N1275" t="s">
        <v>363</v>
      </c>
      <c r="O1275">
        <v>557</v>
      </c>
      <c r="P1275">
        <v>0</v>
      </c>
      <c r="Q1275">
        <v>7.4263068493936599E+18</v>
      </c>
      <c r="R1275" t="s">
        <v>900</v>
      </c>
    </row>
    <row r="1276" spans="1:18" hidden="1" x14ac:dyDescent="0.3">
      <c r="A1276" t="s">
        <v>365</v>
      </c>
      <c r="B1276">
        <v>2290</v>
      </c>
      <c r="C1276" t="s">
        <v>372</v>
      </c>
      <c r="D1276" t="s">
        <v>361</v>
      </c>
      <c r="E1276" s="69">
        <v>1719908464102</v>
      </c>
      <c r="F1276" s="69">
        <f t="shared" si="76"/>
        <v>1719908464.102</v>
      </c>
      <c r="G1276" s="70">
        <f t="shared" si="77"/>
        <v>45475.347964143519</v>
      </c>
      <c r="H1276" s="69">
        <v>56323</v>
      </c>
      <c r="I1276">
        <f t="shared" si="78"/>
        <v>0.93871666666666664</v>
      </c>
      <c r="J1276">
        <v>0</v>
      </c>
      <c r="K1276">
        <f t="shared" si="79"/>
        <v>0</v>
      </c>
      <c r="L1276">
        <v>4</v>
      </c>
      <c r="M1276" t="s">
        <v>899</v>
      </c>
      <c r="N1276" t="s">
        <v>378</v>
      </c>
      <c r="O1276">
        <v>3531</v>
      </c>
      <c r="P1276">
        <v>0</v>
      </c>
      <c r="Q1276">
        <v>0</v>
      </c>
    </row>
    <row r="1277" spans="1:18" x14ac:dyDescent="0.3">
      <c r="A1277" t="s">
        <v>359</v>
      </c>
      <c r="B1277">
        <v>43269</v>
      </c>
      <c r="C1277" t="s">
        <v>360</v>
      </c>
      <c r="D1277" t="s">
        <v>361</v>
      </c>
      <c r="E1277" s="69">
        <v>1719908357916</v>
      </c>
      <c r="F1277" s="69">
        <f t="shared" si="76"/>
        <v>1719908357.9159999</v>
      </c>
      <c r="G1277" s="70">
        <f t="shared" si="77"/>
        <v>45475.346735138883</v>
      </c>
      <c r="H1277" s="69">
        <v>12722</v>
      </c>
      <c r="I1277">
        <f t="shared" si="78"/>
        <v>0.21203333333333332</v>
      </c>
      <c r="J1277">
        <v>29780</v>
      </c>
      <c r="K1277">
        <f t="shared" si="79"/>
        <v>0.49633333333333335</v>
      </c>
      <c r="L1277">
        <v>0</v>
      </c>
      <c r="M1277" t="s">
        <v>901</v>
      </c>
      <c r="N1277" t="s">
        <v>363</v>
      </c>
      <c r="O1277">
        <v>230</v>
      </c>
      <c r="P1277">
        <v>0</v>
      </c>
      <c r="Q1277">
        <v>0</v>
      </c>
    </row>
    <row r="1278" spans="1:18" hidden="1" x14ac:dyDescent="0.3">
      <c r="A1278" t="s">
        <v>365</v>
      </c>
      <c r="B1278">
        <v>56771</v>
      </c>
      <c r="C1278" t="s">
        <v>360</v>
      </c>
      <c r="D1278" t="s">
        <v>361</v>
      </c>
      <c r="E1278" s="69">
        <v>1719908357916</v>
      </c>
      <c r="F1278" s="69">
        <f t="shared" si="76"/>
        <v>1719908357.9159999</v>
      </c>
      <c r="G1278" s="70">
        <f t="shared" si="77"/>
        <v>45475.346735138883</v>
      </c>
      <c r="H1278" s="69">
        <v>29780</v>
      </c>
      <c r="I1278">
        <f t="shared" si="78"/>
        <v>0.49633333333333335</v>
      </c>
      <c r="J1278">
        <v>0</v>
      </c>
      <c r="K1278">
        <f t="shared" si="79"/>
        <v>0</v>
      </c>
      <c r="L1278">
        <v>0</v>
      </c>
      <c r="M1278" t="s">
        <v>901</v>
      </c>
      <c r="N1278" t="s">
        <v>378</v>
      </c>
      <c r="O1278">
        <v>591</v>
      </c>
      <c r="P1278">
        <v>0</v>
      </c>
      <c r="Q1278">
        <v>0</v>
      </c>
    </row>
    <row r="1279" spans="1:18" x14ac:dyDescent="0.3">
      <c r="A1279" t="s">
        <v>359</v>
      </c>
      <c r="B1279">
        <v>613</v>
      </c>
      <c r="C1279" t="s">
        <v>360</v>
      </c>
      <c r="D1279" t="s">
        <v>361</v>
      </c>
      <c r="E1279" s="69">
        <v>1719908353912</v>
      </c>
      <c r="F1279" s="69">
        <f t="shared" si="76"/>
        <v>1719908353.9119999</v>
      </c>
      <c r="G1279" s="70">
        <f t="shared" si="77"/>
        <v>45475.3466887963</v>
      </c>
      <c r="H1279" s="69">
        <v>3577903</v>
      </c>
      <c r="I1279">
        <f t="shared" si="78"/>
        <v>59.631716666666662</v>
      </c>
      <c r="J1279">
        <v>3386245</v>
      </c>
      <c r="K1279">
        <f t="shared" si="79"/>
        <v>56.437416666666664</v>
      </c>
      <c r="L1279">
        <v>0</v>
      </c>
      <c r="M1279" t="s">
        <v>902</v>
      </c>
      <c r="N1279" t="s">
        <v>363</v>
      </c>
      <c r="O1279">
        <v>26838</v>
      </c>
      <c r="P1279">
        <v>0</v>
      </c>
      <c r="Q1279">
        <v>0</v>
      </c>
    </row>
    <row r="1280" spans="1:18" hidden="1" x14ac:dyDescent="0.3">
      <c r="A1280" t="s">
        <v>365</v>
      </c>
      <c r="B1280">
        <v>705</v>
      </c>
      <c r="C1280" t="s">
        <v>360</v>
      </c>
      <c r="D1280" t="s">
        <v>361</v>
      </c>
      <c r="E1280" s="69">
        <v>1719908353912</v>
      </c>
      <c r="F1280" s="69">
        <f t="shared" si="76"/>
        <v>1719908353.9119999</v>
      </c>
      <c r="G1280" s="70">
        <f t="shared" si="77"/>
        <v>45475.3466887963</v>
      </c>
      <c r="H1280" s="69">
        <v>3386245</v>
      </c>
      <c r="I1280">
        <f t="shared" si="78"/>
        <v>56.437416666666664</v>
      </c>
      <c r="J1280">
        <v>0</v>
      </c>
      <c r="K1280">
        <f t="shared" si="79"/>
        <v>0</v>
      </c>
      <c r="L1280">
        <v>0</v>
      </c>
      <c r="M1280" t="s">
        <v>902</v>
      </c>
      <c r="N1280" t="s">
        <v>378</v>
      </c>
      <c r="O1280">
        <v>24974</v>
      </c>
      <c r="P1280">
        <v>0</v>
      </c>
      <c r="Q1280">
        <v>0</v>
      </c>
    </row>
    <row r="1281" spans="1:18" x14ac:dyDescent="0.3">
      <c r="A1281" t="s">
        <v>359</v>
      </c>
      <c r="B1281">
        <v>7520</v>
      </c>
      <c r="C1281" t="s">
        <v>372</v>
      </c>
      <c r="D1281" t="s">
        <v>361</v>
      </c>
      <c r="E1281" s="69">
        <v>1719908337856</v>
      </c>
      <c r="F1281" s="69">
        <f t="shared" si="76"/>
        <v>1719908337.8559999</v>
      </c>
      <c r="G1281" s="70">
        <f t="shared" si="77"/>
        <v>45475.346502962959</v>
      </c>
      <c r="H1281" s="69">
        <v>23094</v>
      </c>
      <c r="I1281">
        <f t="shared" si="78"/>
        <v>0.38490000000000002</v>
      </c>
      <c r="J1281">
        <v>74259</v>
      </c>
      <c r="K1281">
        <f t="shared" si="79"/>
        <v>1.2376499999999999</v>
      </c>
      <c r="L1281">
        <v>8</v>
      </c>
      <c r="M1281" t="s">
        <v>903</v>
      </c>
      <c r="N1281" t="s">
        <v>363</v>
      </c>
      <c r="O1281">
        <v>1798</v>
      </c>
      <c r="P1281">
        <v>0</v>
      </c>
      <c r="Q1281">
        <v>0</v>
      </c>
    </row>
    <row r="1282" spans="1:18" hidden="1" x14ac:dyDescent="0.3">
      <c r="A1282" t="s">
        <v>365</v>
      </c>
      <c r="B1282">
        <v>5720</v>
      </c>
      <c r="C1282" t="s">
        <v>372</v>
      </c>
      <c r="D1282" t="s">
        <v>361</v>
      </c>
      <c r="E1282" s="69">
        <v>1719908337856</v>
      </c>
      <c r="F1282" s="69">
        <f t="shared" si="76"/>
        <v>1719908337.8559999</v>
      </c>
      <c r="G1282" s="70">
        <f t="shared" si="77"/>
        <v>45475.346502962959</v>
      </c>
      <c r="H1282" s="69">
        <v>74259</v>
      </c>
      <c r="I1282">
        <f t="shared" si="78"/>
        <v>1.2376499999999999</v>
      </c>
      <c r="J1282">
        <v>0</v>
      </c>
      <c r="K1282">
        <f t="shared" si="79"/>
        <v>0</v>
      </c>
      <c r="L1282">
        <v>1</v>
      </c>
      <c r="M1282" t="s">
        <v>903</v>
      </c>
      <c r="N1282" t="s">
        <v>378</v>
      </c>
      <c r="O1282">
        <v>5684</v>
      </c>
      <c r="P1282">
        <v>0</v>
      </c>
      <c r="Q1282">
        <v>0</v>
      </c>
    </row>
    <row r="1283" spans="1:18" x14ac:dyDescent="0.3">
      <c r="A1283" t="s">
        <v>359</v>
      </c>
      <c r="B1283">
        <v>56771</v>
      </c>
      <c r="C1283" t="s">
        <v>360</v>
      </c>
      <c r="D1283" t="s">
        <v>361</v>
      </c>
      <c r="E1283" s="69">
        <v>1719908337856</v>
      </c>
      <c r="F1283" s="69">
        <f t="shared" ref="F1283:F1346" si="80">$E1283/1000</f>
        <v>1719908337.8559999</v>
      </c>
      <c r="G1283" s="70">
        <f t="shared" ref="G1283:G1346" si="81">$F1283/ 86400 + DATE(1970, 1, 1)</f>
        <v>45475.346502962959</v>
      </c>
      <c r="H1283" s="69">
        <v>20733</v>
      </c>
      <c r="I1283">
        <f t="shared" ref="I1283:I1346" si="82">$H1283/1000/60</f>
        <v>0.34555000000000002</v>
      </c>
      <c r="J1283">
        <v>5875</v>
      </c>
      <c r="K1283">
        <f t="shared" ref="K1283:K1346" si="83">J1283/1000/60</f>
        <v>9.7916666666666666E-2</v>
      </c>
      <c r="L1283">
        <v>0</v>
      </c>
      <c r="M1283" t="s">
        <v>904</v>
      </c>
      <c r="N1283" t="s">
        <v>363</v>
      </c>
      <c r="O1283">
        <v>487</v>
      </c>
      <c r="P1283">
        <v>0</v>
      </c>
      <c r="Q1283">
        <v>-5.9778064096717097E+18</v>
      </c>
      <c r="R1283" t="s">
        <v>476</v>
      </c>
    </row>
    <row r="1284" spans="1:18" hidden="1" x14ac:dyDescent="0.3">
      <c r="A1284" t="s">
        <v>365</v>
      </c>
      <c r="B1284">
        <v>43269</v>
      </c>
      <c r="C1284" t="s">
        <v>360</v>
      </c>
      <c r="D1284" t="s">
        <v>361</v>
      </c>
      <c r="E1284" s="69">
        <v>1719908337856</v>
      </c>
      <c r="F1284" s="69">
        <f t="shared" si="80"/>
        <v>1719908337.8559999</v>
      </c>
      <c r="G1284" s="70">
        <f t="shared" si="81"/>
        <v>45475.346502962959</v>
      </c>
      <c r="H1284" s="69">
        <v>5875</v>
      </c>
      <c r="I1284">
        <f t="shared" si="82"/>
        <v>9.7916666666666666E-2</v>
      </c>
      <c r="J1284">
        <v>0</v>
      </c>
      <c r="K1284">
        <f t="shared" si="83"/>
        <v>0</v>
      </c>
      <c r="L1284">
        <v>0</v>
      </c>
      <c r="M1284" t="s">
        <v>904</v>
      </c>
      <c r="N1284" t="s">
        <v>378</v>
      </c>
      <c r="O1284">
        <v>132</v>
      </c>
      <c r="P1284">
        <v>0</v>
      </c>
      <c r="Q1284">
        <v>0</v>
      </c>
    </row>
    <row r="1285" spans="1:18" x14ac:dyDescent="0.3">
      <c r="A1285" t="s">
        <v>359</v>
      </c>
      <c r="B1285">
        <v>705</v>
      </c>
      <c r="C1285" t="s">
        <v>360</v>
      </c>
      <c r="D1285" t="s">
        <v>361</v>
      </c>
      <c r="E1285" s="69">
        <v>1719908334853</v>
      </c>
      <c r="F1285" s="69">
        <f t="shared" si="80"/>
        <v>1719908334.8529999</v>
      </c>
      <c r="G1285" s="70">
        <f t="shared" si="81"/>
        <v>45475.346468206015</v>
      </c>
      <c r="H1285" s="69">
        <v>3381552</v>
      </c>
      <c r="I1285">
        <f t="shared" si="82"/>
        <v>56.359200000000001</v>
      </c>
      <c r="J1285">
        <v>3572989</v>
      </c>
      <c r="K1285">
        <f t="shared" si="83"/>
        <v>59.549816666666665</v>
      </c>
      <c r="L1285">
        <v>0</v>
      </c>
      <c r="M1285" t="s">
        <v>905</v>
      </c>
      <c r="N1285" t="s">
        <v>363</v>
      </c>
      <c r="O1285">
        <v>24930</v>
      </c>
      <c r="P1285">
        <v>0</v>
      </c>
      <c r="Q1285">
        <v>8.05042710589474E+18</v>
      </c>
      <c r="R1285" t="s">
        <v>484</v>
      </c>
    </row>
    <row r="1286" spans="1:18" hidden="1" x14ac:dyDescent="0.3">
      <c r="A1286" t="s">
        <v>365</v>
      </c>
      <c r="B1286">
        <v>613</v>
      </c>
      <c r="C1286" t="s">
        <v>360</v>
      </c>
      <c r="D1286" t="s">
        <v>361</v>
      </c>
      <c r="E1286" s="69">
        <v>1719908334853</v>
      </c>
      <c r="F1286" s="69">
        <f t="shared" si="80"/>
        <v>1719908334.8529999</v>
      </c>
      <c r="G1286" s="70">
        <f t="shared" si="81"/>
        <v>45475.346468206015</v>
      </c>
      <c r="H1286" s="69">
        <v>3572989</v>
      </c>
      <c r="I1286">
        <f t="shared" si="82"/>
        <v>59.549816666666665</v>
      </c>
      <c r="J1286">
        <v>0</v>
      </c>
      <c r="K1286">
        <f t="shared" si="83"/>
        <v>0</v>
      </c>
      <c r="L1286">
        <v>0</v>
      </c>
      <c r="M1286" t="s">
        <v>905</v>
      </c>
      <c r="N1286" t="s">
        <v>378</v>
      </c>
      <c r="O1286">
        <v>26814</v>
      </c>
      <c r="P1286">
        <v>0</v>
      </c>
      <c r="Q1286">
        <v>0</v>
      </c>
    </row>
    <row r="1287" spans="1:18" x14ac:dyDescent="0.3">
      <c r="A1287" t="s">
        <v>359</v>
      </c>
      <c r="B1287">
        <v>56771</v>
      </c>
      <c r="C1287" t="s">
        <v>360</v>
      </c>
      <c r="D1287" t="s">
        <v>361</v>
      </c>
      <c r="E1287" s="69">
        <v>1719908334853</v>
      </c>
      <c r="F1287" s="69">
        <f t="shared" si="80"/>
        <v>1719908334.8529999</v>
      </c>
      <c r="G1287" s="70">
        <f t="shared" si="81"/>
        <v>45475.346468206015</v>
      </c>
      <c r="H1287" s="69">
        <v>20733</v>
      </c>
      <c r="I1287">
        <f t="shared" si="82"/>
        <v>0.34555000000000002</v>
      </c>
      <c r="J1287">
        <v>5875</v>
      </c>
      <c r="K1287">
        <f t="shared" si="83"/>
        <v>9.7916666666666666E-2</v>
      </c>
      <c r="L1287">
        <v>0</v>
      </c>
      <c r="M1287" t="s">
        <v>906</v>
      </c>
      <c r="N1287" t="s">
        <v>363</v>
      </c>
      <c r="O1287">
        <v>487</v>
      </c>
      <c r="P1287">
        <v>0</v>
      </c>
      <c r="Q1287">
        <v>8.05042710589474E+18</v>
      </c>
      <c r="R1287" t="s">
        <v>484</v>
      </c>
    </row>
    <row r="1288" spans="1:18" hidden="1" x14ac:dyDescent="0.3">
      <c r="A1288" t="s">
        <v>365</v>
      </c>
      <c r="B1288">
        <v>43269</v>
      </c>
      <c r="C1288" t="s">
        <v>360</v>
      </c>
      <c r="D1288" t="s">
        <v>361</v>
      </c>
      <c r="E1288" s="69">
        <v>1719908334853</v>
      </c>
      <c r="F1288" s="69">
        <f t="shared" si="80"/>
        <v>1719908334.8529999</v>
      </c>
      <c r="G1288" s="70">
        <f t="shared" si="81"/>
        <v>45475.346468206015</v>
      </c>
      <c r="H1288" s="69">
        <v>5875</v>
      </c>
      <c r="I1288">
        <f t="shared" si="82"/>
        <v>9.7916666666666666E-2</v>
      </c>
      <c r="J1288">
        <v>0</v>
      </c>
      <c r="K1288">
        <f t="shared" si="83"/>
        <v>0</v>
      </c>
      <c r="L1288">
        <v>0</v>
      </c>
      <c r="M1288" t="s">
        <v>906</v>
      </c>
      <c r="N1288" t="s">
        <v>378</v>
      </c>
      <c r="O1288">
        <v>132</v>
      </c>
      <c r="P1288">
        <v>0</v>
      </c>
      <c r="Q1288">
        <v>0</v>
      </c>
    </row>
    <row r="1289" spans="1:18" x14ac:dyDescent="0.3">
      <c r="A1289" t="s">
        <v>359</v>
      </c>
      <c r="B1289">
        <v>47231</v>
      </c>
      <c r="C1289" t="s">
        <v>372</v>
      </c>
      <c r="D1289" t="s">
        <v>361</v>
      </c>
      <c r="E1289" s="69">
        <v>1719908305824</v>
      </c>
      <c r="F1289" s="69">
        <f t="shared" si="80"/>
        <v>1719908305.8239999</v>
      </c>
      <c r="G1289" s="70">
        <f t="shared" si="81"/>
        <v>45475.346132222221</v>
      </c>
      <c r="H1289" s="69">
        <v>168226</v>
      </c>
      <c r="I1289">
        <f t="shared" si="82"/>
        <v>2.8037666666666667</v>
      </c>
      <c r="J1289">
        <v>18572</v>
      </c>
      <c r="K1289">
        <f t="shared" si="83"/>
        <v>0.30953333333333333</v>
      </c>
      <c r="L1289">
        <v>29</v>
      </c>
      <c r="M1289" t="s">
        <v>907</v>
      </c>
      <c r="N1289" t="s">
        <v>363</v>
      </c>
      <c r="O1289">
        <v>340</v>
      </c>
      <c r="P1289">
        <v>0</v>
      </c>
      <c r="Q1289">
        <v>0</v>
      </c>
    </row>
    <row r="1290" spans="1:18" hidden="1" x14ac:dyDescent="0.3">
      <c r="A1290" t="s">
        <v>365</v>
      </c>
      <c r="B1290">
        <v>50483</v>
      </c>
      <c r="C1290" t="s">
        <v>372</v>
      </c>
      <c r="D1290" t="s">
        <v>361</v>
      </c>
      <c r="E1290" s="69">
        <v>1719908305824</v>
      </c>
      <c r="F1290" s="69">
        <f t="shared" si="80"/>
        <v>1719908305.8239999</v>
      </c>
      <c r="G1290" s="70">
        <f t="shared" si="81"/>
        <v>45475.346132222221</v>
      </c>
      <c r="H1290" s="69">
        <v>18572</v>
      </c>
      <c r="I1290">
        <f t="shared" si="82"/>
        <v>0.30953333333333333</v>
      </c>
      <c r="J1290">
        <v>0</v>
      </c>
      <c r="K1290">
        <f t="shared" si="83"/>
        <v>0</v>
      </c>
      <c r="L1290">
        <v>26</v>
      </c>
      <c r="M1290" t="s">
        <v>907</v>
      </c>
      <c r="N1290" t="s">
        <v>378</v>
      </c>
      <c r="O1290">
        <v>238</v>
      </c>
      <c r="P1290">
        <v>0</v>
      </c>
      <c r="Q1290">
        <v>0</v>
      </c>
    </row>
    <row r="1291" spans="1:18" x14ac:dyDescent="0.3">
      <c r="A1291" t="s">
        <v>359</v>
      </c>
      <c r="B1291">
        <v>45304</v>
      </c>
      <c r="C1291" t="s">
        <v>360</v>
      </c>
      <c r="D1291" t="s">
        <v>361</v>
      </c>
      <c r="E1291" s="69">
        <v>1719908066425</v>
      </c>
      <c r="F1291" s="69">
        <f t="shared" si="80"/>
        <v>1719908066.425</v>
      </c>
      <c r="G1291" s="70">
        <f t="shared" si="81"/>
        <v>45475.343361400461</v>
      </c>
      <c r="H1291" s="69">
        <v>138329</v>
      </c>
      <c r="I1291">
        <f t="shared" si="82"/>
        <v>2.3054833333333336</v>
      </c>
      <c r="J1291">
        <v>232088</v>
      </c>
      <c r="K1291">
        <f t="shared" si="83"/>
        <v>3.8681333333333332</v>
      </c>
      <c r="L1291">
        <v>297</v>
      </c>
      <c r="M1291" t="s">
        <v>908</v>
      </c>
      <c r="N1291" t="s">
        <v>394</v>
      </c>
      <c r="O1291">
        <v>5</v>
      </c>
      <c r="P1291">
        <v>0</v>
      </c>
      <c r="Q1291">
        <v>2.1695396513004401E+18</v>
      </c>
      <c r="R1291" t="s">
        <v>408</v>
      </c>
    </row>
    <row r="1292" spans="1:18" hidden="1" x14ac:dyDescent="0.3">
      <c r="A1292" t="s">
        <v>365</v>
      </c>
      <c r="B1292">
        <v>46566</v>
      </c>
      <c r="C1292" t="s">
        <v>372</v>
      </c>
      <c r="D1292" t="s">
        <v>361</v>
      </c>
      <c r="E1292" s="69">
        <v>1719908066425</v>
      </c>
      <c r="F1292" s="69">
        <f t="shared" si="80"/>
        <v>1719908066.425</v>
      </c>
      <c r="G1292" s="70">
        <f t="shared" si="81"/>
        <v>45475.343361400461</v>
      </c>
      <c r="H1292" s="69">
        <v>232088</v>
      </c>
      <c r="I1292">
        <f t="shared" si="82"/>
        <v>3.8681333333333332</v>
      </c>
      <c r="J1292">
        <v>0</v>
      </c>
      <c r="K1292">
        <f t="shared" si="83"/>
        <v>0</v>
      </c>
      <c r="L1292">
        <v>3</v>
      </c>
      <c r="M1292" t="s">
        <v>908</v>
      </c>
      <c r="N1292" t="s">
        <v>394</v>
      </c>
      <c r="O1292">
        <v>0</v>
      </c>
      <c r="P1292">
        <v>0</v>
      </c>
      <c r="Q1292">
        <v>-1.7663079089697901E+17</v>
      </c>
      <c r="R1292" t="s">
        <v>521</v>
      </c>
    </row>
    <row r="1293" spans="1:18" x14ac:dyDescent="0.3">
      <c r="A1293" t="s">
        <v>359</v>
      </c>
      <c r="B1293">
        <v>45304</v>
      </c>
      <c r="C1293" t="s">
        <v>360</v>
      </c>
      <c r="D1293" t="s">
        <v>361</v>
      </c>
      <c r="E1293" s="69">
        <v>1719908074433</v>
      </c>
      <c r="F1293" s="69">
        <f t="shared" si="80"/>
        <v>1719908074.4330001</v>
      </c>
      <c r="G1293" s="70">
        <f t="shared" si="81"/>
        <v>45475.343454085654</v>
      </c>
      <c r="H1293" s="69">
        <v>138329</v>
      </c>
      <c r="I1293">
        <f t="shared" si="82"/>
        <v>2.3054833333333336</v>
      </c>
      <c r="J1293">
        <v>221106</v>
      </c>
      <c r="K1293">
        <f t="shared" si="83"/>
        <v>3.6850999999999998</v>
      </c>
      <c r="L1293">
        <v>297</v>
      </c>
      <c r="M1293" t="s">
        <v>896</v>
      </c>
      <c r="N1293" t="s">
        <v>394</v>
      </c>
      <c r="O1293">
        <v>5</v>
      </c>
      <c r="P1293">
        <v>0</v>
      </c>
      <c r="Q1293">
        <v>2.1695396513004401E+18</v>
      </c>
      <c r="R1293" t="s">
        <v>408</v>
      </c>
    </row>
    <row r="1294" spans="1:18" hidden="1" x14ac:dyDescent="0.3">
      <c r="A1294" t="s">
        <v>365</v>
      </c>
      <c r="B1294">
        <v>46701</v>
      </c>
      <c r="C1294" t="s">
        <v>360</v>
      </c>
      <c r="D1294" t="s">
        <v>361</v>
      </c>
      <c r="E1294" s="69">
        <v>1719908074433</v>
      </c>
      <c r="F1294" s="69">
        <f t="shared" si="80"/>
        <v>1719908074.4330001</v>
      </c>
      <c r="G1294" s="70">
        <f t="shared" si="81"/>
        <v>45475.343454085654</v>
      </c>
      <c r="H1294" s="69">
        <v>221106</v>
      </c>
      <c r="I1294">
        <f t="shared" si="82"/>
        <v>3.6850999999999998</v>
      </c>
      <c r="J1294">
        <v>0</v>
      </c>
      <c r="K1294">
        <f t="shared" si="83"/>
        <v>0</v>
      </c>
      <c r="L1294">
        <v>3</v>
      </c>
      <c r="M1294" t="s">
        <v>896</v>
      </c>
      <c r="N1294" t="s">
        <v>394</v>
      </c>
      <c r="O1294">
        <v>18</v>
      </c>
      <c r="P1294">
        <v>0</v>
      </c>
      <c r="Q1294">
        <v>8.2814106655810703E+18</v>
      </c>
      <c r="R1294" t="s">
        <v>414</v>
      </c>
    </row>
    <row r="1295" spans="1:18" x14ac:dyDescent="0.3">
      <c r="A1295" t="s">
        <v>359</v>
      </c>
      <c r="B1295">
        <v>613</v>
      </c>
      <c r="C1295" t="s">
        <v>360</v>
      </c>
      <c r="D1295" t="s">
        <v>361</v>
      </c>
      <c r="E1295" s="69">
        <v>1719908293812</v>
      </c>
      <c r="F1295" s="69">
        <f t="shared" si="80"/>
        <v>1719908293.812</v>
      </c>
      <c r="G1295" s="70">
        <f t="shared" si="81"/>
        <v>45475.345993194445</v>
      </c>
      <c r="H1295" s="69">
        <v>3555085</v>
      </c>
      <c r="I1295">
        <f t="shared" si="82"/>
        <v>59.251416666666664</v>
      </c>
      <c r="J1295">
        <v>3372967</v>
      </c>
      <c r="K1295">
        <f t="shared" si="83"/>
        <v>56.216116666666672</v>
      </c>
      <c r="L1295">
        <v>0</v>
      </c>
      <c r="M1295" t="s">
        <v>909</v>
      </c>
      <c r="N1295" t="s">
        <v>363</v>
      </c>
      <c r="O1295">
        <v>26658</v>
      </c>
      <c r="P1295">
        <v>0</v>
      </c>
      <c r="Q1295">
        <v>0</v>
      </c>
    </row>
    <row r="1296" spans="1:18" hidden="1" x14ac:dyDescent="0.3">
      <c r="A1296" t="s">
        <v>365</v>
      </c>
      <c r="B1296">
        <v>705</v>
      </c>
      <c r="C1296" t="s">
        <v>360</v>
      </c>
      <c r="D1296" t="s">
        <v>361</v>
      </c>
      <c r="E1296" s="69">
        <v>1719908293812</v>
      </c>
      <c r="F1296" s="69">
        <f t="shared" si="80"/>
        <v>1719908293.812</v>
      </c>
      <c r="G1296" s="70">
        <f t="shared" si="81"/>
        <v>45475.345993194445</v>
      </c>
      <c r="H1296" s="69">
        <v>3372967</v>
      </c>
      <c r="I1296">
        <f t="shared" si="82"/>
        <v>56.216116666666672</v>
      </c>
      <c r="J1296">
        <v>0</v>
      </c>
      <c r="K1296">
        <f t="shared" si="83"/>
        <v>0</v>
      </c>
      <c r="L1296">
        <v>0</v>
      </c>
      <c r="M1296" t="s">
        <v>909</v>
      </c>
      <c r="N1296" t="s">
        <v>378</v>
      </c>
      <c r="O1296">
        <v>24835</v>
      </c>
      <c r="P1296">
        <v>0</v>
      </c>
      <c r="Q1296">
        <v>0</v>
      </c>
    </row>
    <row r="1297" spans="1:18" x14ac:dyDescent="0.3">
      <c r="A1297" t="s">
        <v>359</v>
      </c>
      <c r="B1297">
        <v>613</v>
      </c>
      <c r="C1297" t="s">
        <v>360</v>
      </c>
      <c r="D1297" t="s">
        <v>361</v>
      </c>
      <c r="E1297" s="69">
        <v>1719908292811</v>
      </c>
      <c r="F1297" s="69">
        <f t="shared" si="80"/>
        <v>1719908292.8110001</v>
      </c>
      <c r="G1297" s="70">
        <f t="shared" si="81"/>
        <v>45475.3459816088</v>
      </c>
      <c r="H1297" s="69">
        <v>3555085</v>
      </c>
      <c r="I1297">
        <f t="shared" si="82"/>
        <v>59.251416666666664</v>
      </c>
      <c r="J1297">
        <v>3368622</v>
      </c>
      <c r="K1297">
        <f t="shared" si="83"/>
        <v>56.143699999999995</v>
      </c>
      <c r="L1297">
        <v>0</v>
      </c>
      <c r="M1297" t="s">
        <v>910</v>
      </c>
      <c r="N1297" t="s">
        <v>363</v>
      </c>
      <c r="O1297">
        <v>26658</v>
      </c>
      <c r="P1297">
        <v>0</v>
      </c>
      <c r="Q1297">
        <v>0</v>
      </c>
    </row>
    <row r="1298" spans="1:18" hidden="1" x14ac:dyDescent="0.3">
      <c r="A1298" t="s">
        <v>365</v>
      </c>
      <c r="B1298">
        <v>705</v>
      </c>
      <c r="C1298" t="s">
        <v>360</v>
      </c>
      <c r="D1298" t="s">
        <v>361</v>
      </c>
      <c r="E1298" s="69">
        <v>1719908292811</v>
      </c>
      <c r="F1298" s="69">
        <f t="shared" si="80"/>
        <v>1719908292.8110001</v>
      </c>
      <c r="G1298" s="70">
        <f t="shared" si="81"/>
        <v>45475.3459816088</v>
      </c>
      <c r="H1298" s="69">
        <v>3368622</v>
      </c>
      <c r="I1298">
        <f t="shared" si="82"/>
        <v>56.143699999999995</v>
      </c>
      <c r="J1298">
        <v>0</v>
      </c>
      <c r="K1298">
        <f t="shared" si="83"/>
        <v>0</v>
      </c>
      <c r="L1298">
        <v>0</v>
      </c>
      <c r="M1298" t="s">
        <v>910</v>
      </c>
      <c r="N1298" t="s">
        <v>378</v>
      </c>
      <c r="O1298">
        <v>24803</v>
      </c>
      <c r="P1298">
        <v>0</v>
      </c>
      <c r="Q1298">
        <v>0</v>
      </c>
    </row>
    <row r="1299" spans="1:18" x14ac:dyDescent="0.3">
      <c r="A1299" t="s">
        <v>359</v>
      </c>
      <c r="B1299">
        <v>613</v>
      </c>
      <c r="C1299" t="s">
        <v>360</v>
      </c>
      <c r="D1299" t="s">
        <v>361</v>
      </c>
      <c r="E1299" s="69">
        <v>1719908288807</v>
      </c>
      <c r="F1299" s="69">
        <f t="shared" si="80"/>
        <v>1719908288.8069999</v>
      </c>
      <c r="G1299" s="70">
        <f t="shared" si="81"/>
        <v>45475.345935266203</v>
      </c>
      <c r="H1299" s="69">
        <v>3555085</v>
      </c>
      <c r="I1299">
        <f t="shared" si="82"/>
        <v>59.251416666666664</v>
      </c>
      <c r="J1299">
        <v>3368622</v>
      </c>
      <c r="K1299">
        <f t="shared" si="83"/>
        <v>56.143699999999995</v>
      </c>
      <c r="L1299">
        <v>0</v>
      </c>
      <c r="M1299" t="s">
        <v>911</v>
      </c>
      <c r="N1299" t="s">
        <v>363</v>
      </c>
      <c r="O1299">
        <v>26658</v>
      </c>
      <c r="P1299">
        <v>0</v>
      </c>
      <c r="Q1299">
        <v>8.05042710589474E+18</v>
      </c>
      <c r="R1299" t="s">
        <v>484</v>
      </c>
    </row>
    <row r="1300" spans="1:18" hidden="1" x14ac:dyDescent="0.3">
      <c r="A1300" t="s">
        <v>365</v>
      </c>
      <c r="B1300">
        <v>705</v>
      </c>
      <c r="C1300" t="s">
        <v>360</v>
      </c>
      <c r="D1300" t="s">
        <v>361</v>
      </c>
      <c r="E1300" s="69">
        <v>1719908288807</v>
      </c>
      <c r="F1300" s="69">
        <f t="shared" si="80"/>
        <v>1719908288.8069999</v>
      </c>
      <c r="G1300" s="70">
        <f t="shared" si="81"/>
        <v>45475.345935266203</v>
      </c>
      <c r="H1300" s="69">
        <v>3368622</v>
      </c>
      <c r="I1300">
        <f t="shared" si="82"/>
        <v>56.143699999999995</v>
      </c>
      <c r="J1300">
        <v>0</v>
      </c>
      <c r="K1300">
        <f t="shared" si="83"/>
        <v>0</v>
      </c>
      <c r="L1300">
        <v>0</v>
      </c>
      <c r="M1300" t="s">
        <v>911</v>
      </c>
      <c r="N1300" t="s">
        <v>378</v>
      </c>
      <c r="O1300">
        <v>24803</v>
      </c>
      <c r="P1300">
        <v>0</v>
      </c>
      <c r="Q1300">
        <v>0</v>
      </c>
    </row>
    <row r="1301" spans="1:18" x14ac:dyDescent="0.3">
      <c r="A1301" t="s">
        <v>359</v>
      </c>
      <c r="B1301">
        <v>705</v>
      </c>
      <c r="C1301" t="s">
        <v>360</v>
      </c>
      <c r="D1301" t="s">
        <v>361</v>
      </c>
      <c r="E1301" s="69">
        <v>1719908259738</v>
      </c>
      <c r="F1301" s="69">
        <f t="shared" si="80"/>
        <v>1719908259.7379999</v>
      </c>
      <c r="G1301" s="70">
        <f t="shared" si="81"/>
        <v>45475.345598819447</v>
      </c>
      <c r="H1301" s="69">
        <v>3358836</v>
      </c>
      <c r="I1301">
        <f t="shared" si="82"/>
        <v>55.980599999999995</v>
      </c>
      <c r="J1301">
        <v>3540994</v>
      </c>
      <c r="K1301">
        <f t="shared" si="83"/>
        <v>59.01656666666667</v>
      </c>
      <c r="L1301">
        <v>0</v>
      </c>
      <c r="M1301" t="s">
        <v>912</v>
      </c>
      <c r="N1301" t="s">
        <v>363</v>
      </c>
      <c r="O1301">
        <v>24755</v>
      </c>
      <c r="P1301">
        <v>0</v>
      </c>
      <c r="Q1301">
        <v>0</v>
      </c>
    </row>
    <row r="1302" spans="1:18" hidden="1" x14ac:dyDescent="0.3">
      <c r="A1302" t="s">
        <v>365</v>
      </c>
      <c r="B1302">
        <v>613</v>
      </c>
      <c r="C1302" t="s">
        <v>360</v>
      </c>
      <c r="D1302" t="s">
        <v>361</v>
      </c>
      <c r="E1302" s="69">
        <v>1719908259738</v>
      </c>
      <c r="F1302" s="69">
        <f t="shared" si="80"/>
        <v>1719908259.7379999</v>
      </c>
      <c r="G1302" s="70">
        <f t="shared" si="81"/>
        <v>45475.345598819447</v>
      </c>
      <c r="H1302" s="69">
        <v>3540994</v>
      </c>
      <c r="I1302">
        <f t="shared" si="82"/>
        <v>59.01656666666667</v>
      </c>
      <c r="J1302">
        <v>0</v>
      </c>
      <c r="K1302">
        <f t="shared" si="83"/>
        <v>0</v>
      </c>
      <c r="L1302">
        <v>0</v>
      </c>
      <c r="M1302" t="s">
        <v>912</v>
      </c>
      <c r="N1302" t="s">
        <v>378</v>
      </c>
      <c r="O1302">
        <v>26562</v>
      </c>
      <c r="P1302">
        <v>0</v>
      </c>
      <c r="Q1302">
        <v>0</v>
      </c>
    </row>
    <row r="1303" spans="1:18" x14ac:dyDescent="0.3">
      <c r="A1303" t="s">
        <v>359</v>
      </c>
      <c r="B1303">
        <v>705</v>
      </c>
      <c r="C1303" t="s">
        <v>360</v>
      </c>
      <c r="D1303" t="s">
        <v>361</v>
      </c>
      <c r="E1303" s="69">
        <v>1719908163602</v>
      </c>
      <c r="F1303" s="69">
        <f t="shared" si="80"/>
        <v>1719908163.602</v>
      </c>
      <c r="G1303" s="70">
        <f t="shared" si="81"/>
        <v>45475.344486134258</v>
      </c>
      <c r="H1303" s="69">
        <v>3327963</v>
      </c>
      <c r="I1303">
        <f t="shared" si="82"/>
        <v>55.466050000000003</v>
      </c>
      <c r="J1303">
        <v>3504922</v>
      </c>
      <c r="K1303">
        <f t="shared" si="83"/>
        <v>58.415366666666664</v>
      </c>
      <c r="L1303">
        <v>0</v>
      </c>
      <c r="M1303" t="s">
        <v>913</v>
      </c>
      <c r="N1303" t="s">
        <v>363</v>
      </c>
      <c r="O1303">
        <v>24520</v>
      </c>
      <c r="P1303">
        <v>0</v>
      </c>
      <c r="Q1303">
        <v>0</v>
      </c>
    </row>
    <row r="1304" spans="1:18" hidden="1" x14ac:dyDescent="0.3">
      <c r="A1304" t="s">
        <v>365</v>
      </c>
      <c r="B1304">
        <v>613</v>
      </c>
      <c r="C1304" t="s">
        <v>360</v>
      </c>
      <c r="D1304" t="s">
        <v>361</v>
      </c>
      <c r="E1304" s="69">
        <v>1719908163602</v>
      </c>
      <c r="F1304" s="69">
        <f t="shared" si="80"/>
        <v>1719908163.602</v>
      </c>
      <c r="G1304" s="70">
        <f t="shared" si="81"/>
        <v>45475.344486134258</v>
      </c>
      <c r="H1304" s="69">
        <v>3504922</v>
      </c>
      <c r="I1304">
        <f t="shared" si="82"/>
        <v>58.415366666666664</v>
      </c>
      <c r="J1304">
        <v>0</v>
      </c>
      <c r="K1304">
        <f t="shared" si="83"/>
        <v>0</v>
      </c>
      <c r="L1304">
        <v>0</v>
      </c>
      <c r="M1304" t="s">
        <v>913</v>
      </c>
      <c r="N1304" t="s">
        <v>378</v>
      </c>
      <c r="O1304">
        <v>26381</v>
      </c>
      <c r="P1304">
        <v>0</v>
      </c>
      <c r="Q1304">
        <v>0</v>
      </c>
    </row>
    <row r="1305" spans="1:18" x14ac:dyDescent="0.3">
      <c r="A1305" t="s">
        <v>359</v>
      </c>
      <c r="B1305">
        <v>44907</v>
      </c>
      <c r="C1305" t="s">
        <v>360</v>
      </c>
      <c r="D1305" t="s">
        <v>361</v>
      </c>
      <c r="E1305" s="69">
        <v>1719908162601</v>
      </c>
      <c r="F1305" s="69">
        <f t="shared" si="80"/>
        <v>1719908162.6010001</v>
      </c>
      <c r="G1305" s="70">
        <f t="shared" si="81"/>
        <v>45475.344474548612</v>
      </c>
      <c r="H1305" s="69">
        <v>84</v>
      </c>
      <c r="I1305">
        <f t="shared" si="82"/>
        <v>1.4E-3</v>
      </c>
      <c r="J1305">
        <v>1765</v>
      </c>
      <c r="K1305">
        <f t="shared" si="83"/>
        <v>2.9416666666666664E-2</v>
      </c>
      <c r="L1305">
        <v>24</v>
      </c>
      <c r="M1305" t="s">
        <v>914</v>
      </c>
      <c r="N1305" t="s">
        <v>363</v>
      </c>
      <c r="O1305">
        <v>12</v>
      </c>
      <c r="P1305">
        <v>0</v>
      </c>
      <c r="Q1305">
        <v>0</v>
      </c>
    </row>
    <row r="1306" spans="1:18" hidden="1" x14ac:dyDescent="0.3">
      <c r="A1306" t="s">
        <v>365</v>
      </c>
      <c r="B1306">
        <v>46485</v>
      </c>
      <c r="C1306" t="s">
        <v>360</v>
      </c>
      <c r="D1306" t="s">
        <v>361</v>
      </c>
      <c r="E1306" s="69">
        <v>1719908162601</v>
      </c>
      <c r="F1306" s="69">
        <f t="shared" si="80"/>
        <v>1719908162.6010001</v>
      </c>
      <c r="G1306" s="70">
        <f t="shared" si="81"/>
        <v>45475.344474548612</v>
      </c>
      <c r="H1306" s="69">
        <v>1765</v>
      </c>
      <c r="I1306">
        <f t="shared" si="82"/>
        <v>2.9416666666666664E-2</v>
      </c>
      <c r="J1306">
        <v>0</v>
      </c>
      <c r="K1306">
        <f t="shared" si="83"/>
        <v>0</v>
      </c>
      <c r="L1306">
        <v>5</v>
      </c>
      <c r="M1306" t="s">
        <v>914</v>
      </c>
      <c r="N1306" t="s">
        <v>378</v>
      </c>
      <c r="O1306">
        <v>8</v>
      </c>
      <c r="P1306">
        <v>0</v>
      </c>
      <c r="Q1306">
        <v>0</v>
      </c>
    </row>
    <row r="1307" spans="1:18" x14ac:dyDescent="0.3">
      <c r="A1307" t="s">
        <v>359</v>
      </c>
      <c r="B1307">
        <v>41726</v>
      </c>
      <c r="C1307" t="s">
        <v>360</v>
      </c>
      <c r="D1307" t="s">
        <v>361</v>
      </c>
      <c r="E1307" s="69">
        <v>1719907861100</v>
      </c>
      <c r="F1307" s="69">
        <f t="shared" si="80"/>
        <v>1719907861.0999999</v>
      </c>
      <c r="G1307" s="70">
        <f t="shared" si="81"/>
        <v>45475.340984953698</v>
      </c>
      <c r="H1307" s="69">
        <v>286792</v>
      </c>
      <c r="I1307">
        <f t="shared" si="82"/>
        <v>4.779866666666666</v>
      </c>
      <c r="J1307">
        <v>242782</v>
      </c>
      <c r="K1307">
        <f t="shared" si="83"/>
        <v>4.0463666666666667</v>
      </c>
      <c r="L1307">
        <v>0</v>
      </c>
      <c r="M1307" t="s">
        <v>915</v>
      </c>
      <c r="N1307" t="s">
        <v>363</v>
      </c>
      <c r="O1307">
        <v>212</v>
      </c>
      <c r="P1307">
        <v>0</v>
      </c>
      <c r="Q1307">
        <v>-1.3471357595944699E+18</v>
      </c>
      <c r="R1307" t="s">
        <v>413</v>
      </c>
    </row>
    <row r="1308" spans="1:18" hidden="1" x14ac:dyDescent="0.3">
      <c r="A1308" t="s">
        <v>365</v>
      </c>
      <c r="B1308">
        <v>43268</v>
      </c>
      <c r="C1308" t="s">
        <v>360</v>
      </c>
      <c r="D1308" t="s">
        <v>361</v>
      </c>
      <c r="E1308" s="69">
        <v>1719907861100</v>
      </c>
      <c r="F1308" s="69">
        <f t="shared" si="80"/>
        <v>1719907861.0999999</v>
      </c>
      <c r="G1308" s="70">
        <f t="shared" si="81"/>
        <v>45475.340984953698</v>
      </c>
      <c r="H1308" s="69">
        <v>242782</v>
      </c>
      <c r="I1308">
        <f t="shared" si="82"/>
        <v>4.0463666666666667</v>
      </c>
      <c r="J1308">
        <v>0</v>
      </c>
      <c r="K1308">
        <f t="shared" si="83"/>
        <v>0</v>
      </c>
      <c r="L1308">
        <v>2947448</v>
      </c>
      <c r="M1308" t="s">
        <v>915</v>
      </c>
      <c r="N1308" t="s">
        <v>378</v>
      </c>
      <c r="O1308">
        <v>77</v>
      </c>
      <c r="P1308">
        <v>0</v>
      </c>
      <c r="Q1308">
        <v>8.4214419265740196E+18</v>
      </c>
      <c r="R1308" t="s">
        <v>364</v>
      </c>
    </row>
    <row r="1309" spans="1:18" x14ac:dyDescent="0.3">
      <c r="A1309" t="s">
        <v>359</v>
      </c>
      <c r="B1309">
        <v>43268</v>
      </c>
      <c r="C1309" t="s">
        <v>360</v>
      </c>
      <c r="D1309" t="s">
        <v>361</v>
      </c>
      <c r="E1309" s="69">
        <v>1719907634714</v>
      </c>
      <c r="F1309" s="69">
        <f t="shared" si="80"/>
        <v>1719907634.714</v>
      </c>
      <c r="G1309" s="70">
        <f t="shared" si="81"/>
        <v>45475.338364745374</v>
      </c>
      <c r="H1309" s="69">
        <v>242782</v>
      </c>
      <c r="I1309">
        <f t="shared" si="82"/>
        <v>4.0463666666666667</v>
      </c>
      <c r="J1309">
        <v>220598</v>
      </c>
      <c r="K1309">
        <f t="shared" si="83"/>
        <v>3.6766333333333336</v>
      </c>
      <c r="L1309">
        <v>2947448</v>
      </c>
      <c r="M1309" t="s">
        <v>916</v>
      </c>
      <c r="N1309" t="s">
        <v>378</v>
      </c>
      <c r="O1309">
        <v>77</v>
      </c>
      <c r="P1309">
        <v>0</v>
      </c>
      <c r="Q1309">
        <v>8.4214419265740196E+18</v>
      </c>
      <c r="R1309" t="s">
        <v>364</v>
      </c>
    </row>
    <row r="1310" spans="1:18" hidden="1" x14ac:dyDescent="0.3">
      <c r="A1310" t="s">
        <v>365</v>
      </c>
      <c r="B1310">
        <v>35618</v>
      </c>
      <c r="C1310" t="s">
        <v>360</v>
      </c>
      <c r="D1310" t="s">
        <v>361</v>
      </c>
      <c r="E1310" s="69">
        <v>1719907634714</v>
      </c>
      <c r="F1310" s="69">
        <f t="shared" si="80"/>
        <v>1719907634.714</v>
      </c>
      <c r="G1310" s="70">
        <f t="shared" si="81"/>
        <v>45475.338364745374</v>
      </c>
      <c r="H1310" s="69">
        <v>220598</v>
      </c>
      <c r="I1310">
        <f t="shared" si="82"/>
        <v>3.6766333333333336</v>
      </c>
      <c r="J1310">
        <v>0</v>
      </c>
      <c r="K1310">
        <f t="shared" si="83"/>
        <v>0</v>
      </c>
      <c r="L1310">
        <v>5</v>
      </c>
      <c r="M1310" t="s">
        <v>916</v>
      </c>
      <c r="N1310" t="s">
        <v>363</v>
      </c>
      <c r="O1310">
        <v>10</v>
      </c>
      <c r="P1310">
        <v>0</v>
      </c>
      <c r="Q1310">
        <v>-1.3471357595944699E+18</v>
      </c>
      <c r="R1310" t="s">
        <v>413</v>
      </c>
    </row>
    <row r="1311" spans="1:18" x14ac:dyDescent="0.3">
      <c r="A1311" t="s">
        <v>359</v>
      </c>
      <c r="B1311">
        <v>43268</v>
      </c>
      <c r="C1311" t="s">
        <v>360</v>
      </c>
      <c r="D1311" t="s">
        <v>361</v>
      </c>
      <c r="E1311" s="69">
        <v>1719907533533</v>
      </c>
      <c r="F1311" s="69">
        <f t="shared" si="80"/>
        <v>1719907533.533</v>
      </c>
      <c r="G1311" s="70">
        <f t="shared" si="81"/>
        <v>45475.33719366898</v>
      </c>
      <c r="H1311" s="69">
        <v>242782</v>
      </c>
      <c r="I1311">
        <f t="shared" si="82"/>
        <v>4.0463666666666667</v>
      </c>
      <c r="J1311">
        <v>325426</v>
      </c>
      <c r="K1311">
        <f t="shared" si="83"/>
        <v>5.4237666666666664</v>
      </c>
      <c r="L1311">
        <v>2947448</v>
      </c>
      <c r="M1311" t="s">
        <v>917</v>
      </c>
      <c r="N1311" t="s">
        <v>378</v>
      </c>
      <c r="O1311">
        <v>77</v>
      </c>
      <c r="P1311">
        <v>0</v>
      </c>
      <c r="Q1311">
        <v>8.4214419265740196E+18</v>
      </c>
      <c r="R1311" t="s">
        <v>364</v>
      </c>
    </row>
    <row r="1312" spans="1:18" hidden="1" x14ac:dyDescent="0.3">
      <c r="A1312" t="s">
        <v>365</v>
      </c>
      <c r="B1312">
        <v>43164</v>
      </c>
      <c r="C1312" t="s">
        <v>360</v>
      </c>
      <c r="D1312" t="s">
        <v>361</v>
      </c>
      <c r="E1312" s="69">
        <v>1719907533533</v>
      </c>
      <c r="F1312" s="69">
        <f t="shared" si="80"/>
        <v>1719907533.533</v>
      </c>
      <c r="G1312" s="70">
        <f t="shared" si="81"/>
        <v>45475.33719366898</v>
      </c>
      <c r="H1312" s="69">
        <v>325426</v>
      </c>
      <c r="I1312">
        <f t="shared" si="82"/>
        <v>5.4237666666666664</v>
      </c>
      <c r="J1312">
        <v>0</v>
      </c>
      <c r="K1312">
        <f t="shared" si="83"/>
        <v>0</v>
      </c>
      <c r="L1312">
        <v>0</v>
      </c>
      <c r="M1312" t="s">
        <v>917</v>
      </c>
      <c r="N1312" t="s">
        <v>363</v>
      </c>
      <c r="O1312">
        <v>198</v>
      </c>
      <c r="P1312">
        <v>0</v>
      </c>
      <c r="Q1312">
        <v>-1.3471357595944699E+18</v>
      </c>
      <c r="R1312" t="s">
        <v>413</v>
      </c>
    </row>
    <row r="1313" spans="1:18" x14ac:dyDescent="0.3">
      <c r="A1313" t="s">
        <v>359</v>
      </c>
      <c r="B1313">
        <v>43268</v>
      </c>
      <c r="C1313" t="s">
        <v>360</v>
      </c>
      <c r="D1313" t="s">
        <v>361</v>
      </c>
      <c r="E1313" s="69">
        <v>1719907576616</v>
      </c>
      <c r="F1313" s="69">
        <f t="shared" si="80"/>
        <v>1719907576.6159999</v>
      </c>
      <c r="G1313" s="70">
        <f t="shared" si="81"/>
        <v>45475.337692314817</v>
      </c>
      <c r="H1313" s="69">
        <v>242782</v>
      </c>
      <c r="I1313">
        <f t="shared" si="82"/>
        <v>4.0463666666666667</v>
      </c>
      <c r="J1313">
        <v>286792</v>
      </c>
      <c r="K1313">
        <f t="shared" si="83"/>
        <v>4.779866666666666</v>
      </c>
      <c r="L1313">
        <v>2947448</v>
      </c>
      <c r="M1313" t="s">
        <v>918</v>
      </c>
      <c r="N1313" t="s">
        <v>378</v>
      </c>
      <c r="O1313">
        <v>77</v>
      </c>
      <c r="P1313">
        <v>0</v>
      </c>
      <c r="Q1313">
        <v>8.4214419265740196E+18</v>
      </c>
      <c r="R1313" t="s">
        <v>364</v>
      </c>
    </row>
    <row r="1314" spans="1:18" hidden="1" x14ac:dyDescent="0.3">
      <c r="A1314" t="s">
        <v>365</v>
      </c>
      <c r="B1314">
        <v>41726</v>
      </c>
      <c r="C1314" t="s">
        <v>360</v>
      </c>
      <c r="D1314" t="s">
        <v>361</v>
      </c>
      <c r="E1314" s="69">
        <v>1719907576616</v>
      </c>
      <c r="F1314" s="69">
        <f t="shared" si="80"/>
        <v>1719907576.6159999</v>
      </c>
      <c r="G1314" s="70">
        <f t="shared" si="81"/>
        <v>45475.337692314817</v>
      </c>
      <c r="H1314" s="69">
        <v>286792</v>
      </c>
      <c r="I1314">
        <f t="shared" si="82"/>
        <v>4.779866666666666</v>
      </c>
      <c r="J1314">
        <v>0</v>
      </c>
      <c r="K1314">
        <f t="shared" si="83"/>
        <v>0</v>
      </c>
      <c r="L1314">
        <v>0</v>
      </c>
      <c r="M1314" t="s">
        <v>918</v>
      </c>
      <c r="N1314" t="s">
        <v>363</v>
      </c>
      <c r="O1314">
        <v>212</v>
      </c>
      <c r="P1314">
        <v>0</v>
      </c>
      <c r="Q1314">
        <v>-1.3471357595944699E+18</v>
      </c>
      <c r="R1314" t="s">
        <v>413</v>
      </c>
    </row>
    <row r="1315" spans="1:18" x14ac:dyDescent="0.3">
      <c r="A1315" t="s">
        <v>359</v>
      </c>
      <c r="B1315">
        <v>43268</v>
      </c>
      <c r="C1315" t="s">
        <v>360</v>
      </c>
      <c r="D1315" t="s">
        <v>361</v>
      </c>
      <c r="E1315" s="69">
        <v>1719907759919</v>
      </c>
      <c r="F1315" s="69">
        <f t="shared" si="80"/>
        <v>1719907759.9189999</v>
      </c>
      <c r="G1315" s="70">
        <f t="shared" si="81"/>
        <v>45475.339813877319</v>
      </c>
      <c r="H1315" s="69">
        <v>242782</v>
      </c>
      <c r="I1315">
        <f t="shared" si="82"/>
        <v>4.0463666666666667</v>
      </c>
      <c r="J1315">
        <v>98897</v>
      </c>
      <c r="K1315">
        <f t="shared" si="83"/>
        <v>1.6482833333333333</v>
      </c>
      <c r="L1315">
        <v>2947448</v>
      </c>
      <c r="M1315" t="s">
        <v>919</v>
      </c>
      <c r="N1315" t="s">
        <v>378</v>
      </c>
      <c r="O1315">
        <v>77</v>
      </c>
      <c r="P1315">
        <v>0</v>
      </c>
      <c r="Q1315">
        <v>8.4214419265740196E+18</v>
      </c>
      <c r="R1315" t="s">
        <v>364</v>
      </c>
    </row>
    <row r="1316" spans="1:18" hidden="1" x14ac:dyDescent="0.3">
      <c r="A1316" t="s">
        <v>365</v>
      </c>
      <c r="B1316">
        <v>39853</v>
      </c>
      <c r="C1316" t="s">
        <v>360</v>
      </c>
      <c r="D1316" t="s">
        <v>361</v>
      </c>
      <c r="E1316" s="69">
        <v>1719907759919</v>
      </c>
      <c r="F1316" s="69">
        <f t="shared" si="80"/>
        <v>1719907759.9189999</v>
      </c>
      <c r="G1316" s="70">
        <f t="shared" si="81"/>
        <v>45475.339813877319</v>
      </c>
      <c r="H1316" s="69">
        <v>98897</v>
      </c>
      <c r="I1316">
        <f t="shared" si="82"/>
        <v>1.6482833333333333</v>
      </c>
      <c r="J1316">
        <v>0</v>
      </c>
      <c r="K1316">
        <f t="shared" si="83"/>
        <v>0</v>
      </c>
      <c r="L1316">
        <v>33</v>
      </c>
      <c r="M1316" t="s">
        <v>919</v>
      </c>
      <c r="N1316" t="s">
        <v>363</v>
      </c>
      <c r="O1316">
        <v>0</v>
      </c>
      <c r="P1316">
        <v>0</v>
      </c>
      <c r="Q1316">
        <v>-1.3471357595944699E+18</v>
      </c>
      <c r="R1316" t="s">
        <v>413</v>
      </c>
    </row>
    <row r="1317" spans="1:18" x14ac:dyDescent="0.3">
      <c r="A1317" t="s">
        <v>359</v>
      </c>
      <c r="B1317">
        <v>43268</v>
      </c>
      <c r="C1317" t="s">
        <v>360</v>
      </c>
      <c r="D1317" t="s">
        <v>361</v>
      </c>
      <c r="E1317" s="69">
        <v>1719907656736</v>
      </c>
      <c r="F1317" s="69">
        <f t="shared" si="80"/>
        <v>1719907656.7360001</v>
      </c>
      <c r="G1317" s="70">
        <f t="shared" si="81"/>
        <v>45475.338619629634</v>
      </c>
      <c r="H1317" s="69">
        <v>242782</v>
      </c>
      <c r="I1317">
        <f t="shared" si="82"/>
        <v>4.0463666666666667</v>
      </c>
      <c r="J1317">
        <v>198303</v>
      </c>
      <c r="K1317">
        <f t="shared" si="83"/>
        <v>3.30505</v>
      </c>
      <c r="L1317">
        <v>2947448</v>
      </c>
      <c r="M1317" t="s">
        <v>920</v>
      </c>
      <c r="N1317" t="s">
        <v>378</v>
      </c>
      <c r="O1317">
        <v>77</v>
      </c>
      <c r="P1317">
        <v>0</v>
      </c>
      <c r="Q1317">
        <v>8.4214419265740196E+18</v>
      </c>
      <c r="R1317" t="s">
        <v>364</v>
      </c>
    </row>
    <row r="1318" spans="1:18" hidden="1" x14ac:dyDescent="0.3">
      <c r="A1318" t="s">
        <v>365</v>
      </c>
      <c r="B1318">
        <v>36580</v>
      </c>
      <c r="C1318" t="s">
        <v>360</v>
      </c>
      <c r="D1318" t="s">
        <v>361</v>
      </c>
      <c r="E1318" s="69">
        <v>1719907656736</v>
      </c>
      <c r="F1318" s="69">
        <f t="shared" si="80"/>
        <v>1719907656.7360001</v>
      </c>
      <c r="G1318" s="70">
        <f t="shared" si="81"/>
        <v>45475.338619629634</v>
      </c>
      <c r="H1318" s="69">
        <v>198303</v>
      </c>
      <c r="I1318">
        <f t="shared" si="82"/>
        <v>3.30505</v>
      </c>
      <c r="J1318">
        <v>0</v>
      </c>
      <c r="K1318">
        <f t="shared" si="83"/>
        <v>0</v>
      </c>
      <c r="L1318">
        <v>6</v>
      </c>
      <c r="M1318" t="s">
        <v>920</v>
      </c>
      <c r="N1318" t="s">
        <v>592</v>
      </c>
      <c r="O1318">
        <v>3</v>
      </c>
      <c r="P1318">
        <v>0</v>
      </c>
      <c r="Q1318">
        <v>1.34433353486672E+18</v>
      </c>
      <c r="R1318" t="s">
        <v>668</v>
      </c>
    </row>
    <row r="1319" spans="1:18" x14ac:dyDescent="0.3">
      <c r="A1319" t="s">
        <v>359</v>
      </c>
      <c r="B1319">
        <v>705</v>
      </c>
      <c r="C1319" t="s">
        <v>360</v>
      </c>
      <c r="D1319" t="s">
        <v>361</v>
      </c>
      <c r="E1319" s="69">
        <v>1719907561601</v>
      </c>
      <c r="F1319" s="69">
        <f t="shared" si="80"/>
        <v>1719907561.6010001</v>
      </c>
      <c r="G1319" s="70">
        <f t="shared" si="81"/>
        <v>45475.337518530097</v>
      </c>
      <c r="H1319" s="69">
        <v>3156226</v>
      </c>
      <c r="I1319">
        <f t="shared" si="82"/>
        <v>52.603766666666665</v>
      </c>
      <c r="J1319">
        <v>3313049</v>
      </c>
      <c r="K1319">
        <f t="shared" si="83"/>
        <v>55.217483333333334</v>
      </c>
      <c r="L1319">
        <v>0</v>
      </c>
      <c r="M1319" t="s">
        <v>921</v>
      </c>
      <c r="N1319" t="s">
        <v>363</v>
      </c>
      <c r="O1319">
        <v>23412</v>
      </c>
      <c r="P1319">
        <v>0</v>
      </c>
      <c r="Q1319">
        <v>0</v>
      </c>
    </row>
    <row r="1320" spans="1:18" hidden="1" x14ac:dyDescent="0.3">
      <c r="A1320" t="s">
        <v>365</v>
      </c>
      <c r="B1320">
        <v>613</v>
      </c>
      <c r="C1320" t="s">
        <v>360</v>
      </c>
      <c r="D1320" t="s">
        <v>361</v>
      </c>
      <c r="E1320" s="69">
        <v>1719907561601</v>
      </c>
      <c r="F1320" s="69">
        <f t="shared" si="80"/>
        <v>1719907561.6010001</v>
      </c>
      <c r="G1320" s="70">
        <f t="shared" si="81"/>
        <v>45475.337518530097</v>
      </c>
      <c r="H1320" s="69">
        <v>3313049</v>
      </c>
      <c r="I1320">
        <f t="shared" si="82"/>
        <v>55.217483333333334</v>
      </c>
      <c r="J1320">
        <v>0</v>
      </c>
      <c r="K1320">
        <f t="shared" si="83"/>
        <v>0</v>
      </c>
      <c r="L1320">
        <v>0</v>
      </c>
      <c r="M1320" t="s">
        <v>921</v>
      </c>
      <c r="N1320" t="s">
        <v>378</v>
      </c>
      <c r="O1320">
        <v>25054</v>
      </c>
      <c r="P1320">
        <v>0</v>
      </c>
      <c r="Q1320">
        <v>0</v>
      </c>
    </row>
    <row r="1321" spans="1:18" x14ac:dyDescent="0.3">
      <c r="A1321" t="s">
        <v>359</v>
      </c>
      <c r="B1321">
        <v>43272</v>
      </c>
      <c r="C1321" t="s">
        <v>360</v>
      </c>
      <c r="D1321" t="s">
        <v>361</v>
      </c>
      <c r="E1321" s="69">
        <v>1719907529529</v>
      </c>
      <c r="F1321" s="69">
        <f t="shared" si="80"/>
        <v>1719907529.529</v>
      </c>
      <c r="G1321" s="70">
        <f t="shared" si="81"/>
        <v>45475.337147326391</v>
      </c>
      <c r="H1321" s="69">
        <v>1865</v>
      </c>
      <c r="I1321">
        <f t="shared" si="82"/>
        <v>3.1083333333333334E-2</v>
      </c>
      <c r="J1321">
        <v>42882</v>
      </c>
      <c r="K1321">
        <f t="shared" si="83"/>
        <v>0.7147</v>
      </c>
      <c r="L1321">
        <v>52</v>
      </c>
      <c r="M1321">
        <v>2.0005010000000001E+24</v>
      </c>
      <c r="N1321" t="s">
        <v>379</v>
      </c>
      <c r="O1321">
        <v>275</v>
      </c>
      <c r="P1321">
        <v>0</v>
      </c>
      <c r="Q1321">
        <v>2.1695396513004401E+18</v>
      </c>
      <c r="R1321" t="s">
        <v>408</v>
      </c>
    </row>
    <row r="1322" spans="1:18" hidden="1" x14ac:dyDescent="0.3">
      <c r="A1322" t="s">
        <v>365</v>
      </c>
      <c r="B1322">
        <v>43268</v>
      </c>
      <c r="C1322" t="s">
        <v>360</v>
      </c>
      <c r="D1322" t="s">
        <v>361</v>
      </c>
      <c r="E1322" s="69">
        <v>1719907529529</v>
      </c>
      <c r="F1322" s="69">
        <f t="shared" si="80"/>
        <v>1719907529.529</v>
      </c>
      <c r="G1322" s="70">
        <f t="shared" si="81"/>
        <v>45475.337147326391</v>
      </c>
      <c r="H1322" s="69">
        <v>42882</v>
      </c>
      <c r="I1322">
        <f t="shared" si="82"/>
        <v>0.7147</v>
      </c>
      <c r="J1322">
        <v>0</v>
      </c>
      <c r="K1322">
        <f t="shared" si="83"/>
        <v>0</v>
      </c>
      <c r="L1322">
        <v>4637419</v>
      </c>
      <c r="M1322">
        <v>2.0005010000000001E+24</v>
      </c>
      <c r="N1322" t="s">
        <v>378</v>
      </c>
      <c r="O1322">
        <v>76</v>
      </c>
      <c r="P1322">
        <v>0</v>
      </c>
      <c r="Q1322">
        <v>8.4214419265740196E+18</v>
      </c>
      <c r="R1322" t="s">
        <v>364</v>
      </c>
    </row>
    <row r="1323" spans="1:18" x14ac:dyDescent="0.3">
      <c r="A1323" t="s">
        <v>359</v>
      </c>
      <c r="B1323">
        <v>43272</v>
      </c>
      <c r="C1323" t="s">
        <v>360</v>
      </c>
      <c r="D1323" t="s">
        <v>361</v>
      </c>
      <c r="E1323" s="69">
        <v>1719907481441</v>
      </c>
      <c r="F1323" s="69">
        <f t="shared" si="80"/>
        <v>1719907481.441</v>
      </c>
      <c r="G1323" s="70">
        <f t="shared" si="81"/>
        <v>45475.336590752311</v>
      </c>
      <c r="H1323" s="69">
        <v>1865</v>
      </c>
      <c r="I1323">
        <f t="shared" si="82"/>
        <v>3.1083333333333334E-2</v>
      </c>
      <c r="J1323">
        <v>77343</v>
      </c>
      <c r="K1323">
        <f t="shared" si="83"/>
        <v>1.28905</v>
      </c>
      <c r="L1323">
        <v>56</v>
      </c>
      <c r="M1323" t="s">
        <v>480</v>
      </c>
      <c r="N1323" t="s">
        <v>394</v>
      </c>
      <c r="O1323">
        <v>275</v>
      </c>
      <c r="P1323">
        <v>0</v>
      </c>
      <c r="Q1323">
        <v>2.1695396513004401E+18</v>
      </c>
      <c r="R1323" t="s">
        <v>408</v>
      </c>
    </row>
    <row r="1324" spans="1:18" hidden="1" x14ac:dyDescent="0.3">
      <c r="A1324" t="s">
        <v>365</v>
      </c>
      <c r="B1324">
        <v>31811</v>
      </c>
      <c r="C1324" t="s">
        <v>372</v>
      </c>
      <c r="D1324" t="s">
        <v>361</v>
      </c>
      <c r="E1324" s="69">
        <v>1719907481441</v>
      </c>
      <c r="F1324" s="69">
        <f t="shared" si="80"/>
        <v>1719907481.441</v>
      </c>
      <c r="G1324" s="70">
        <f t="shared" si="81"/>
        <v>45475.336590752311</v>
      </c>
      <c r="H1324" s="69">
        <v>77343</v>
      </c>
      <c r="I1324">
        <f t="shared" si="82"/>
        <v>1.28905</v>
      </c>
      <c r="J1324">
        <v>0</v>
      </c>
      <c r="K1324">
        <f t="shared" si="83"/>
        <v>0</v>
      </c>
      <c r="L1324">
        <v>26</v>
      </c>
      <c r="M1324" t="s">
        <v>480</v>
      </c>
      <c r="N1324" t="s">
        <v>394</v>
      </c>
      <c r="O1324">
        <v>0</v>
      </c>
      <c r="P1324">
        <v>0</v>
      </c>
      <c r="Q1324">
        <v>-4.3861405892961398E+18</v>
      </c>
      <c r="R1324" t="s">
        <v>409</v>
      </c>
    </row>
    <row r="1325" spans="1:18" x14ac:dyDescent="0.3">
      <c r="A1325" t="s">
        <v>359</v>
      </c>
      <c r="B1325">
        <v>613</v>
      </c>
      <c r="C1325" t="s">
        <v>360</v>
      </c>
      <c r="D1325" t="s">
        <v>361</v>
      </c>
      <c r="E1325" s="69">
        <v>1719907261101</v>
      </c>
      <c r="F1325" s="69">
        <f t="shared" si="80"/>
        <v>1719907261.1010001</v>
      </c>
      <c r="G1325" s="70">
        <f t="shared" si="81"/>
        <v>45475.334040520829</v>
      </c>
      <c r="H1325" s="69">
        <v>3219631</v>
      </c>
      <c r="I1325">
        <f t="shared" si="82"/>
        <v>53.660516666666666</v>
      </c>
      <c r="J1325">
        <v>3052504</v>
      </c>
      <c r="K1325">
        <f t="shared" si="83"/>
        <v>50.875066666666662</v>
      </c>
      <c r="L1325">
        <v>0</v>
      </c>
      <c r="M1325" t="s">
        <v>922</v>
      </c>
      <c r="N1325" t="s">
        <v>363</v>
      </c>
      <c r="O1325">
        <v>24429</v>
      </c>
      <c r="P1325">
        <v>0</v>
      </c>
      <c r="Q1325">
        <v>0</v>
      </c>
    </row>
    <row r="1326" spans="1:18" hidden="1" x14ac:dyDescent="0.3">
      <c r="A1326" t="s">
        <v>365</v>
      </c>
      <c r="B1326">
        <v>705</v>
      </c>
      <c r="C1326" t="s">
        <v>360</v>
      </c>
      <c r="D1326" t="s">
        <v>361</v>
      </c>
      <c r="E1326" s="69">
        <v>1719907261101</v>
      </c>
      <c r="F1326" s="69">
        <f t="shared" si="80"/>
        <v>1719907261.1010001</v>
      </c>
      <c r="G1326" s="70">
        <f t="shared" si="81"/>
        <v>45475.334040520829</v>
      </c>
      <c r="H1326" s="69">
        <v>3052504</v>
      </c>
      <c r="I1326">
        <f t="shared" si="82"/>
        <v>50.875066666666662</v>
      </c>
      <c r="J1326">
        <v>0</v>
      </c>
      <c r="K1326">
        <f t="shared" si="83"/>
        <v>0</v>
      </c>
      <c r="L1326">
        <v>0</v>
      </c>
      <c r="M1326" t="s">
        <v>922</v>
      </c>
      <c r="N1326" t="s">
        <v>378</v>
      </c>
      <c r="O1326">
        <v>22765</v>
      </c>
      <c r="P1326">
        <v>0</v>
      </c>
      <c r="Q1326">
        <v>0</v>
      </c>
    </row>
    <row r="1327" spans="1:18" x14ac:dyDescent="0.3">
      <c r="A1327" t="s">
        <v>359</v>
      </c>
      <c r="B1327">
        <v>613</v>
      </c>
      <c r="C1327" t="s">
        <v>360</v>
      </c>
      <c r="D1327" t="s">
        <v>361</v>
      </c>
      <c r="E1327" s="69">
        <v>1719906966601</v>
      </c>
      <c r="F1327" s="69">
        <f t="shared" si="80"/>
        <v>1719906966.6010001</v>
      </c>
      <c r="G1327" s="70">
        <f t="shared" si="81"/>
        <v>45475.330631956022</v>
      </c>
      <c r="H1327" s="69">
        <v>3152327</v>
      </c>
      <c r="I1327">
        <f t="shared" si="82"/>
        <v>52.538783333333335</v>
      </c>
      <c r="J1327">
        <v>2998273</v>
      </c>
      <c r="K1327">
        <f t="shared" si="83"/>
        <v>49.97121666666667</v>
      </c>
      <c r="L1327">
        <v>0</v>
      </c>
      <c r="M1327" t="s">
        <v>923</v>
      </c>
      <c r="N1327" t="s">
        <v>363</v>
      </c>
      <c r="O1327">
        <v>23986</v>
      </c>
      <c r="P1327">
        <v>0</v>
      </c>
      <c r="Q1327">
        <v>8.05042710589474E+18</v>
      </c>
      <c r="R1327" t="s">
        <v>484</v>
      </c>
    </row>
    <row r="1328" spans="1:18" hidden="1" x14ac:dyDescent="0.3">
      <c r="A1328" t="s">
        <v>365</v>
      </c>
      <c r="B1328">
        <v>705</v>
      </c>
      <c r="C1328" t="s">
        <v>360</v>
      </c>
      <c r="D1328" t="s">
        <v>361</v>
      </c>
      <c r="E1328" s="69">
        <v>1719906966601</v>
      </c>
      <c r="F1328" s="69">
        <f t="shared" si="80"/>
        <v>1719906966.6010001</v>
      </c>
      <c r="G1328" s="70">
        <f t="shared" si="81"/>
        <v>45475.330631956022</v>
      </c>
      <c r="H1328" s="69">
        <v>2998273</v>
      </c>
      <c r="I1328">
        <f t="shared" si="82"/>
        <v>49.97121666666667</v>
      </c>
      <c r="J1328">
        <v>0</v>
      </c>
      <c r="K1328">
        <f t="shared" si="83"/>
        <v>0</v>
      </c>
      <c r="L1328">
        <v>0</v>
      </c>
      <c r="M1328" t="s">
        <v>923</v>
      </c>
      <c r="N1328" t="s">
        <v>378</v>
      </c>
      <c r="O1328">
        <v>22359</v>
      </c>
      <c r="P1328">
        <v>0</v>
      </c>
      <c r="Q1328">
        <v>0</v>
      </c>
    </row>
    <row r="1329" spans="1:17" x14ac:dyDescent="0.3">
      <c r="A1329" t="s">
        <v>359</v>
      </c>
      <c r="B1329">
        <v>613</v>
      </c>
      <c r="C1329" t="s">
        <v>360</v>
      </c>
      <c r="D1329" t="s">
        <v>361</v>
      </c>
      <c r="E1329" s="69">
        <v>1719906666101</v>
      </c>
      <c r="F1329" s="69">
        <f t="shared" si="80"/>
        <v>1719906666.1010001</v>
      </c>
      <c r="G1329" s="70">
        <f t="shared" si="81"/>
        <v>45475.327153946761</v>
      </c>
      <c r="H1329" s="69">
        <v>3071218</v>
      </c>
      <c r="I1329">
        <f t="shared" si="82"/>
        <v>51.186966666666663</v>
      </c>
      <c r="J1329">
        <v>2916660</v>
      </c>
      <c r="K1329">
        <f t="shared" si="83"/>
        <v>48.610999999999997</v>
      </c>
      <c r="L1329">
        <v>0</v>
      </c>
      <c r="M1329" t="s">
        <v>924</v>
      </c>
      <c r="N1329" t="s">
        <v>363</v>
      </c>
      <c r="O1329">
        <v>23186</v>
      </c>
      <c r="P1329">
        <v>0</v>
      </c>
      <c r="Q1329">
        <v>0</v>
      </c>
    </row>
    <row r="1330" spans="1:17" hidden="1" x14ac:dyDescent="0.3">
      <c r="A1330" t="s">
        <v>365</v>
      </c>
      <c r="B1330">
        <v>705</v>
      </c>
      <c r="C1330" t="s">
        <v>360</v>
      </c>
      <c r="D1330" t="s">
        <v>361</v>
      </c>
      <c r="E1330" s="69">
        <v>1719906666101</v>
      </c>
      <c r="F1330" s="69">
        <f t="shared" si="80"/>
        <v>1719906666.1010001</v>
      </c>
      <c r="G1330" s="70">
        <f t="shared" si="81"/>
        <v>45475.327153946761</v>
      </c>
      <c r="H1330" s="69">
        <v>2916660</v>
      </c>
      <c r="I1330">
        <f t="shared" si="82"/>
        <v>48.610999999999997</v>
      </c>
      <c r="J1330">
        <v>0</v>
      </c>
      <c r="K1330">
        <f t="shared" si="83"/>
        <v>0</v>
      </c>
      <c r="L1330">
        <v>0</v>
      </c>
      <c r="M1330" t="s">
        <v>924</v>
      </c>
      <c r="N1330" t="s">
        <v>378</v>
      </c>
      <c r="O1330">
        <v>21659</v>
      </c>
      <c r="P1330">
        <v>0</v>
      </c>
      <c r="Q1330">
        <v>0</v>
      </c>
    </row>
    <row r="1331" spans="1:17" x14ac:dyDescent="0.3">
      <c r="A1331" t="s">
        <v>359</v>
      </c>
      <c r="B1331">
        <v>705</v>
      </c>
      <c r="C1331" t="s">
        <v>360</v>
      </c>
      <c r="D1331" t="s">
        <v>361</v>
      </c>
      <c r="E1331" s="69">
        <v>1719906365601</v>
      </c>
      <c r="F1331" s="69">
        <f t="shared" si="80"/>
        <v>1719906365.6010001</v>
      </c>
      <c r="G1331" s="70">
        <f t="shared" si="81"/>
        <v>45475.3236759375</v>
      </c>
      <c r="H1331" s="69">
        <v>2840203</v>
      </c>
      <c r="I1331">
        <f t="shared" si="82"/>
        <v>47.336716666666668</v>
      </c>
      <c r="J1331">
        <v>2980662</v>
      </c>
      <c r="K1331">
        <f t="shared" si="83"/>
        <v>49.677699999999994</v>
      </c>
      <c r="L1331">
        <v>0</v>
      </c>
      <c r="M1331" t="s">
        <v>925</v>
      </c>
      <c r="N1331" t="s">
        <v>363</v>
      </c>
      <c r="O1331">
        <v>21056</v>
      </c>
      <c r="P1331">
        <v>0</v>
      </c>
      <c r="Q1331">
        <v>0</v>
      </c>
    </row>
    <row r="1332" spans="1:17" hidden="1" x14ac:dyDescent="0.3">
      <c r="A1332" t="s">
        <v>365</v>
      </c>
      <c r="B1332">
        <v>613</v>
      </c>
      <c r="C1332" t="s">
        <v>360</v>
      </c>
      <c r="D1332" t="s">
        <v>361</v>
      </c>
      <c r="E1332" s="69">
        <v>1719906365601</v>
      </c>
      <c r="F1332" s="69">
        <f t="shared" si="80"/>
        <v>1719906365.6010001</v>
      </c>
      <c r="G1332" s="70">
        <f t="shared" si="81"/>
        <v>45475.3236759375</v>
      </c>
      <c r="H1332" s="69">
        <v>2980662</v>
      </c>
      <c r="I1332">
        <f t="shared" si="82"/>
        <v>49.677699999999994</v>
      </c>
      <c r="J1332">
        <v>0</v>
      </c>
      <c r="K1332">
        <f t="shared" si="83"/>
        <v>0</v>
      </c>
      <c r="L1332">
        <v>0</v>
      </c>
      <c r="M1332" t="s">
        <v>925</v>
      </c>
      <c r="N1332" t="s">
        <v>378</v>
      </c>
      <c r="O1332">
        <v>22544</v>
      </c>
      <c r="P1332">
        <v>0</v>
      </c>
      <c r="Q1332">
        <v>0</v>
      </c>
    </row>
    <row r="1333" spans="1:17" x14ac:dyDescent="0.3">
      <c r="A1333" t="s">
        <v>359</v>
      </c>
      <c r="B1333">
        <v>693</v>
      </c>
      <c r="C1333" t="s">
        <v>360</v>
      </c>
      <c r="D1333" t="s">
        <v>361</v>
      </c>
      <c r="E1333" s="69">
        <v>1719905763600</v>
      </c>
      <c r="F1333" s="69">
        <f t="shared" si="80"/>
        <v>1719905763.5999999</v>
      </c>
      <c r="G1333" s="70">
        <f t="shared" si="81"/>
        <v>45475.316708333332</v>
      </c>
      <c r="H1333" s="69">
        <v>4080574</v>
      </c>
      <c r="I1333">
        <f t="shared" si="82"/>
        <v>68.009566666666672</v>
      </c>
      <c r="J1333">
        <v>3322821</v>
      </c>
      <c r="K1333">
        <f t="shared" si="83"/>
        <v>55.38035</v>
      </c>
      <c r="L1333">
        <v>0</v>
      </c>
      <c r="M1333" t="s">
        <v>926</v>
      </c>
      <c r="N1333" t="s">
        <v>363</v>
      </c>
      <c r="O1333">
        <v>37375</v>
      </c>
      <c r="P1333">
        <v>0</v>
      </c>
      <c r="Q1333">
        <v>0</v>
      </c>
    </row>
    <row r="1334" spans="1:17" hidden="1" x14ac:dyDescent="0.3">
      <c r="A1334" t="s">
        <v>365</v>
      </c>
      <c r="B1334">
        <v>28674</v>
      </c>
      <c r="C1334" t="s">
        <v>360</v>
      </c>
      <c r="D1334" t="s">
        <v>361</v>
      </c>
      <c r="E1334" s="69">
        <v>1719905763600</v>
      </c>
      <c r="F1334" s="69">
        <f t="shared" si="80"/>
        <v>1719905763.5999999</v>
      </c>
      <c r="G1334" s="70">
        <f t="shared" si="81"/>
        <v>45475.316708333332</v>
      </c>
      <c r="H1334" s="69">
        <v>3322821</v>
      </c>
      <c r="I1334">
        <f t="shared" si="82"/>
        <v>55.38035</v>
      </c>
      <c r="J1334">
        <v>0</v>
      </c>
      <c r="K1334">
        <f t="shared" si="83"/>
        <v>0</v>
      </c>
      <c r="L1334">
        <v>0</v>
      </c>
      <c r="M1334" t="s">
        <v>926</v>
      </c>
      <c r="N1334" t="s">
        <v>378</v>
      </c>
      <c r="O1334">
        <v>30995</v>
      </c>
      <c r="P1334">
        <v>0</v>
      </c>
      <c r="Q1334">
        <v>0</v>
      </c>
    </row>
    <row r="1335" spans="1:17" x14ac:dyDescent="0.3">
      <c r="A1335" t="s">
        <v>359</v>
      </c>
      <c r="B1335">
        <v>626</v>
      </c>
      <c r="C1335" t="s">
        <v>360</v>
      </c>
      <c r="D1335" t="s">
        <v>361</v>
      </c>
      <c r="E1335" s="69">
        <v>1719905463100</v>
      </c>
      <c r="F1335" s="69">
        <f t="shared" si="80"/>
        <v>1719905463.0999999</v>
      </c>
      <c r="G1335" s="70">
        <f t="shared" si="81"/>
        <v>45475.313230324071</v>
      </c>
      <c r="H1335" s="69">
        <v>361584</v>
      </c>
      <c r="I1335">
        <f t="shared" si="82"/>
        <v>6.0263999999999998</v>
      </c>
      <c r="J1335">
        <v>228507</v>
      </c>
      <c r="K1335">
        <f t="shared" si="83"/>
        <v>3.8084500000000001</v>
      </c>
      <c r="L1335">
        <v>0</v>
      </c>
      <c r="M1335" t="s">
        <v>927</v>
      </c>
      <c r="N1335" t="s">
        <v>363</v>
      </c>
      <c r="O1335">
        <v>3393</v>
      </c>
      <c r="P1335">
        <v>0</v>
      </c>
      <c r="Q1335">
        <v>0</v>
      </c>
    </row>
    <row r="1336" spans="1:17" hidden="1" x14ac:dyDescent="0.3">
      <c r="A1336" t="s">
        <v>365</v>
      </c>
      <c r="B1336">
        <v>61297</v>
      </c>
      <c r="C1336" t="s">
        <v>360</v>
      </c>
      <c r="D1336" t="s">
        <v>361</v>
      </c>
      <c r="E1336" s="69">
        <v>1719905463100</v>
      </c>
      <c r="F1336" s="69">
        <f t="shared" si="80"/>
        <v>1719905463.0999999</v>
      </c>
      <c r="G1336" s="70">
        <f t="shared" si="81"/>
        <v>45475.313230324071</v>
      </c>
      <c r="H1336" s="69">
        <v>228507</v>
      </c>
      <c r="I1336">
        <f t="shared" si="82"/>
        <v>3.8084500000000001</v>
      </c>
      <c r="J1336">
        <v>0</v>
      </c>
      <c r="K1336">
        <f t="shared" si="83"/>
        <v>0</v>
      </c>
      <c r="L1336">
        <v>0</v>
      </c>
      <c r="M1336" t="s">
        <v>927</v>
      </c>
      <c r="N1336" t="s">
        <v>378</v>
      </c>
      <c r="O1336">
        <v>2251</v>
      </c>
      <c r="P1336">
        <v>0</v>
      </c>
      <c r="Q1336">
        <v>0</v>
      </c>
    </row>
    <row r="1337" spans="1:17" x14ac:dyDescent="0.3">
      <c r="A1337" t="s">
        <v>359</v>
      </c>
      <c r="B1337">
        <v>705</v>
      </c>
      <c r="C1337" t="s">
        <v>360</v>
      </c>
      <c r="D1337" t="s">
        <v>361</v>
      </c>
      <c r="E1337" s="69">
        <v>1719905463100</v>
      </c>
      <c r="F1337" s="69">
        <f t="shared" si="80"/>
        <v>1719905463.0999999</v>
      </c>
      <c r="G1337" s="70">
        <f t="shared" si="81"/>
        <v>45475.313230324071</v>
      </c>
      <c r="H1337" s="69">
        <v>2584839</v>
      </c>
      <c r="I1337">
        <f t="shared" si="82"/>
        <v>43.080649999999999</v>
      </c>
      <c r="J1337">
        <v>2717486</v>
      </c>
      <c r="K1337">
        <f t="shared" si="83"/>
        <v>45.29143333333333</v>
      </c>
      <c r="L1337">
        <v>0</v>
      </c>
      <c r="M1337" t="s">
        <v>928</v>
      </c>
      <c r="N1337" t="s">
        <v>363</v>
      </c>
      <c r="O1337">
        <v>19242</v>
      </c>
      <c r="P1337">
        <v>0</v>
      </c>
      <c r="Q1337">
        <v>0</v>
      </c>
    </row>
    <row r="1338" spans="1:17" hidden="1" x14ac:dyDescent="0.3">
      <c r="A1338" t="s">
        <v>365</v>
      </c>
      <c r="B1338">
        <v>613</v>
      </c>
      <c r="C1338" t="s">
        <v>360</v>
      </c>
      <c r="D1338" t="s">
        <v>361</v>
      </c>
      <c r="E1338" s="69">
        <v>1719905463100</v>
      </c>
      <c r="F1338" s="69">
        <f t="shared" si="80"/>
        <v>1719905463.0999999</v>
      </c>
      <c r="G1338" s="70">
        <f t="shared" si="81"/>
        <v>45475.313230324071</v>
      </c>
      <c r="H1338" s="69">
        <v>2717486</v>
      </c>
      <c r="I1338">
        <f t="shared" si="82"/>
        <v>45.29143333333333</v>
      </c>
      <c r="J1338">
        <v>0</v>
      </c>
      <c r="K1338">
        <f t="shared" si="83"/>
        <v>0</v>
      </c>
      <c r="L1338">
        <v>0</v>
      </c>
      <c r="M1338" t="s">
        <v>928</v>
      </c>
      <c r="N1338" t="s">
        <v>378</v>
      </c>
      <c r="O1338">
        <v>20654</v>
      </c>
      <c r="P1338">
        <v>0</v>
      </c>
      <c r="Q1338">
        <v>0</v>
      </c>
    </row>
    <row r="1339" spans="1:17" x14ac:dyDescent="0.3">
      <c r="A1339" t="s">
        <v>359</v>
      </c>
      <c r="B1339">
        <v>626</v>
      </c>
      <c r="C1339" t="s">
        <v>360</v>
      </c>
      <c r="D1339" t="s">
        <v>361</v>
      </c>
      <c r="E1339" s="69">
        <v>1719905161559</v>
      </c>
      <c r="F1339" s="69">
        <f t="shared" si="80"/>
        <v>1719905161.559</v>
      </c>
      <c r="G1339" s="70">
        <f t="shared" si="81"/>
        <v>45475.309740266202</v>
      </c>
      <c r="H1339" s="69">
        <v>267392</v>
      </c>
      <c r="I1339">
        <f t="shared" si="82"/>
        <v>4.4565333333333337</v>
      </c>
      <c r="J1339">
        <v>134476</v>
      </c>
      <c r="K1339">
        <f t="shared" si="83"/>
        <v>2.2412666666666667</v>
      </c>
      <c r="L1339">
        <v>0</v>
      </c>
      <c r="M1339" t="s">
        <v>929</v>
      </c>
      <c r="N1339" t="s">
        <v>363</v>
      </c>
      <c r="O1339">
        <v>2336</v>
      </c>
      <c r="P1339">
        <v>0</v>
      </c>
      <c r="Q1339">
        <v>0</v>
      </c>
    </row>
    <row r="1340" spans="1:17" hidden="1" x14ac:dyDescent="0.3">
      <c r="A1340" t="s">
        <v>365</v>
      </c>
      <c r="B1340">
        <v>61297</v>
      </c>
      <c r="C1340" t="s">
        <v>360</v>
      </c>
      <c r="D1340" t="s">
        <v>361</v>
      </c>
      <c r="E1340" s="69">
        <v>1719905161559</v>
      </c>
      <c r="F1340" s="69">
        <f t="shared" si="80"/>
        <v>1719905161.559</v>
      </c>
      <c r="G1340" s="70">
        <f t="shared" si="81"/>
        <v>45475.309740266202</v>
      </c>
      <c r="H1340" s="69">
        <v>134476</v>
      </c>
      <c r="I1340">
        <f t="shared" si="82"/>
        <v>2.2412666666666667</v>
      </c>
      <c r="J1340">
        <v>0</v>
      </c>
      <c r="K1340">
        <f t="shared" si="83"/>
        <v>0</v>
      </c>
      <c r="L1340">
        <v>0</v>
      </c>
      <c r="M1340" t="s">
        <v>929</v>
      </c>
      <c r="N1340" t="s">
        <v>378</v>
      </c>
      <c r="O1340">
        <v>1195</v>
      </c>
      <c r="P1340">
        <v>0</v>
      </c>
      <c r="Q1340">
        <v>0</v>
      </c>
    </row>
    <row r="1341" spans="1:17" x14ac:dyDescent="0.3">
      <c r="A1341" t="s">
        <v>359</v>
      </c>
      <c r="B1341">
        <v>705</v>
      </c>
      <c r="C1341" t="s">
        <v>360</v>
      </c>
      <c r="D1341" t="s">
        <v>361</v>
      </c>
      <c r="E1341" s="69">
        <v>1719905161559</v>
      </c>
      <c r="F1341" s="69">
        <f t="shared" si="80"/>
        <v>1719905161.559</v>
      </c>
      <c r="G1341" s="70">
        <f t="shared" si="81"/>
        <v>45475.309740266202</v>
      </c>
      <c r="H1341" s="69">
        <v>2485832</v>
      </c>
      <c r="I1341">
        <f t="shared" si="82"/>
        <v>41.430533333333329</v>
      </c>
      <c r="J1341">
        <v>2619238</v>
      </c>
      <c r="K1341">
        <f t="shared" si="83"/>
        <v>43.653966666666662</v>
      </c>
      <c r="L1341">
        <v>0</v>
      </c>
      <c r="M1341" t="s">
        <v>930</v>
      </c>
      <c r="N1341" t="s">
        <v>363</v>
      </c>
      <c r="O1341">
        <v>18588</v>
      </c>
      <c r="P1341">
        <v>0</v>
      </c>
      <c r="Q1341">
        <v>0</v>
      </c>
    </row>
    <row r="1342" spans="1:17" hidden="1" x14ac:dyDescent="0.3">
      <c r="A1342" t="s">
        <v>365</v>
      </c>
      <c r="B1342">
        <v>613</v>
      </c>
      <c r="C1342" t="s">
        <v>360</v>
      </c>
      <c r="D1342" t="s">
        <v>361</v>
      </c>
      <c r="E1342" s="69">
        <v>1719905161559</v>
      </c>
      <c r="F1342" s="69">
        <f t="shared" si="80"/>
        <v>1719905161.559</v>
      </c>
      <c r="G1342" s="70">
        <f t="shared" si="81"/>
        <v>45475.309740266202</v>
      </c>
      <c r="H1342" s="69">
        <v>2619238</v>
      </c>
      <c r="I1342">
        <f t="shared" si="82"/>
        <v>43.653966666666662</v>
      </c>
      <c r="J1342">
        <v>0</v>
      </c>
      <c r="K1342">
        <f t="shared" si="83"/>
        <v>0</v>
      </c>
      <c r="L1342">
        <v>0</v>
      </c>
      <c r="M1342" t="s">
        <v>930</v>
      </c>
      <c r="N1342" t="s">
        <v>378</v>
      </c>
      <c r="O1342">
        <v>19961</v>
      </c>
      <c r="P1342">
        <v>0</v>
      </c>
      <c r="Q1342">
        <v>0</v>
      </c>
    </row>
    <row r="1343" spans="1:17" x14ac:dyDescent="0.3">
      <c r="A1343" t="s">
        <v>359</v>
      </c>
      <c r="B1343">
        <v>626</v>
      </c>
      <c r="C1343" t="s">
        <v>360</v>
      </c>
      <c r="D1343" t="s">
        <v>361</v>
      </c>
      <c r="E1343" s="69">
        <v>1719904861059</v>
      </c>
      <c r="F1343" s="69">
        <f t="shared" si="80"/>
        <v>1719904861.059</v>
      </c>
      <c r="G1343" s="70">
        <f t="shared" si="81"/>
        <v>45475.306262256941</v>
      </c>
      <c r="H1343" s="69">
        <v>159769</v>
      </c>
      <c r="I1343">
        <f t="shared" si="82"/>
        <v>2.6628166666666666</v>
      </c>
      <c r="J1343">
        <v>14167</v>
      </c>
      <c r="K1343">
        <f t="shared" si="83"/>
        <v>0.23611666666666667</v>
      </c>
      <c r="L1343">
        <v>0</v>
      </c>
      <c r="M1343" t="s">
        <v>931</v>
      </c>
      <c r="N1343" t="s">
        <v>363</v>
      </c>
      <c r="O1343">
        <v>1438</v>
      </c>
      <c r="P1343">
        <v>0</v>
      </c>
      <c r="Q1343">
        <v>0</v>
      </c>
    </row>
    <row r="1344" spans="1:17" hidden="1" x14ac:dyDescent="0.3">
      <c r="A1344" t="s">
        <v>365</v>
      </c>
      <c r="B1344">
        <v>61297</v>
      </c>
      <c r="C1344" t="s">
        <v>360</v>
      </c>
      <c r="D1344" t="s">
        <v>361</v>
      </c>
      <c r="E1344" s="69">
        <v>1719904861059</v>
      </c>
      <c r="F1344" s="69">
        <f t="shared" si="80"/>
        <v>1719904861.059</v>
      </c>
      <c r="G1344" s="70">
        <f t="shared" si="81"/>
        <v>45475.306262256941</v>
      </c>
      <c r="H1344" s="69">
        <v>14167</v>
      </c>
      <c r="I1344">
        <f t="shared" si="82"/>
        <v>0.23611666666666667</v>
      </c>
      <c r="J1344">
        <v>0</v>
      </c>
      <c r="K1344">
        <f t="shared" si="83"/>
        <v>0</v>
      </c>
      <c r="L1344">
        <v>0</v>
      </c>
      <c r="M1344" t="s">
        <v>931</v>
      </c>
      <c r="N1344" t="s">
        <v>378</v>
      </c>
      <c r="O1344">
        <v>277</v>
      </c>
      <c r="P1344">
        <v>0</v>
      </c>
      <c r="Q1344">
        <v>0</v>
      </c>
    </row>
    <row r="1345" spans="1:18" x14ac:dyDescent="0.3">
      <c r="A1345" t="s">
        <v>359</v>
      </c>
      <c r="B1345">
        <v>705</v>
      </c>
      <c r="C1345" t="s">
        <v>360</v>
      </c>
      <c r="D1345" t="s">
        <v>361</v>
      </c>
      <c r="E1345" s="69">
        <v>1719904259058</v>
      </c>
      <c r="F1345" s="69">
        <f t="shared" si="80"/>
        <v>1719904259.0580001</v>
      </c>
      <c r="G1345" s="70">
        <f t="shared" si="81"/>
        <v>45475.299294652781</v>
      </c>
      <c r="H1345" s="69">
        <v>2137632</v>
      </c>
      <c r="I1345">
        <f t="shared" si="82"/>
        <v>35.627200000000002</v>
      </c>
      <c r="J1345">
        <v>2264128</v>
      </c>
      <c r="K1345">
        <f t="shared" si="83"/>
        <v>37.735466666666667</v>
      </c>
      <c r="L1345">
        <v>0</v>
      </c>
      <c r="M1345" t="s">
        <v>932</v>
      </c>
      <c r="N1345" t="s">
        <v>363</v>
      </c>
      <c r="O1345">
        <v>16467</v>
      </c>
      <c r="P1345">
        <v>0</v>
      </c>
      <c r="Q1345">
        <v>0</v>
      </c>
    </row>
    <row r="1346" spans="1:18" hidden="1" x14ac:dyDescent="0.3">
      <c r="A1346" t="s">
        <v>365</v>
      </c>
      <c r="B1346">
        <v>613</v>
      </c>
      <c r="C1346" t="s">
        <v>360</v>
      </c>
      <c r="D1346" t="s">
        <v>361</v>
      </c>
      <c r="E1346" s="69">
        <v>1719904259058</v>
      </c>
      <c r="F1346" s="69">
        <f t="shared" si="80"/>
        <v>1719904259.0580001</v>
      </c>
      <c r="G1346" s="70">
        <f t="shared" si="81"/>
        <v>45475.299294652781</v>
      </c>
      <c r="H1346" s="69">
        <v>2264128</v>
      </c>
      <c r="I1346">
        <f t="shared" si="82"/>
        <v>37.735466666666667</v>
      </c>
      <c r="J1346">
        <v>0</v>
      </c>
      <c r="K1346">
        <f t="shared" si="83"/>
        <v>0</v>
      </c>
      <c r="L1346">
        <v>0</v>
      </c>
      <c r="M1346" t="s">
        <v>932</v>
      </c>
      <c r="N1346" t="s">
        <v>378</v>
      </c>
      <c r="O1346">
        <v>17735</v>
      </c>
      <c r="P1346">
        <v>0</v>
      </c>
      <c r="Q1346">
        <v>0</v>
      </c>
    </row>
    <row r="1347" spans="1:18" x14ac:dyDescent="0.3">
      <c r="A1347" t="s">
        <v>359</v>
      </c>
      <c r="B1347">
        <v>613</v>
      </c>
      <c r="C1347" t="s">
        <v>360</v>
      </c>
      <c r="D1347" t="s">
        <v>361</v>
      </c>
      <c r="E1347" s="69">
        <v>1719903958558</v>
      </c>
      <c r="F1347" s="69">
        <f t="shared" ref="F1347:F1410" si="84">$E1347/1000</f>
        <v>1719903958.5580001</v>
      </c>
      <c r="G1347" s="70">
        <f t="shared" ref="G1347:G1410" si="85">$F1347/ 86400 + DATE(1970, 1, 1)</f>
        <v>45475.29581664352</v>
      </c>
      <c r="H1347" s="69">
        <v>2164930</v>
      </c>
      <c r="I1347">
        <f t="shared" ref="I1347:I1410" si="86">$H1347/1000/60</f>
        <v>36.082166666666666</v>
      </c>
      <c r="J1347">
        <v>2013351</v>
      </c>
      <c r="K1347">
        <f t="shared" ref="K1347:K1410" si="87">J1347/1000/60</f>
        <v>33.55585</v>
      </c>
      <c r="L1347">
        <v>0</v>
      </c>
      <c r="M1347" t="s">
        <v>933</v>
      </c>
      <c r="N1347" t="s">
        <v>363</v>
      </c>
      <c r="O1347">
        <v>17080</v>
      </c>
      <c r="P1347">
        <v>0</v>
      </c>
      <c r="Q1347">
        <v>0</v>
      </c>
    </row>
    <row r="1348" spans="1:18" hidden="1" x14ac:dyDescent="0.3">
      <c r="A1348" t="s">
        <v>365</v>
      </c>
      <c r="B1348">
        <v>705</v>
      </c>
      <c r="C1348" t="s">
        <v>360</v>
      </c>
      <c r="D1348" t="s">
        <v>361</v>
      </c>
      <c r="E1348" s="69">
        <v>1719903958558</v>
      </c>
      <c r="F1348" s="69">
        <f t="shared" si="84"/>
        <v>1719903958.5580001</v>
      </c>
      <c r="G1348" s="70">
        <f t="shared" si="85"/>
        <v>45475.29581664352</v>
      </c>
      <c r="H1348" s="69">
        <v>2013351</v>
      </c>
      <c r="I1348">
        <f t="shared" si="86"/>
        <v>33.55585</v>
      </c>
      <c r="J1348">
        <v>0</v>
      </c>
      <c r="K1348">
        <f t="shared" si="87"/>
        <v>0</v>
      </c>
      <c r="L1348">
        <v>0</v>
      </c>
      <c r="M1348" t="s">
        <v>933</v>
      </c>
      <c r="N1348" t="s">
        <v>378</v>
      </c>
      <c r="O1348">
        <v>15774</v>
      </c>
      <c r="P1348">
        <v>0</v>
      </c>
      <c r="Q1348">
        <v>0</v>
      </c>
    </row>
    <row r="1349" spans="1:18" x14ac:dyDescent="0.3">
      <c r="A1349" t="s">
        <v>359</v>
      </c>
      <c r="B1349">
        <v>20650</v>
      </c>
      <c r="C1349" t="s">
        <v>360</v>
      </c>
      <c r="D1349" t="s">
        <v>361</v>
      </c>
      <c r="E1349" s="69">
        <v>1719903608008</v>
      </c>
      <c r="F1349" s="69">
        <f t="shared" si="84"/>
        <v>1719903608.0079999</v>
      </c>
      <c r="G1349" s="70">
        <f t="shared" si="85"/>
        <v>45475.29175935185</v>
      </c>
      <c r="H1349" s="69">
        <v>26745</v>
      </c>
      <c r="I1349">
        <f t="shared" si="86"/>
        <v>0.44575000000000004</v>
      </c>
      <c r="J1349">
        <v>42867</v>
      </c>
      <c r="K1349">
        <f t="shared" si="87"/>
        <v>0.71444999999999992</v>
      </c>
      <c r="L1349">
        <v>229</v>
      </c>
      <c r="M1349" t="s">
        <v>524</v>
      </c>
      <c r="N1349" t="s">
        <v>394</v>
      </c>
      <c r="O1349">
        <v>174</v>
      </c>
      <c r="P1349">
        <v>0</v>
      </c>
      <c r="Q1349">
        <v>0</v>
      </c>
    </row>
    <row r="1350" spans="1:18" hidden="1" x14ac:dyDescent="0.3">
      <c r="A1350" t="s">
        <v>365</v>
      </c>
      <c r="B1350">
        <v>41729</v>
      </c>
      <c r="C1350" t="s">
        <v>360</v>
      </c>
      <c r="D1350" t="s">
        <v>361</v>
      </c>
      <c r="E1350" s="69">
        <v>1719903608008</v>
      </c>
      <c r="F1350" s="69">
        <f t="shared" si="84"/>
        <v>1719903608.0079999</v>
      </c>
      <c r="G1350" s="70">
        <f t="shared" si="85"/>
        <v>45475.29175935185</v>
      </c>
      <c r="H1350" s="69">
        <v>42867</v>
      </c>
      <c r="I1350">
        <f t="shared" si="86"/>
        <v>0.71444999999999992</v>
      </c>
      <c r="J1350">
        <v>0</v>
      </c>
      <c r="K1350">
        <f t="shared" si="87"/>
        <v>0</v>
      </c>
      <c r="L1350">
        <v>3</v>
      </c>
      <c r="M1350" t="s">
        <v>524</v>
      </c>
      <c r="N1350" t="s">
        <v>394</v>
      </c>
      <c r="O1350">
        <v>1</v>
      </c>
      <c r="P1350">
        <v>0</v>
      </c>
      <c r="Q1350">
        <v>-1.61723288674208E+18</v>
      </c>
      <c r="R1350" t="s">
        <v>525</v>
      </c>
    </row>
    <row r="1351" spans="1:18" x14ac:dyDescent="0.3">
      <c r="A1351" t="s">
        <v>359</v>
      </c>
      <c r="B1351">
        <v>613</v>
      </c>
      <c r="C1351" t="s">
        <v>360</v>
      </c>
      <c r="D1351" t="s">
        <v>361</v>
      </c>
      <c r="E1351" s="69">
        <v>1719903063058</v>
      </c>
      <c r="F1351" s="69">
        <f t="shared" si="84"/>
        <v>1719903063.0580001</v>
      </c>
      <c r="G1351" s="70">
        <f t="shared" si="85"/>
        <v>45475.285452060183</v>
      </c>
      <c r="H1351" s="69">
        <v>1916136</v>
      </c>
      <c r="I1351">
        <f t="shared" si="86"/>
        <v>31.935600000000001</v>
      </c>
      <c r="J1351">
        <v>1766630</v>
      </c>
      <c r="K1351">
        <f t="shared" si="87"/>
        <v>29.443833333333334</v>
      </c>
      <c r="L1351">
        <v>0</v>
      </c>
      <c r="M1351" t="s">
        <v>934</v>
      </c>
      <c r="N1351" t="s">
        <v>363</v>
      </c>
      <c r="O1351">
        <v>15498</v>
      </c>
      <c r="P1351">
        <v>0</v>
      </c>
      <c r="Q1351">
        <v>0</v>
      </c>
    </row>
    <row r="1352" spans="1:18" hidden="1" x14ac:dyDescent="0.3">
      <c r="A1352" t="s">
        <v>365</v>
      </c>
      <c r="B1352">
        <v>705</v>
      </c>
      <c r="C1352" t="s">
        <v>360</v>
      </c>
      <c r="D1352" t="s">
        <v>361</v>
      </c>
      <c r="E1352" s="69">
        <v>1719903063058</v>
      </c>
      <c r="F1352" s="69">
        <f t="shared" si="84"/>
        <v>1719903063.0580001</v>
      </c>
      <c r="G1352" s="70">
        <f t="shared" si="85"/>
        <v>45475.285452060183</v>
      </c>
      <c r="H1352" s="69">
        <v>1766630</v>
      </c>
      <c r="I1352">
        <f t="shared" si="86"/>
        <v>29.443833333333334</v>
      </c>
      <c r="J1352">
        <v>0</v>
      </c>
      <c r="K1352">
        <f t="shared" si="87"/>
        <v>0</v>
      </c>
      <c r="L1352">
        <v>0</v>
      </c>
      <c r="M1352" t="s">
        <v>934</v>
      </c>
      <c r="N1352" t="s">
        <v>378</v>
      </c>
      <c r="O1352">
        <v>14232</v>
      </c>
      <c r="P1352">
        <v>0</v>
      </c>
      <c r="Q1352">
        <v>0</v>
      </c>
    </row>
    <row r="1353" spans="1:18" x14ac:dyDescent="0.3">
      <c r="A1353" t="s">
        <v>359</v>
      </c>
      <c r="B1353">
        <v>16551</v>
      </c>
      <c r="C1353" t="s">
        <v>372</v>
      </c>
      <c r="D1353" t="s">
        <v>361</v>
      </c>
      <c r="E1353" s="69">
        <v>1719903063058</v>
      </c>
      <c r="F1353" s="69">
        <f t="shared" si="84"/>
        <v>1719903063.0580001</v>
      </c>
      <c r="G1353" s="70">
        <f t="shared" si="85"/>
        <v>45475.285452060183</v>
      </c>
      <c r="H1353" s="69">
        <v>21240</v>
      </c>
      <c r="I1353">
        <f t="shared" si="86"/>
        <v>0.35399999999999998</v>
      </c>
      <c r="J1353">
        <v>86040</v>
      </c>
      <c r="K1353">
        <f t="shared" si="87"/>
        <v>1.4340000000000002</v>
      </c>
      <c r="L1353">
        <v>1</v>
      </c>
      <c r="M1353" t="s">
        <v>935</v>
      </c>
      <c r="N1353" t="s">
        <v>363</v>
      </c>
      <c r="O1353">
        <v>1351</v>
      </c>
      <c r="P1353">
        <v>0</v>
      </c>
      <c r="Q1353">
        <v>0</v>
      </c>
    </row>
    <row r="1354" spans="1:18" hidden="1" x14ac:dyDescent="0.3">
      <c r="A1354" t="s">
        <v>365</v>
      </c>
      <c r="B1354">
        <v>361</v>
      </c>
      <c r="C1354" t="s">
        <v>372</v>
      </c>
      <c r="D1354" t="s">
        <v>361</v>
      </c>
      <c r="E1354" s="69">
        <v>1719903063058</v>
      </c>
      <c r="F1354" s="69">
        <f t="shared" si="84"/>
        <v>1719903063.0580001</v>
      </c>
      <c r="G1354" s="70">
        <f t="shared" si="85"/>
        <v>45475.285452060183</v>
      </c>
      <c r="H1354" s="69">
        <v>86040</v>
      </c>
      <c r="I1354">
        <f t="shared" si="86"/>
        <v>1.4340000000000002</v>
      </c>
      <c r="J1354">
        <v>0</v>
      </c>
      <c r="K1354">
        <f t="shared" si="87"/>
        <v>0</v>
      </c>
      <c r="L1354">
        <v>1</v>
      </c>
      <c r="M1354" t="s">
        <v>935</v>
      </c>
      <c r="N1354" t="s">
        <v>378</v>
      </c>
      <c r="O1354">
        <v>8178</v>
      </c>
      <c r="P1354">
        <v>0</v>
      </c>
      <c r="Q1354">
        <v>0</v>
      </c>
    </row>
    <row r="1355" spans="1:18" x14ac:dyDescent="0.3">
      <c r="A1355" t="s">
        <v>359</v>
      </c>
      <c r="B1355">
        <v>693</v>
      </c>
      <c r="C1355" t="s">
        <v>360</v>
      </c>
      <c r="D1355" t="s">
        <v>361</v>
      </c>
      <c r="E1355" s="69">
        <v>1719902762558</v>
      </c>
      <c r="F1355" s="69">
        <f t="shared" si="84"/>
        <v>1719902762.5580001</v>
      </c>
      <c r="G1355" s="70">
        <f t="shared" si="85"/>
        <v>45475.281974050929</v>
      </c>
      <c r="H1355" s="69">
        <v>2750442</v>
      </c>
      <c r="I1355">
        <f t="shared" si="86"/>
        <v>45.840699999999998</v>
      </c>
      <c r="J1355">
        <v>2100702</v>
      </c>
      <c r="K1355">
        <f t="shared" si="87"/>
        <v>35.011700000000005</v>
      </c>
      <c r="L1355">
        <v>0</v>
      </c>
      <c r="M1355" t="s">
        <v>936</v>
      </c>
      <c r="N1355" t="s">
        <v>363</v>
      </c>
      <c r="O1355">
        <v>26595</v>
      </c>
      <c r="P1355">
        <v>0</v>
      </c>
      <c r="Q1355">
        <v>8.05042710589474E+18</v>
      </c>
      <c r="R1355" t="s">
        <v>484</v>
      </c>
    </row>
    <row r="1356" spans="1:18" hidden="1" x14ac:dyDescent="0.3">
      <c r="A1356" t="s">
        <v>365</v>
      </c>
      <c r="B1356">
        <v>28674</v>
      </c>
      <c r="C1356" t="s">
        <v>360</v>
      </c>
      <c r="D1356" t="s">
        <v>361</v>
      </c>
      <c r="E1356" s="69">
        <v>1719902762558</v>
      </c>
      <c r="F1356" s="69">
        <f t="shared" si="84"/>
        <v>1719902762.5580001</v>
      </c>
      <c r="G1356" s="70">
        <f t="shared" si="85"/>
        <v>45475.281974050929</v>
      </c>
      <c r="H1356" s="69">
        <v>2100702</v>
      </c>
      <c r="I1356">
        <f t="shared" si="86"/>
        <v>35.011700000000005</v>
      </c>
      <c r="J1356">
        <v>0</v>
      </c>
      <c r="K1356">
        <f t="shared" si="87"/>
        <v>0</v>
      </c>
      <c r="L1356">
        <v>0</v>
      </c>
      <c r="M1356" t="s">
        <v>936</v>
      </c>
      <c r="N1356" t="s">
        <v>378</v>
      </c>
      <c r="O1356">
        <v>20670</v>
      </c>
      <c r="P1356">
        <v>0</v>
      </c>
      <c r="Q1356">
        <v>0</v>
      </c>
    </row>
    <row r="1357" spans="1:18" x14ac:dyDescent="0.3">
      <c r="A1357" t="s">
        <v>359</v>
      </c>
      <c r="B1357">
        <v>705</v>
      </c>
      <c r="C1357" t="s">
        <v>360</v>
      </c>
      <c r="D1357" t="s">
        <v>361</v>
      </c>
      <c r="E1357" s="69">
        <v>1719902160557</v>
      </c>
      <c r="F1357" s="69">
        <f t="shared" si="84"/>
        <v>1719902160.5569999</v>
      </c>
      <c r="G1357" s="70">
        <f t="shared" si="85"/>
        <v>45475.275006446755</v>
      </c>
      <c r="H1357" s="69">
        <v>1503242</v>
      </c>
      <c r="I1357">
        <f t="shared" si="86"/>
        <v>25.054033333333333</v>
      </c>
      <c r="J1357">
        <v>1640400</v>
      </c>
      <c r="K1357">
        <f t="shared" si="87"/>
        <v>27.34</v>
      </c>
      <c r="L1357">
        <v>0</v>
      </c>
      <c r="M1357" t="s">
        <v>937</v>
      </c>
      <c r="N1357" t="s">
        <v>363</v>
      </c>
      <c r="O1357">
        <v>12239</v>
      </c>
      <c r="P1357">
        <v>0</v>
      </c>
      <c r="Q1357">
        <v>8.05042710589474E+18</v>
      </c>
      <c r="R1357" t="s">
        <v>484</v>
      </c>
    </row>
    <row r="1358" spans="1:18" hidden="1" x14ac:dyDescent="0.3">
      <c r="A1358" t="s">
        <v>365</v>
      </c>
      <c r="B1358">
        <v>613</v>
      </c>
      <c r="C1358" t="s">
        <v>360</v>
      </c>
      <c r="D1358" t="s">
        <v>361</v>
      </c>
      <c r="E1358" s="69">
        <v>1719902160557</v>
      </c>
      <c r="F1358" s="69">
        <f t="shared" si="84"/>
        <v>1719902160.5569999</v>
      </c>
      <c r="G1358" s="70">
        <f t="shared" si="85"/>
        <v>45475.275006446755</v>
      </c>
      <c r="H1358" s="69">
        <v>1640400</v>
      </c>
      <c r="I1358">
        <f t="shared" si="86"/>
        <v>27.34</v>
      </c>
      <c r="J1358">
        <v>0</v>
      </c>
      <c r="K1358">
        <f t="shared" si="87"/>
        <v>0</v>
      </c>
      <c r="L1358">
        <v>0</v>
      </c>
      <c r="M1358" t="s">
        <v>937</v>
      </c>
      <c r="N1358" t="s">
        <v>378</v>
      </c>
      <c r="O1358">
        <v>13376</v>
      </c>
      <c r="P1358">
        <v>0</v>
      </c>
      <c r="Q1358">
        <v>0</v>
      </c>
    </row>
    <row r="1359" spans="1:18" x14ac:dyDescent="0.3">
      <c r="A1359" t="s">
        <v>359</v>
      </c>
      <c r="B1359">
        <v>613</v>
      </c>
      <c r="C1359" t="s">
        <v>360</v>
      </c>
      <c r="D1359" t="s">
        <v>361</v>
      </c>
      <c r="E1359" s="69">
        <v>1719901860057</v>
      </c>
      <c r="F1359" s="69">
        <f t="shared" si="84"/>
        <v>1719901860.0569999</v>
      </c>
      <c r="G1359" s="70">
        <f t="shared" si="85"/>
        <v>45475.271528437501</v>
      </c>
      <c r="H1359" s="69">
        <v>1572208</v>
      </c>
      <c r="I1359">
        <f t="shared" si="86"/>
        <v>26.203466666666667</v>
      </c>
      <c r="J1359">
        <v>1425012</v>
      </c>
      <c r="K1359">
        <f t="shared" si="87"/>
        <v>23.7502</v>
      </c>
      <c r="L1359">
        <v>0</v>
      </c>
      <c r="M1359" t="s">
        <v>938</v>
      </c>
      <c r="N1359" t="s">
        <v>363</v>
      </c>
      <c r="O1359">
        <v>12900</v>
      </c>
      <c r="P1359">
        <v>0</v>
      </c>
      <c r="Q1359">
        <v>8.05042710589474E+18</v>
      </c>
      <c r="R1359" t="s">
        <v>484</v>
      </c>
    </row>
    <row r="1360" spans="1:18" hidden="1" x14ac:dyDescent="0.3">
      <c r="A1360" t="s">
        <v>365</v>
      </c>
      <c r="B1360">
        <v>705</v>
      </c>
      <c r="C1360" t="s">
        <v>360</v>
      </c>
      <c r="D1360" t="s">
        <v>361</v>
      </c>
      <c r="E1360" s="69">
        <v>1719901860057</v>
      </c>
      <c r="F1360" s="69">
        <f t="shared" si="84"/>
        <v>1719901860.0569999</v>
      </c>
      <c r="G1360" s="70">
        <f t="shared" si="85"/>
        <v>45475.271528437501</v>
      </c>
      <c r="H1360" s="69">
        <v>1425012</v>
      </c>
      <c r="I1360">
        <f t="shared" si="86"/>
        <v>23.7502</v>
      </c>
      <c r="J1360">
        <v>0</v>
      </c>
      <c r="K1360">
        <f t="shared" si="87"/>
        <v>0</v>
      </c>
      <c r="L1360">
        <v>0</v>
      </c>
      <c r="M1360" t="s">
        <v>938</v>
      </c>
      <c r="N1360" t="s">
        <v>378</v>
      </c>
      <c r="O1360">
        <v>11739</v>
      </c>
      <c r="P1360">
        <v>0</v>
      </c>
      <c r="Q1360">
        <v>0</v>
      </c>
    </row>
    <row r="1361" spans="1:18" x14ac:dyDescent="0.3">
      <c r="A1361" t="s">
        <v>359</v>
      </c>
      <c r="B1361">
        <v>705</v>
      </c>
      <c r="C1361" t="s">
        <v>360</v>
      </c>
      <c r="D1361" t="s">
        <v>361</v>
      </c>
      <c r="E1361" s="69">
        <v>1719901258056</v>
      </c>
      <c r="F1361" s="69">
        <f t="shared" si="84"/>
        <v>1719901258.056</v>
      </c>
      <c r="G1361" s="70">
        <f t="shared" si="85"/>
        <v>45475.264560833333</v>
      </c>
      <c r="H1361" s="69">
        <v>1277487</v>
      </c>
      <c r="I1361">
        <f t="shared" si="86"/>
        <v>21.291450000000001</v>
      </c>
      <c r="J1361">
        <v>1383325</v>
      </c>
      <c r="K1361">
        <f t="shared" si="87"/>
        <v>23.055416666666666</v>
      </c>
      <c r="L1361">
        <v>0</v>
      </c>
      <c r="M1361" t="s">
        <v>939</v>
      </c>
      <c r="N1361" t="s">
        <v>363</v>
      </c>
      <c r="O1361">
        <v>10552</v>
      </c>
      <c r="P1361">
        <v>0</v>
      </c>
      <c r="Q1361">
        <v>0</v>
      </c>
    </row>
    <row r="1362" spans="1:18" hidden="1" x14ac:dyDescent="0.3">
      <c r="A1362" t="s">
        <v>365</v>
      </c>
      <c r="B1362">
        <v>613</v>
      </c>
      <c r="C1362" t="s">
        <v>360</v>
      </c>
      <c r="D1362" t="s">
        <v>361</v>
      </c>
      <c r="E1362" s="69">
        <v>1719901258056</v>
      </c>
      <c r="F1362" s="69">
        <f t="shared" si="84"/>
        <v>1719901258.056</v>
      </c>
      <c r="G1362" s="70">
        <f t="shared" si="85"/>
        <v>45475.264560833333</v>
      </c>
      <c r="H1362" s="69">
        <v>1383325</v>
      </c>
      <c r="I1362">
        <f t="shared" si="86"/>
        <v>23.055416666666666</v>
      </c>
      <c r="J1362">
        <v>0</v>
      </c>
      <c r="K1362">
        <f t="shared" si="87"/>
        <v>0</v>
      </c>
      <c r="L1362">
        <v>0</v>
      </c>
      <c r="M1362" t="s">
        <v>939</v>
      </c>
      <c r="N1362" t="s">
        <v>378</v>
      </c>
      <c r="O1362">
        <v>11618</v>
      </c>
      <c r="P1362">
        <v>0</v>
      </c>
      <c r="Q1362">
        <v>0</v>
      </c>
    </row>
    <row r="1363" spans="1:18" x14ac:dyDescent="0.3">
      <c r="A1363" t="s">
        <v>359</v>
      </c>
      <c r="B1363">
        <v>705</v>
      </c>
      <c r="C1363" t="s">
        <v>360</v>
      </c>
      <c r="D1363" t="s">
        <v>361</v>
      </c>
      <c r="E1363" s="69">
        <v>1719900888447</v>
      </c>
      <c r="F1363" s="69">
        <f t="shared" si="84"/>
        <v>1719900888.447</v>
      </c>
      <c r="G1363" s="70">
        <f t="shared" si="85"/>
        <v>45475.260282951393</v>
      </c>
      <c r="H1363" s="69">
        <v>1160159</v>
      </c>
      <c r="I1363">
        <f t="shared" si="86"/>
        <v>19.335983333333335</v>
      </c>
      <c r="J1363">
        <v>1285021</v>
      </c>
      <c r="K1363">
        <f t="shared" si="87"/>
        <v>21.417016666666665</v>
      </c>
      <c r="L1363">
        <v>0</v>
      </c>
      <c r="M1363" t="s">
        <v>940</v>
      </c>
      <c r="N1363" t="s">
        <v>363</v>
      </c>
      <c r="O1363">
        <v>9757</v>
      </c>
      <c r="P1363">
        <v>0</v>
      </c>
      <c r="Q1363">
        <v>0</v>
      </c>
    </row>
    <row r="1364" spans="1:18" hidden="1" x14ac:dyDescent="0.3">
      <c r="A1364" t="s">
        <v>365</v>
      </c>
      <c r="B1364">
        <v>613</v>
      </c>
      <c r="C1364" t="s">
        <v>360</v>
      </c>
      <c r="D1364" t="s">
        <v>361</v>
      </c>
      <c r="E1364" s="69">
        <v>1719900888447</v>
      </c>
      <c r="F1364" s="69">
        <f t="shared" si="84"/>
        <v>1719900888.447</v>
      </c>
      <c r="G1364" s="70">
        <f t="shared" si="85"/>
        <v>45475.260282951393</v>
      </c>
      <c r="H1364" s="69">
        <v>1285021</v>
      </c>
      <c r="I1364">
        <f t="shared" si="86"/>
        <v>21.417016666666665</v>
      </c>
      <c r="J1364">
        <v>0</v>
      </c>
      <c r="K1364">
        <f t="shared" si="87"/>
        <v>0</v>
      </c>
      <c r="L1364">
        <v>0</v>
      </c>
      <c r="M1364" t="s">
        <v>940</v>
      </c>
      <c r="N1364" t="s">
        <v>378</v>
      </c>
      <c r="O1364">
        <v>10840</v>
      </c>
      <c r="P1364">
        <v>0</v>
      </c>
      <c r="Q1364">
        <v>0</v>
      </c>
    </row>
    <row r="1365" spans="1:18" x14ac:dyDescent="0.3">
      <c r="A1365" t="s">
        <v>359</v>
      </c>
      <c r="B1365">
        <v>705</v>
      </c>
      <c r="C1365" t="s">
        <v>360</v>
      </c>
      <c r="D1365" t="s">
        <v>361</v>
      </c>
      <c r="E1365" s="69">
        <v>1719900885444</v>
      </c>
      <c r="F1365" s="69">
        <f t="shared" si="84"/>
        <v>1719900885.444</v>
      </c>
      <c r="G1365" s="70">
        <f t="shared" si="85"/>
        <v>45475.260248194449</v>
      </c>
      <c r="H1365" s="69">
        <v>1158414</v>
      </c>
      <c r="I1365">
        <f t="shared" si="86"/>
        <v>19.306899999999999</v>
      </c>
      <c r="J1365">
        <v>1285021</v>
      </c>
      <c r="K1365">
        <f t="shared" si="87"/>
        <v>21.417016666666665</v>
      </c>
      <c r="L1365">
        <v>0</v>
      </c>
      <c r="M1365" t="s">
        <v>941</v>
      </c>
      <c r="N1365" t="s">
        <v>363</v>
      </c>
      <c r="O1365">
        <v>9741</v>
      </c>
      <c r="P1365">
        <v>0</v>
      </c>
      <c r="Q1365">
        <v>0</v>
      </c>
    </row>
    <row r="1366" spans="1:18" hidden="1" x14ac:dyDescent="0.3">
      <c r="A1366" t="s">
        <v>365</v>
      </c>
      <c r="B1366">
        <v>613</v>
      </c>
      <c r="C1366" t="s">
        <v>360</v>
      </c>
      <c r="D1366" t="s">
        <v>361</v>
      </c>
      <c r="E1366" s="69">
        <v>1719900885444</v>
      </c>
      <c r="F1366" s="69">
        <f t="shared" si="84"/>
        <v>1719900885.444</v>
      </c>
      <c r="G1366" s="70">
        <f t="shared" si="85"/>
        <v>45475.260248194449</v>
      </c>
      <c r="H1366" s="69">
        <v>1285021</v>
      </c>
      <c r="I1366">
        <f t="shared" si="86"/>
        <v>21.417016666666665</v>
      </c>
      <c r="J1366">
        <v>0</v>
      </c>
      <c r="K1366">
        <f t="shared" si="87"/>
        <v>0</v>
      </c>
      <c r="L1366">
        <v>0</v>
      </c>
      <c r="M1366" t="s">
        <v>941</v>
      </c>
      <c r="N1366" t="s">
        <v>378</v>
      </c>
      <c r="O1366">
        <v>10840</v>
      </c>
      <c r="P1366">
        <v>0</v>
      </c>
      <c r="Q1366">
        <v>0</v>
      </c>
    </row>
    <row r="1367" spans="1:18" x14ac:dyDescent="0.3">
      <c r="A1367" t="s">
        <v>359</v>
      </c>
      <c r="B1367">
        <v>613</v>
      </c>
      <c r="C1367" t="s">
        <v>360</v>
      </c>
      <c r="D1367" t="s">
        <v>361</v>
      </c>
      <c r="E1367" s="69">
        <v>1719900872431</v>
      </c>
      <c r="F1367" s="69">
        <f t="shared" si="84"/>
        <v>1719900872.431</v>
      </c>
      <c r="G1367" s="70">
        <f t="shared" si="85"/>
        <v>45475.26009758102</v>
      </c>
      <c r="H1367" s="69">
        <v>1279091</v>
      </c>
      <c r="I1367">
        <f t="shared" si="86"/>
        <v>21.31818333333333</v>
      </c>
      <c r="J1367">
        <v>1153705</v>
      </c>
      <c r="K1367">
        <f t="shared" si="87"/>
        <v>19.228416666666664</v>
      </c>
      <c r="L1367">
        <v>0</v>
      </c>
      <c r="M1367" t="s">
        <v>942</v>
      </c>
      <c r="N1367" t="s">
        <v>363</v>
      </c>
      <c r="O1367">
        <v>10807</v>
      </c>
      <c r="P1367">
        <v>0</v>
      </c>
      <c r="Q1367">
        <v>-5.9778064096717097E+18</v>
      </c>
      <c r="R1367" t="s">
        <v>476</v>
      </c>
    </row>
    <row r="1368" spans="1:18" hidden="1" x14ac:dyDescent="0.3">
      <c r="A1368" t="s">
        <v>365</v>
      </c>
      <c r="B1368">
        <v>705</v>
      </c>
      <c r="C1368" t="s">
        <v>360</v>
      </c>
      <c r="D1368" t="s">
        <v>361</v>
      </c>
      <c r="E1368" s="69">
        <v>1719900872431</v>
      </c>
      <c r="F1368" s="69">
        <f t="shared" si="84"/>
        <v>1719900872.431</v>
      </c>
      <c r="G1368" s="70">
        <f t="shared" si="85"/>
        <v>45475.26009758102</v>
      </c>
      <c r="H1368" s="69">
        <v>1153705</v>
      </c>
      <c r="I1368">
        <f t="shared" si="86"/>
        <v>19.228416666666664</v>
      </c>
      <c r="J1368">
        <v>0</v>
      </c>
      <c r="K1368">
        <f t="shared" si="87"/>
        <v>0</v>
      </c>
      <c r="L1368">
        <v>0</v>
      </c>
      <c r="M1368" t="s">
        <v>942</v>
      </c>
      <c r="N1368" t="s">
        <v>378</v>
      </c>
      <c r="O1368">
        <v>9721</v>
      </c>
      <c r="P1368">
        <v>0</v>
      </c>
      <c r="Q1368">
        <v>0</v>
      </c>
    </row>
    <row r="1369" spans="1:18" x14ac:dyDescent="0.3">
      <c r="A1369" t="s">
        <v>359</v>
      </c>
      <c r="B1369">
        <v>705</v>
      </c>
      <c r="C1369" t="s">
        <v>360</v>
      </c>
      <c r="D1369" t="s">
        <v>361</v>
      </c>
      <c r="E1369" s="69">
        <v>1719900795314</v>
      </c>
      <c r="F1369" s="69">
        <f t="shared" si="84"/>
        <v>1719900795.3139999</v>
      </c>
      <c r="G1369" s="70">
        <f t="shared" si="85"/>
        <v>45475.259205023147</v>
      </c>
      <c r="H1369" s="69">
        <v>1126700</v>
      </c>
      <c r="I1369">
        <f t="shared" si="86"/>
        <v>18.778333333333332</v>
      </c>
      <c r="J1369">
        <v>1250508</v>
      </c>
      <c r="K1369">
        <f t="shared" si="87"/>
        <v>20.841799999999999</v>
      </c>
      <c r="L1369">
        <v>0</v>
      </c>
      <c r="M1369" t="s">
        <v>943</v>
      </c>
      <c r="N1369" t="s">
        <v>363</v>
      </c>
      <c r="O1369">
        <v>9509</v>
      </c>
      <c r="P1369">
        <v>0</v>
      </c>
      <c r="Q1369">
        <v>8.05042710589474E+18</v>
      </c>
      <c r="R1369" t="s">
        <v>484</v>
      </c>
    </row>
    <row r="1370" spans="1:18" hidden="1" x14ac:dyDescent="0.3">
      <c r="A1370" t="s">
        <v>365</v>
      </c>
      <c r="B1370">
        <v>613</v>
      </c>
      <c r="C1370" t="s">
        <v>360</v>
      </c>
      <c r="D1370" t="s">
        <v>361</v>
      </c>
      <c r="E1370" s="69">
        <v>1719900795314</v>
      </c>
      <c r="F1370" s="69">
        <f t="shared" si="84"/>
        <v>1719900795.3139999</v>
      </c>
      <c r="G1370" s="70">
        <f t="shared" si="85"/>
        <v>45475.259205023147</v>
      </c>
      <c r="H1370" s="69">
        <v>1250508</v>
      </c>
      <c r="I1370">
        <f t="shared" si="86"/>
        <v>20.841799999999999</v>
      </c>
      <c r="J1370">
        <v>0</v>
      </c>
      <c r="K1370">
        <f t="shared" si="87"/>
        <v>0</v>
      </c>
      <c r="L1370">
        <v>0</v>
      </c>
      <c r="M1370" t="s">
        <v>943</v>
      </c>
      <c r="N1370" t="s">
        <v>378</v>
      </c>
      <c r="O1370">
        <v>10598</v>
      </c>
      <c r="P1370">
        <v>0</v>
      </c>
      <c r="Q1370">
        <v>0</v>
      </c>
    </row>
    <row r="1371" spans="1:18" x14ac:dyDescent="0.3">
      <c r="A1371" t="s">
        <v>359</v>
      </c>
      <c r="B1371">
        <v>562</v>
      </c>
      <c r="C1371" t="s">
        <v>372</v>
      </c>
      <c r="D1371" t="s">
        <v>361</v>
      </c>
      <c r="E1371" s="69">
        <v>1719900787306</v>
      </c>
      <c r="F1371" s="69">
        <f t="shared" si="84"/>
        <v>1719900787.306</v>
      </c>
      <c r="G1371" s="70">
        <f t="shared" si="85"/>
        <v>45475.259112337968</v>
      </c>
      <c r="H1371" s="69">
        <v>6666</v>
      </c>
      <c r="I1371">
        <f t="shared" si="86"/>
        <v>0.1111</v>
      </c>
      <c r="J1371">
        <v>54858</v>
      </c>
      <c r="K1371">
        <f t="shared" si="87"/>
        <v>0.9143</v>
      </c>
      <c r="L1371">
        <v>4</v>
      </c>
      <c r="M1371" t="s">
        <v>944</v>
      </c>
      <c r="N1371" t="s">
        <v>363</v>
      </c>
      <c r="O1371">
        <v>654</v>
      </c>
      <c r="P1371">
        <v>0</v>
      </c>
      <c r="Q1371">
        <v>-8.9996882525517998E+18</v>
      </c>
      <c r="R1371" t="s">
        <v>610</v>
      </c>
    </row>
    <row r="1372" spans="1:18" hidden="1" x14ac:dyDescent="0.3">
      <c r="A1372" t="s">
        <v>365</v>
      </c>
      <c r="B1372">
        <v>1436</v>
      </c>
      <c r="C1372" t="s">
        <v>372</v>
      </c>
      <c r="D1372" t="s">
        <v>361</v>
      </c>
      <c r="E1372" s="69">
        <v>1719900787306</v>
      </c>
      <c r="F1372" s="69">
        <f t="shared" si="84"/>
        <v>1719900787.306</v>
      </c>
      <c r="G1372" s="70">
        <f t="shared" si="85"/>
        <v>45475.259112337968</v>
      </c>
      <c r="H1372" s="69">
        <v>54858</v>
      </c>
      <c r="I1372">
        <f t="shared" si="86"/>
        <v>0.9143</v>
      </c>
      <c r="J1372">
        <v>0</v>
      </c>
      <c r="K1372">
        <f t="shared" si="87"/>
        <v>0</v>
      </c>
      <c r="L1372">
        <v>1</v>
      </c>
      <c r="M1372" t="s">
        <v>944</v>
      </c>
      <c r="N1372" t="s">
        <v>378</v>
      </c>
      <c r="O1372">
        <v>5062</v>
      </c>
      <c r="P1372">
        <v>0</v>
      </c>
      <c r="Q1372">
        <v>0</v>
      </c>
    </row>
    <row r="1373" spans="1:18" x14ac:dyDescent="0.3">
      <c r="A1373" t="s">
        <v>359</v>
      </c>
      <c r="B1373">
        <v>705</v>
      </c>
      <c r="C1373" t="s">
        <v>360</v>
      </c>
      <c r="D1373" t="s">
        <v>361</v>
      </c>
      <c r="E1373" s="69">
        <v>1719900787306</v>
      </c>
      <c r="F1373" s="69">
        <f t="shared" si="84"/>
        <v>1719900787.306</v>
      </c>
      <c r="G1373" s="70">
        <f t="shared" si="85"/>
        <v>45475.259112337968</v>
      </c>
      <c r="H1373" s="69">
        <v>1126700</v>
      </c>
      <c r="I1373">
        <f t="shared" si="86"/>
        <v>18.778333333333332</v>
      </c>
      <c r="J1373">
        <v>1248577</v>
      </c>
      <c r="K1373">
        <f t="shared" si="87"/>
        <v>20.809616666666667</v>
      </c>
      <c r="L1373">
        <v>0</v>
      </c>
      <c r="M1373" t="s">
        <v>945</v>
      </c>
      <c r="N1373" t="s">
        <v>363</v>
      </c>
      <c r="O1373">
        <v>9509</v>
      </c>
      <c r="P1373">
        <v>0</v>
      </c>
      <c r="Q1373">
        <v>8.05042710589474E+18</v>
      </c>
      <c r="R1373" t="s">
        <v>484</v>
      </c>
    </row>
    <row r="1374" spans="1:18" hidden="1" x14ac:dyDescent="0.3">
      <c r="A1374" t="s">
        <v>365</v>
      </c>
      <c r="B1374">
        <v>613</v>
      </c>
      <c r="C1374" t="s">
        <v>360</v>
      </c>
      <c r="D1374" t="s">
        <v>361</v>
      </c>
      <c r="E1374" s="69">
        <v>1719900787306</v>
      </c>
      <c r="F1374" s="69">
        <f t="shared" si="84"/>
        <v>1719900787.306</v>
      </c>
      <c r="G1374" s="70">
        <f t="shared" si="85"/>
        <v>45475.259112337968</v>
      </c>
      <c r="H1374" s="69">
        <v>1248577</v>
      </c>
      <c r="I1374">
        <f t="shared" si="86"/>
        <v>20.809616666666667</v>
      </c>
      <c r="J1374">
        <v>0</v>
      </c>
      <c r="K1374">
        <f t="shared" si="87"/>
        <v>0</v>
      </c>
      <c r="L1374">
        <v>0</v>
      </c>
      <c r="M1374" t="s">
        <v>945</v>
      </c>
      <c r="N1374" t="s">
        <v>378</v>
      </c>
      <c r="O1374">
        <v>10579</v>
      </c>
      <c r="P1374">
        <v>0</v>
      </c>
      <c r="Q1374">
        <v>0</v>
      </c>
    </row>
    <row r="1375" spans="1:18" x14ac:dyDescent="0.3">
      <c r="A1375" t="s">
        <v>359</v>
      </c>
      <c r="B1375">
        <v>613</v>
      </c>
      <c r="C1375" t="s">
        <v>360</v>
      </c>
      <c r="D1375" t="s">
        <v>361</v>
      </c>
      <c r="E1375" s="69">
        <v>1719900657056</v>
      </c>
      <c r="F1375" s="69">
        <f t="shared" si="84"/>
        <v>1719900657.056</v>
      </c>
      <c r="G1375" s="70">
        <f t="shared" si="85"/>
        <v>45475.257604814818</v>
      </c>
      <c r="H1375" s="69">
        <v>1211862</v>
      </c>
      <c r="I1375">
        <f t="shared" si="86"/>
        <v>20.197700000000001</v>
      </c>
      <c r="J1375">
        <v>1094535</v>
      </c>
      <c r="K1375">
        <f t="shared" si="87"/>
        <v>18.242250000000002</v>
      </c>
      <c r="L1375">
        <v>0</v>
      </c>
      <c r="M1375" t="s">
        <v>946</v>
      </c>
      <c r="N1375" t="s">
        <v>363</v>
      </c>
      <c r="O1375">
        <v>10331</v>
      </c>
      <c r="P1375">
        <v>0</v>
      </c>
      <c r="Q1375">
        <v>0</v>
      </c>
    </row>
    <row r="1376" spans="1:18" hidden="1" x14ac:dyDescent="0.3">
      <c r="A1376" t="s">
        <v>365</v>
      </c>
      <c r="B1376">
        <v>705</v>
      </c>
      <c r="C1376" t="s">
        <v>360</v>
      </c>
      <c r="D1376" t="s">
        <v>361</v>
      </c>
      <c r="E1376" s="69">
        <v>1719900657056</v>
      </c>
      <c r="F1376" s="69">
        <f t="shared" si="84"/>
        <v>1719900657.056</v>
      </c>
      <c r="G1376" s="70">
        <f t="shared" si="85"/>
        <v>45475.257604814818</v>
      </c>
      <c r="H1376" s="69">
        <v>1094535</v>
      </c>
      <c r="I1376">
        <f t="shared" si="86"/>
        <v>18.242250000000002</v>
      </c>
      <c r="J1376">
        <v>0</v>
      </c>
      <c r="K1376">
        <f t="shared" si="87"/>
        <v>0</v>
      </c>
      <c r="L1376">
        <v>0</v>
      </c>
      <c r="M1376" t="s">
        <v>946</v>
      </c>
      <c r="N1376" t="s">
        <v>378</v>
      </c>
      <c r="O1376">
        <v>9269</v>
      </c>
      <c r="P1376">
        <v>0</v>
      </c>
      <c r="Q1376">
        <v>0</v>
      </c>
    </row>
    <row r="1377" spans="1:18" x14ac:dyDescent="0.3">
      <c r="A1377" t="s">
        <v>359</v>
      </c>
      <c r="B1377">
        <v>613</v>
      </c>
      <c r="C1377" t="s">
        <v>360</v>
      </c>
      <c r="D1377" t="s">
        <v>361</v>
      </c>
      <c r="E1377" s="69">
        <v>1719900356556</v>
      </c>
      <c r="F1377" s="69">
        <f t="shared" si="84"/>
        <v>1719900356.556</v>
      </c>
      <c r="G1377" s="70">
        <f t="shared" si="85"/>
        <v>45475.25412680555</v>
      </c>
      <c r="H1377" s="69">
        <v>1097693</v>
      </c>
      <c r="I1377">
        <f t="shared" si="86"/>
        <v>18.294883333333335</v>
      </c>
      <c r="J1377">
        <v>992698</v>
      </c>
      <c r="K1377">
        <f t="shared" si="87"/>
        <v>16.544966666666667</v>
      </c>
      <c r="L1377">
        <v>0</v>
      </c>
      <c r="M1377" t="s">
        <v>947</v>
      </c>
      <c r="N1377" t="s">
        <v>363</v>
      </c>
      <c r="O1377">
        <v>9584</v>
      </c>
      <c r="P1377">
        <v>0</v>
      </c>
      <c r="Q1377">
        <v>0</v>
      </c>
    </row>
    <row r="1378" spans="1:18" hidden="1" x14ac:dyDescent="0.3">
      <c r="A1378" t="s">
        <v>365</v>
      </c>
      <c r="B1378">
        <v>705</v>
      </c>
      <c r="C1378" t="s">
        <v>360</v>
      </c>
      <c r="D1378" t="s">
        <v>361</v>
      </c>
      <c r="E1378" s="69">
        <v>1719900356556</v>
      </c>
      <c r="F1378" s="69">
        <f t="shared" si="84"/>
        <v>1719900356.556</v>
      </c>
      <c r="G1378" s="70">
        <f t="shared" si="85"/>
        <v>45475.25412680555</v>
      </c>
      <c r="H1378" s="69">
        <v>992698</v>
      </c>
      <c r="I1378">
        <f t="shared" si="86"/>
        <v>16.544966666666667</v>
      </c>
      <c r="J1378">
        <v>0</v>
      </c>
      <c r="K1378">
        <f t="shared" si="87"/>
        <v>0</v>
      </c>
      <c r="L1378">
        <v>0</v>
      </c>
      <c r="M1378" t="s">
        <v>947</v>
      </c>
      <c r="N1378" t="s">
        <v>378</v>
      </c>
      <c r="O1378">
        <v>8554</v>
      </c>
      <c r="P1378">
        <v>0</v>
      </c>
      <c r="Q1378">
        <v>0</v>
      </c>
    </row>
    <row r="1379" spans="1:18" x14ac:dyDescent="0.3">
      <c r="A1379" t="s">
        <v>359</v>
      </c>
      <c r="B1379">
        <v>613</v>
      </c>
      <c r="C1379" t="s">
        <v>360</v>
      </c>
      <c r="D1379" t="s">
        <v>361</v>
      </c>
      <c r="E1379" s="69">
        <v>1719900055055</v>
      </c>
      <c r="F1379" s="69">
        <f t="shared" si="84"/>
        <v>1719900055.0550001</v>
      </c>
      <c r="G1379" s="70">
        <f t="shared" si="85"/>
        <v>45475.250637210644</v>
      </c>
      <c r="H1379" s="69">
        <v>993745</v>
      </c>
      <c r="I1379">
        <f t="shared" si="86"/>
        <v>16.562416666666667</v>
      </c>
      <c r="J1379">
        <v>890087</v>
      </c>
      <c r="K1379">
        <f t="shared" si="87"/>
        <v>14.834783333333332</v>
      </c>
      <c r="L1379">
        <v>0</v>
      </c>
      <c r="M1379" t="s">
        <v>948</v>
      </c>
      <c r="N1379" t="s">
        <v>363</v>
      </c>
      <c r="O1379">
        <v>8949</v>
      </c>
      <c r="P1379">
        <v>0</v>
      </c>
      <c r="Q1379">
        <v>0</v>
      </c>
    </row>
    <row r="1380" spans="1:18" hidden="1" x14ac:dyDescent="0.3">
      <c r="A1380" t="s">
        <v>365</v>
      </c>
      <c r="B1380">
        <v>705</v>
      </c>
      <c r="C1380" t="s">
        <v>360</v>
      </c>
      <c r="D1380" t="s">
        <v>361</v>
      </c>
      <c r="E1380" s="69">
        <v>1719900055055</v>
      </c>
      <c r="F1380" s="69">
        <f t="shared" si="84"/>
        <v>1719900055.0550001</v>
      </c>
      <c r="G1380" s="70">
        <f t="shared" si="85"/>
        <v>45475.250637210644</v>
      </c>
      <c r="H1380" s="69">
        <v>890087</v>
      </c>
      <c r="I1380">
        <f t="shared" si="86"/>
        <v>14.834783333333332</v>
      </c>
      <c r="J1380">
        <v>0</v>
      </c>
      <c r="K1380">
        <f t="shared" si="87"/>
        <v>0</v>
      </c>
      <c r="L1380">
        <v>0</v>
      </c>
      <c r="M1380" t="s">
        <v>948</v>
      </c>
      <c r="N1380" t="s">
        <v>378</v>
      </c>
      <c r="O1380">
        <v>7985</v>
      </c>
      <c r="P1380">
        <v>0</v>
      </c>
      <c r="Q1380">
        <v>0</v>
      </c>
    </row>
    <row r="1381" spans="1:18" x14ac:dyDescent="0.3">
      <c r="A1381" t="s">
        <v>359</v>
      </c>
      <c r="B1381">
        <v>56770</v>
      </c>
      <c r="C1381" t="s">
        <v>360</v>
      </c>
      <c r="D1381" t="s">
        <v>361</v>
      </c>
      <c r="E1381" s="69">
        <v>1719899986941</v>
      </c>
      <c r="F1381" s="69">
        <f t="shared" si="84"/>
        <v>1719899986.941</v>
      </c>
      <c r="G1381" s="70">
        <f t="shared" si="85"/>
        <v>45475.249848854168</v>
      </c>
      <c r="H1381" s="69">
        <v>216</v>
      </c>
      <c r="I1381">
        <f t="shared" si="86"/>
        <v>3.5999999999999999E-3</v>
      </c>
      <c r="J1381">
        <v>77469</v>
      </c>
      <c r="K1381">
        <f t="shared" si="87"/>
        <v>1.2911499999999998</v>
      </c>
      <c r="L1381">
        <v>110</v>
      </c>
      <c r="M1381" t="s">
        <v>949</v>
      </c>
      <c r="N1381" t="s">
        <v>394</v>
      </c>
      <c r="O1381">
        <v>29</v>
      </c>
      <c r="P1381">
        <v>0</v>
      </c>
      <c r="Q1381">
        <v>2.1695396513004401E+18</v>
      </c>
      <c r="R1381" t="s">
        <v>408</v>
      </c>
    </row>
    <row r="1382" spans="1:18" hidden="1" x14ac:dyDescent="0.3">
      <c r="A1382" t="s">
        <v>365</v>
      </c>
      <c r="B1382">
        <v>50662</v>
      </c>
      <c r="C1382" t="s">
        <v>360</v>
      </c>
      <c r="D1382" t="s">
        <v>361</v>
      </c>
      <c r="E1382" s="69">
        <v>1719899986941</v>
      </c>
      <c r="F1382" s="69">
        <f t="shared" si="84"/>
        <v>1719899986.941</v>
      </c>
      <c r="G1382" s="70">
        <f t="shared" si="85"/>
        <v>45475.249848854168</v>
      </c>
      <c r="H1382" s="69">
        <v>77469</v>
      </c>
      <c r="I1382">
        <f t="shared" si="86"/>
        <v>1.2911499999999998</v>
      </c>
      <c r="J1382">
        <v>0</v>
      </c>
      <c r="K1382">
        <f t="shared" si="87"/>
        <v>0</v>
      </c>
      <c r="L1382">
        <v>0</v>
      </c>
      <c r="M1382" t="s">
        <v>949</v>
      </c>
      <c r="N1382" t="s">
        <v>394</v>
      </c>
      <c r="O1382">
        <v>21</v>
      </c>
      <c r="P1382">
        <v>0</v>
      </c>
      <c r="Q1382">
        <v>8.2814106655810703E+18</v>
      </c>
      <c r="R1382" t="s">
        <v>414</v>
      </c>
    </row>
    <row r="1383" spans="1:18" x14ac:dyDescent="0.3">
      <c r="A1383" t="s">
        <v>359</v>
      </c>
      <c r="B1383">
        <v>613</v>
      </c>
      <c r="C1383" t="s">
        <v>360</v>
      </c>
      <c r="D1383" t="s">
        <v>361</v>
      </c>
      <c r="E1383" s="69">
        <v>1719899760555</v>
      </c>
      <c r="F1383" s="69">
        <f t="shared" si="84"/>
        <v>1719899760.5550001</v>
      </c>
      <c r="G1383" s="70">
        <f t="shared" si="85"/>
        <v>45475.247228645836</v>
      </c>
      <c r="H1383" s="69">
        <v>938415</v>
      </c>
      <c r="I1383">
        <f t="shared" si="86"/>
        <v>15.64025</v>
      </c>
      <c r="J1383">
        <v>842741</v>
      </c>
      <c r="K1383">
        <f t="shared" si="87"/>
        <v>14.045683333333333</v>
      </c>
      <c r="L1383">
        <v>0</v>
      </c>
      <c r="M1383" t="s">
        <v>950</v>
      </c>
      <c r="N1383" t="s">
        <v>363</v>
      </c>
      <c r="O1383">
        <v>8497</v>
      </c>
      <c r="P1383">
        <v>0</v>
      </c>
      <c r="Q1383">
        <v>8.05042710589474E+18</v>
      </c>
      <c r="R1383" t="s">
        <v>484</v>
      </c>
    </row>
    <row r="1384" spans="1:18" hidden="1" x14ac:dyDescent="0.3">
      <c r="A1384" t="s">
        <v>365</v>
      </c>
      <c r="B1384">
        <v>705</v>
      </c>
      <c r="C1384" t="s">
        <v>360</v>
      </c>
      <c r="D1384" t="s">
        <v>361</v>
      </c>
      <c r="E1384" s="69">
        <v>1719899760555</v>
      </c>
      <c r="F1384" s="69">
        <f t="shared" si="84"/>
        <v>1719899760.5550001</v>
      </c>
      <c r="G1384" s="70">
        <f t="shared" si="85"/>
        <v>45475.247228645836</v>
      </c>
      <c r="H1384" s="69">
        <v>842741</v>
      </c>
      <c r="I1384">
        <f t="shared" si="86"/>
        <v>14.045683333333333</v>
      </c>
      <c r="J1384">
        <v>0</v>
      </c>
      <c r="K1384">
        <f t="shared" si="87"/>
        <v>0</v>
      </c>
      <c r="L1384">
        <v>0</v>
      </c>
      <c r="M1384" t="s">
        <v>950</v>
      </c>
      <c r="N1384" t="s">
        <v>378</v>
      </c>
      <c r="O1384">
        <v>7646</v>
      </c>
      <c r="P1384">
        <v>0</v>
      </c>
      <c r="Q1384">
        <v>0</v>
      </c>
    </row>
    <row r="1385" spans="1:18" x14ac:dyDescent="0.3">
      <c r="A1385" t="s">
        <v>359</v>
      </c>
      <c r="B1385">
        <v>613</v>
      </c>
      <c r="C1385" t="s">
        <v>360</v>
      </c>
      <c r="D1385" t="s">
        <v>361</v>
      </c>
      <c r="E1385" s="69">
        <v>1719899617332</v>
      </c>
      <c r="F1385" s="69">
        <f t="shared" si="84"/>
        <v>1719899617.332</v>
      </c>
      <c r="G1385" s="70">
        <f t="shared" si="85"/>
        <v>45475.245570972227</v>
      </c>
      <c r="H1385" s="69">
        <v>910186</v>
      </c>
      <c r="I1385">
        <f t="shared" si="86"/>
        <v>15.169766666666668</v>
      </c>
      <c r="J1385">
        <v>814913</v>
      </c>
      <c r="K1385">
        <f t="shared" si="87"/>
        <v>13.581883333333334</v>
      </c>
      <c r="L1385">
        <v>0</v>
      </c>
      <c r="M1385" t="s">
        <v>951</v>
      </c>
      <c r="N1385" t="s">
        <v>363</v>
      </c>
      <c r="O1385">
        <v>8262</v>
      </c>
      <c r="P1385">
        <v>0</v>
      </c>
      <c r="Q1385">
        <v>0</v>
      </c>
    </row>
    <row r="1386" spans="1:18" hidden="1" x14ac:dyDescent="0.3">
      <c r="A1386" t="s">
        <v>365</v>
      </c>
      <c r="B1386">
        <v>705</v>
      </c>
      <c r="C1386" t="s">
        <v>360</v>
      </c>
      <c r="D1386" t="s">
        <v>361</v>
      </c>
      <c r="E1386" s="69">
        <v>1719899617332</v>
      </c>
      <c r="F1386" s="69">
        <f t="shared" si="84"/>
        <v>1719899617.332</v>
      </c>
      <c r="G1386" s="70">
        <f t="shared" si="85"/>
        <v>45475.245570972227</v>
      </c>
      <c r="H1386" s="69">
        <v>814913</v>
      </c>
      <c r="I1386">
        <f t="shared" si="86"/>
        <v>13.581883333333334</v>
      </c>
      <c r="J1386">
        <v>0</v>
      </c>
      <c r="K1386">
        <f t="shared" si="87"/>
        <v>0</v>
      </c>
      <c r="L1386">
        <v>0</v>
      </c>
      <c r="M1386" t="s">
        <v>951</v>
      </c>
      <c r="N1386" t="s">
        <v>378</v>
      </c>
      <c r="O1386">
        <v>7428</v>
      </c>
      <c r="P1386">
        <v>0</v>
      </c>
      <c r="Q1386">
        <v>0</v>
      </c>
    </row>
    <row r="1387" spans="1:18" x14ac:dyDescent="0.3">
      <c r="A1387" t="s">
        <v>359</v>
      </c>
      <c r="B1387">
        <v>705</v>
      </c>
      <c r="C1387" t="s">
        <v>360</v>
      </c>
      <c r="D1387" t="s">
        <v>361</v>
      </c>
      <c r="E1387" s="69">
        <v>1719899573248</v>
      </c>
      <c r="F1387" s="69">
        <f t="shared" si="84"/>
        <v>1719899573.2479999</v>
      </c>
      <c r="G1387" s="70">
        <f t="shared" si="85"/>
        <v>45475.245060740737</v>
      </c>
      <c r="H1387" s="69">
        <v>810784</v>
      </c>
      <c r="I1387">
        <f t="shared" si="86"/>
        <v>13.513066666666667</v>
      </c>
      <c r="J1387">
        <v>906992</v>
      </c>
      <c r="K1387">
        <f t="shared" si="87"/>
        <v>15.116533333333333</v>
      </c>
      <c r="L1387">
        <v>0</v>
      </c>
      <c r="M1387" t="s">
        <v>952</v>
      </c>
      <c r="N1387" t="s">
        <v>363</v>
      </c>
      <c r="O1387">
        <v>7398</v>
      </c>
      <c r="P1387">
        <v>0</v>
      </c>
      <c r="Q1387">
        <v>8.05042710589474E+18</v>
      </c>
      <c r="R1387" t="s">
        <v>484</v>
      </c>
    </row>
    <row r="1388" spans="1:18" hidden="1" x14ac:dyDescent="0.3">
      <c r="A1388" t="s">
        <v>365</v>
      </c>
      <c r="B1388">
        <v>613</v>
      </c>
      <c r="C1388" t="s">
        <v>360</v>
      </c>
      <c r="D1388" t="s">
        <v>361</v>
      </c>
      <c r="E1388" s="69">
        <v>1719899573248</v>
      </c>
      <c r="F1388" s="69">
        <f t="shared" si="84"/>
        <v>1719899573.2479999</v>
      </c>
      <c r="G1388" s="70">
        <f t="shared" si="85"/>
        <v>45475.245060740737</v>
      </c>
      <c r="H1388" s="69">
        <v>906992</v>
      </c>
      <c r="I1388">
        <f t="shared" si="86"/>
        <v>15.116533333333333</v>
      </c>
      <c r="J1388">
        <v>0</v>
      </c>
      <c r="K1388">
        <f t="shared" si="87"/>
        <v>0</v>
      </c>
      <c r="L1388">
        <v>0</v>
      </c>
      <c r="M1388" t="s">
        <v>952</v>
      </c>
      <c r="N1388" t="s">
        <v>378</v>
      </c>
      <c r="O1388">
        <v>8236</v>
      </c>
      <c r="P1388">
        <v>0</v>
      </c>
      <c r="Q1388">
        <v>0</v>
      </c>
    </row>
    <row r="1389" spans="1:18" x14ac:dyDescent="0.3">
      <c r="A1389" t="s">
        <v>359</v>
      </c>
      <c r="B1389">
        <v>613</v>
      </c>
      <c r="C1389" t="s">
        <v>360</v>
      </c>
      <c r="D1389" t="s">
        <v>361</v>
      </c>
      <c r="E1389" s="69">
        <v>1719899159555</v>
      </c>
      <c r="F1389" s="69">
        <f t="shared" si="84"/>
        <v>1719899159.5550001</v>
      </c>
      <c r="G1389" s="70">
        <f t="shared" si="85"/>
        <v>45475.240272627314</v>
      </c>
      <c r="H1389" s="69">
        <v>808397</v>
      </c>
      <c r="I1389">
        <f t="shared" si="86"/>
        <v>13.473283333333335</v>
      </c>
      <c r="J1389">
        <v>727852</v>
      </c>
      <c r="K1389">
        <f t="shared" si="87"/>
        <v>12.130866666666666</v>
      </c>
      <c r="L1389">
        <v>0</v>
      </c>
      <c r="M1389" t="s">
        <v>953</v>
      </c>
      <c r="N1389" t="s">
        <v>363</v>
      </c>
      <c r="O1389">
        <v>7462</v>
      </c>
      <c r="P1389">
        <v>0</v>
      </c>
      <c r="Q1389">
        <v>0</v>
      </c>
    </row>
    <row r="1390" spans="1:18" hidden="1" x14ac:dyDescent="0.3">
      <c r="A1390" t="s">
        <v>365</v>
      </c>
      <c r="B1390">
        <v>705</v>
      </c>
      <c r="C1390" t="s">
        <v>360</v>
      </c>
      <c r="D1390" t="s">
        <v>361</v>
      </c>
      <c r="E1390" s="69">
        <v>1719899159555</v>
      </c>
      <c r="F1390" s="69">
        <f t="shared" si="84"/>
        <v>1719899159.5550001</v>
      </c>
      <c r="G1390" s="70">
        <f t="shared" si="85"/>
        <v>45475.240272627314</v>
      </c>
      <c r="H1390" s="69">
        <v>727852</v>
      </c>
      <c r="I1390">
        <f t="shared" si="86"/>
        <v>12.130866666666666</v>
      </c>
      <c r="J1390">
        <v>0</v>
      </c>
      <c r="K1390">
        <f t="shared" si="87"/>
        <v>0</v>
      </c>
      <c r="L1390">
        <v>0</v>
      </c>
      <c r="M1390" t="s">
        <v>953</v>
      </c>
      <c r="N1390" t="s">
        <v>378</v>
      </c>
      <c r="O1390">
        <v>6671</v>
      </c>
      <c r="P1390">
        <v>0</v>
      </c>
      <c r="Q1390">
        <v>0</v>
      </c>
    </row>
    <row r="1391" spans="1:18" x14ac:dyDescent="0.3">
      <c r="A1391" t="s">
        <v>359</v>
      </c>
      <c r="B1391">
        <v>613</v>
      </c>
      <c r="C1391" t="s">
        <v>360</v>
      </c>
      <c r="D1391" t="s">
        <v>361</v>
      </c>
      <c r="E1391" s="69">
        <v>1719898858054</v>
      </c>
      <c r="F1391" s="69">
        <f t="shared" si="84"/>
        <v>1719898858.0539999</v>
      </c>
      <c r="G1391" s="70">
        <f t="shared" si="85"/>
        <v>45475.236783032407</v>
      </c>
      <c r="H1391" s="69">
        <v>700422</v>
      </c>
      <c r="I1391">
        <f t="shared" si="86"/>
        <v>11.6737</v>
      </c>
      <c r="J1391">
        <v>619671</v>
      </c>
      <c r="K1391">
        <f t="shared" si="87"/>
        <v>10.327850000000002</v>
      </c>
      <c r="L1391">
        <v>0</v>
      </c>
      <c r="M1391" t="s">
        <v>954</v>
      </c>
      <c r="N1391" t="s">
        <v>363</v>
      </c>
      <c r="O1391">
        <v>6452</v>
      </c>
      <c r="P1391">
        <v>0</v>
      </c>
      <c r="Q1391">
        <v>8.05042710589474E+18</v>
      </c>
      <c r="R1391" t="s">
        <v>484</v>
      </c>
    </row>
    <row r="1392" spans="1:18" hidden="1" x14ac:dyDescent="0.3">
      <c r="A1392" t="s">
        <v>365</v>
      </c>
      <c r="B1392">
        <v>705</v>
      </c>
      <c r="C1392" t="s">
        <v>360</v>
      </c>
      <c r="D1392" t="s">
        <v>361</v>
      </c>
      <c r="E1392" s="69">
        <v>1719898858054</v>
      </c>
      <c r="F1392" s="69">
        <f t="shared" si="84"/>
        <v>1719898858.0539999</v>
      </c>
      <c r="G1392" s="70">
        <f t="shared" si="85"/>
        <v>45475.236783032407</v>
      </c>
      <c r="H1392" s="69">
        <v>619671</v>
      </c>
      <c r="I1392">
        <f t="shared" si="86"/>
        <v>10.327850000000002</v>
      </c>
      <c r="J1392">
        <v>0</v>
      </c>
      <c r="K1392">
        <f t="shared" si="87"/>
        <v>0</v>
      </c>
      <c r="L1392">
        <v>0</v>
      </c>
      <c r="M1392" t="s">
        <v>954</v>
      </c>
      <c r="N1392" t="s">
        <v>378</v>
      </c>
      <c r="O1392">
        <v>5834</v>
      </c>
      <c r="P1392">
        <v>0</v>
      </c>
      <c r="Q1392">
        <v>0</v>
      </c>
    </row>
    <row r="1393" spans="1:18" x14ac:dyDescent="0.3">
      <c r="A1393" t="s">
        <v>359</v>
      </c>
      <c r="B1393">
        <v>705</v>
      </c>
      <c r="C1393" t="s">
        <v>360</v>
      </c>
      <c r="D1393" t="s">
        <v>361</v>
      </c>
      <c r="E1393" s="69">
        <v>1719897655053</v>
      </c>
      <c r="F1393" s="69">
        <f t="shared" si="84"/>
        <v>1719897655.053</v>
      </c>
      <c r="G1393" s="70">
        <f t="shared" si="85"/>
        <v>45475.222859409725</v>
      </c>
      <c r="H1393" s="69">
        <v>330043</v>
      </c>
      <c r="I1393">
        <f t="shared" si="86"/>
        <v>5.5007166666666665</v>
      </c>
      <c r="J1393">
        <v>401538</v>
      </c>
      <c r="K1393">
        <f t="shared" si="87"/>
        <v>6.6923000000000004</v>
      </c>
      <c r="L1393">
        <v>0</v>
      </c>
      <c r="M1393" t="s">
        <v>955</v>
      </c>
      <c r="N1393" t="s">
        <v>363</v>
      </c>
      <c r="O1393">
        <v>3376</v>
      </c>
      <c r="P1393">
        <v>0</v>
      </c>
      <c r="Q1393">
        <v>8.05042710589474E+18</v>
      </c>
      <c r="R1393" t="s">
        <v>484</v>
      </c>
    </row>
    <row r="1394" spans="1:18" hidden="1" x14ac:dyDescent="0.3">
      <c r="A1394" t="s">
        <v>365</v>
      </c>
      <c r="B1394">
        <v>613</v>
      </c>
      <c r="C1394" t="s">
        <v>360</v>
      </c>
      <c r="D1394" t="s">
        <v>361</v>
      </c>
      <c r="E1394" s="69">
        <v>1719897655053</v>
      </c>
      <c r="F1394" s="69">
        <f t="shared" si="84"/>
        <v>1719897655.053</v>
      </c>
      <c r="G1394" s="70">
        <f t="shared" si="85"/>
        <v>45475.222859409725</v>
      </c>
      <c r="H1394" s="69">
        <v>401538</v>
      </c>
      <c r="I1394">
        <f t="shared" si="86"/>
        <v>6.6923000000000004</v>
      </c>
      <c r="J1394">
        <v>0</v>
      </c>
      <c r="K1394">
        <f t="shared" si="87"/>
        <v>0</v>
      </c>
      <c r="L1394">
        <v>0</v>
      </c>
      <c r="M1394" t="s">
        <v>955</v>
      </c>
      <c r="N1394" t="s">
        <v>378</v>
      </c>
      <c r="O1394">
        <v>3739</v>
      </c>
      <c r="P1394">
        <v>0</v>
      </c>
      <c r="Q1394">
        <v>0</v>
      </c>
    </row>
    <row r="1395" spans="1:18" x14ac:dyDescent="0.3">
      <c r="A1395" t="s">
        <v>359</v>
      </c>
      <c r="B1395">
        <v>697</v>
      </c>
      <c r="C1395" t="s">
        <v>360</v>
      </c>
      <c r="D1395" t="s">
        <v>361</v>
      </c>
      <c r="E1395" s="69">
        <v>1719895556552</v>
      </c>
      <c r="F1395" s="69">
        <f t="shared" si="84"/>
        <v>1719895556.552</v>
      </c>
      <c r="G1395" s="70">
        <f t="shared" si="85"/>
        <v>45475.198571203706</v>
      </c>
      <c r="H1395" s="69">
        <v>218885</v>
      </c>
      <c r="I1395">
        <f t="shared" si="86"/>
        <v>3.6480833333333331</v>
      </c>
      <c r="J1395">
        <v>140040</v>
      </c>
      <c r="K1395">
        <f t="shared" si="87"/>
        <v>2.3340000000000001</v>
      </c>
      <c r="L1395">
        <v>0</v>
      </c>
      <c r="M1395" t="s">
        <v>956</v>
      </c>
      <c r="N1395" t="s">
        <v>363</v>
      </c>
      <c r="O1395">
        <v>2190</v>
      </c>
      <c r="P1395">
        <v>0</v>
      </c>
      <c r="Q1395">
        <v>0</v>
      </c>
    </row>
    <row r="1396" spans="1:18" hidden="1" x14ac:dyDescent="0.3">
      <c r="A1396" t="s">
        <v>365</v>
      </c>
      <c r="B1396">
        <v>693</v>
      </c>
      <c r="C1396" t="s">
        <v>360</v>
      </c>
      <c r="D1396" t="s">
        <v>361</v>
      </c>
      <c r="E1396" s="69">
        <v>1719895556552</v>
      </c>
      <c r="F1396" s="69">
        <f t="shared" si="84"/>
        <v>1719895556.552</v>
      </c>
      <c r="G1396" s="70">
        <f t="shared" si="85"/>
        <v>45475.198571203706</v>
      </c>
      <c r="H1396" s="69">
        <v>140040</v>
      </c>
      <c r="I1396">
        <f t="shared" si="86"/>
        <v>2.3340000000000001</v>
      </c>
      <c r="J1396">
        <v>0</v>
      </c>
      <c r="K1396">
        <f t="shared" si="87"/>
        <v>0</v>
      </c>
      <c r="L1396">
        <v>0</v>
      </c>
      <c r="M1396" t="s">
        <v>956</v>
      </c>
      <c r="N1396" t="s">
        <v>378</v>
      </c>
      <c r="O1396">
        <v>1563</v>
      </c>
      <c r="P1396">
        <v>0</v>
      </c>
      <c r="Q1396">
        <v>0</v>
      </c>
    </row>
    <row r="1397" spans="1:18" x14ac:dyDescent="0.3">
      <c r="A1397" t="s">
        <v>359</v>
      </c>
      <c r="B1397">
        <v>697</v>
      </c>
      <c r="C1397" t="s">
        <v>360</v>
      </c>
      <c r="D1397" t="s">
        <v>361</v>
      </c>
      <c r="E1397" s="69">
        <v>1719895256052</v>
      </c>
      <c r="F1397" s="69">
        <f t="shared" si="84"/>
        <v>1719895256.052</v>
      </c>
      <c r="G1397" s="70">
        <f t="shared" si="85"/>
        <v>45475.195093194445</v>
      </c>
      <c r="H1397" s="69">
        <v>87677</v>
      </c>
      <c r="I1397">
        <f t="shared" si="86"/>
        <v>1.4612833333333335</v>
      </c>
      <c r="J1397">
        <v>72082</v>
      </c>
      <c r="K1397">
        <f t="shared" si="87"/>
        <v>1.2013666666666665</v>
      </c>
      <c r="L1397">
        <v>0</v>
      </c>
      <c r="M1397" t="s">
        <v>957</v>
      </c>
      <c r="N1397" t="s">
        <v>363</v>
      </c>
      <c r="O1397">
        <v>1253</v>
      </c>
      <c r="P1397">
        <v>0</v>
      </c>
      <c r="Q1397">
        <v>0</v>
      </c>
    </row>
    <row r="1398" spans="1:18" hidden="1" x14ac:dyDescent="0.3">
      <c r="A1398" t="s">
        <v>365</v>
      </c>
      <c r="B1398">
        <v>693</v>
      </c>
      <c r="C1398" t="s">
        <v>360</v>
      </c>
      <c r="D1398" t="s">
        <v>361</v>
      </c>
      <c r="E1398" s="69">
        <v>1719895256052</v>
      </c>
      <c r="F1398" s="69">
        <f t="shared" si="84"/>
        <v>1719895256.052</v>
      </c>
      <c r="G1398" s="70">
        <f t="shared" si="85"/>
        <v>45475.195093194445</v>
      </c>
      <c r="H1398" s="69">
        <v>72082</v>
      </c>
      <c r="I1398">
        <f t="shared" si="86"/>
        <v>1.2013666666666665</v>
      </c>
      <c r="J1398">
        <v>0</v>
      </c>
      <c r="K1398">
        <f t="shared" si="87"/>
        <v>0</v>
      </c>
      <c r="L1398">
        <v>0</v>
      </c>
      <c r="M1398" t="s">
        <v>957</v>
      </c>
      <c r="N1398" t="s">
        <v>378</v>
      </c>
      <c r="O1398">
        <v>900</v>
      </c>
      <c r="P1398">
        <v>0</v>
      </c>
      <c r="Q1398">
        <v>0</v>
      </c>
    </row>
    <row r="1399" spans="1:18" x14ac:dyDescent="0.3">
      <c r="A1399" t="s">
        <v>359</v>
      </c>
      <c r="B1399">
        <v>42609</v>
      </c>
      <c r="C1399" t="s">
        <v>360</v>
      </c>
      <c r="D1399" t="s">
        <v>361</v>
      </c>
      <c r="E1399" s="69">
        <v>1719890105504</v>
      </c>
      <c r="F1399" s="69">
        <f t="shared" si="84"/>
        <v>1719890105.5039999</v>
      </c>
      <c r="G1399" s="70">
        <f t="shared" si="85"/>
        <v>45475.135480370373</v>
      </c>
      <c r="H1399" s="69">
        <v>118</v>
      </c>
      <c r="I1399">
        <f t="shared" si="86"/>
        <v>1.9666666666666665E-3</v>
      </c>
      <c r="J1399">
        <v>387528</v>
      </c>
      <c r="K1399">
        <f t="shared" si="87"/>
        <v>6.4588000000000001</v>
      </c>
      <c r="L1399">
        <v>104</v>
      </c>
      <c r="M1399" t="s">
        <v>958</v>
      </c>
      <c r="N1399" t="s">
        <v>394</v>
      </c>
      <c r="O1399">
        <v>18</v>
      </c>
      <c r="P1399">
        <v>0</v>
      </c>
      <c r="Q1399">
        <v>2.1695396513004401E+18</v>
      </c>
      <c r="R1399" t="s">
        <v>408</v>
      </c>
    </row>
    <row r="1400" spans="1:18" hidden="1" x14ac:dyDescent="0.3">
      <c r="A1400" t="s">
        <v>365</v>
      </c>
      <c r="B1400">
        <v>54442</v>
      </c>
      <c r="C1400" t="s">
        <v>372</v>
      </c>
      <c r="D1400" t="s">
        <v>361</v>
      </c>
      <c r="E1400" s="69">
        <v>1719890105504</v>
      </c>
      <c r="F1400" s="69">
        <f t="shared" si="84"/>
        <v>1719890105.5039999</v>
      </c>
      <c r="G1400" s="70">
        <f t="shared" si="85"/>
        <v>45475.135480370373</v>
      </c>
      <c r="H1400" s="69">
        <v>387528</v>
      </c>
      <c r="I1400">
        <f t="shared" si="86"/>
        <v>6.4588000000000001</v>
      </c>
      <c r="J1400">
        <v>0</v>
      </c>
      <c r="K1400">
        <f t="shared" si="87"/>
        <v>0</v>
      </c>
      <c r="L1400">
        <v>3</v>
      </c>
      <c r="M1400" t="s">
        <v>958</v>
      </c>
      <c r="N1400" t="s">
        <v>394</v>
      </c>
      <c r="O1400">
        <v>2</v>
      </c>
      <c r="P1400">
        <v>0</v>
      </c>
      <c r="Q1400">
        <v>-1.7663079089697901E+17</v>
      </c>
      <c r="R1400" t="s">
        <v>521</v>
      </c>
    </row>
    <row r="1401" spans="1:18" x14ac:dyDescent="0.3">
      <c r="A1401" t="s">
        <v>359</v>
      </c>
      <c r="B1401">
        <v>19715</v>
      </c>
      <c r="C1401" t="s">
        <v>360</v>
      </c>
      <c r="D1401" t="s">
        <v>361</v>
      </c>
      <c r="E1401" s="69">
        <v>1719888037033</v>
      </c>
      <c r="F1401" s="69">
        <f t="shared" si="84"/>
        <v>1719888037.033</v>
      </c>
      <c r="G1401" s="70">
        <f t="shared" si="85"/>
        <v>45475.1115397338</v>
      </c>
      <c r="H1401" s="69">
        <v>25506</v>
      </c>
      <c r="I1401">
        <f t="shared" si="86"/>
        <v>0.42509999999999998</v>
      </c>
      <c r="J1401">
        <v>30355</v>
      </c>
      <c r="K1401">
        <f t="shared" si="87"/>
        <v>0.50591666666666668</v>
      </c>
      <c r="L1401">
        <v>2573847</v>
      </c>
      <c r="M1401" t="s">
        <v>959</v>
      </c>
      <c r="N1401" t="s">
        <v>378</v>
      </c>
      <c r="O1401">
        <v>62</v>
      </c>
      <c r="P1401">
        <v>0</v>
      </c>
      <c r="Q1401">
        <v>-5.9290692268668498E+18</v>
      </c>
      <c r="R1401" t="s">
        <v>567</v>
      </c>
    </row>
    <row r="1402" spans="1:18" hidden="1" x14ac:dyDescent="0.3">
      <c r="A1402" t="s">
        <v>365</v>
      </c>
      <c r="B1402">
        <v>6311</v>
      </c>
      <c r="C1402" t="s">
        <v>360</v>
      </c>
      <c r="D1402" t="s">
        <v>361</v>
      </c>
      <c r="E1402" s="69">
        <v>1719888037033</v>
      </c>
      <c r="F1402" s="69">
        <f t="shared" si="84"/>
        <v>1719888037.033</v>
      </c>
      <c r="G1402" s="70">
        <f t="shared" si="85"/>
        <v>45475.1115397338</v>
      </c>
      <c r="H1402" s="69">
        <v>30355</v>
      </c>
      <c r="I1402">
        <f t="shared" si="86"/>
        <v>0.50591666666666668</v>
      </c>
      <c r="J1402">
        <v>0</v>
      </c>
      <c r="K1402">
        <f t="shared" si="87"/>
        <v>0</v>
      </c>
      <c r="L1402">
        <v>0</v>
      </c>
      <c r="M1402" t="s">
        <v>959</v>
      </c>
      <c r="N1402" t="s">
        <v>363</v>
      </c>
      <c r="O1402">
        <v>713</v>
      </c>
      <c r="P1402">
        <v>0</v>
      </c>
      <c r="Q1402">
        <v>1.2350776263438899E+18</v>
      </c>
      <c r="R1402" t="s">
        <v>568</v>
      </c>
    </row>
    <row r="1403" spans="1:18" x14ac:dyDescent="0.3">
      <c r="A1403" t="s">
        <v>359</v>
      </c>
      <c r="B1403">
        <v>19715</v>
      </c>
      <c r="C1403" t="s">
        <v>360</v>
      </c>
      <c r="D1403" t="s">
        <v>361</v>
      </c>
      <c r="E1403" s="69">
        <v>1719888032028</v>
      </c>
      <c r="F1403" s="69">
        <f t="shared" si="84"/>
        <v>1719888032.0280001</v>
      </c>
      <c r="G1403" s="70">
        <f t="shared" si="85"/>
        <v>45475.111481805558</v>
      </c>
      <c r="H1403" s="69">
        <v>25506</v>
      </c>
      <c r="I1403">
        <f t="shared" si="86"/>
        <v>0.42509999999999998</v>
      </c>
      <c r="J1403">
        <v>21431</v>
      </c>
      <c r="K1403">
        <f t="shared" si="87"/>
        <v>0.35718333333333335</v>
      </c>
      <c r="L1403">
        <v>2573847</v>
      </c>
      <c r="M1403" t="s">
        <v>960</v>
      </c>
      <c r="N1403" t="s">
        <v>378</v>
      </c>
      <c r="O1403">
        <v>62</v>
      </c>
      <c r="P1403">
        <v>0</v>
      </c>
      <c r="Q1403">
        <v>-5.9290692268668498E+18</v>
      </c>
      <c r="R1403" t="s">
        <v>567</v>
      </c>
    </row>
    <row r="1404" spans="1:18" hidden="1" x14ac:dyDescent="0.3">
      <c r="A1404" t="s">
        <v>365</v>
      </c>
      <c r="B1404">
        <v>63103</v>
      </c>
      <c r="C1404" t="s">
        <v>360</v>
      </c>
      <c r="D1404" t="s">
        <v>361</v>
      </c>
      <c r="E1404" s="69">
        <v>1719888032028</v>
      </c>
      <c r="F1404" s="69">
        <f t="shared" si="84"/>
        <v>1719888032.0280001</v>
      </c>
      <c r="G1404" s="70">
        <f t="shared" si="85"/>
        <v>45475.111481805558</v>
      </c>
      <c r="H1404" s="69">
        <v>21431</v>
      </c>
      <c r="I1404">
        <f t="shared" si="86"/>
        <v>0.35718333333333335</v>
      </c>
      <c r="J1404">
        <v>0</v>
      </c>
      <c r="K1404">
        <f t="shared" si="87"/>
        <v>0</v>
      </c>
      <c r="L1404">
        <v>0</v>
      </c>
      <c r="M1404" t="s">
        <v>960</v>
      </c>
      <c r="N1404" t="s">
        <v>363</v>
      </c>
      <c r="O1404">
        <v>493</v>
      </c>
      <c r="P1404">
        <v>0</v>
      </c>
      <c r="Q1404">
        <v>1.2350776263438899E+18</v>
      </c>
      <c r="R1404" t="s">
        <v>568</v>
      </c>
    </row>
    <row r="1405" spans="1:18" x14ac:dyDescent="0.3">
      <c r="A1405" t="s">
        <v>359</v>
      </c>
      <c r="B1405">
        <v>19715</v>
      </c>
      <c r="C1405" t="s">
        <v>360</v>
      </c>
      <c r="D1405" t="s">
        <v>361</v>
      </c>
      <c r="E1405" s="69">
        <v>1719887959916</v>
      </c>
      <c r="F1405" s="69">
        <f t="shared" si="84"/>
        <v>1719887959.9159999</v>
      </c>
      <c r="G1405" s="70">
        <f t="shared" si="85"/>
        <v>45475.110647175927</v>
      </c>
      <c r="H1405" s="69">
        <v>25506</v>
      </c>
      <c r="I1405">
        <f t="shared" si="86"/>
        <v>0.42509999999999998</v>
      </c>
      <c r="J1405">
        <v>82542</v>
      </c>
      <c r="K1405">
        <f t="shared" si="87"/>
        <v>1.3756999999999999</v>
      </c>
      <c r="L1405">
        <v>2573847</v>
      </c>
      <c r="M1405" t="s">
        <v>961</v>
      </c>
      <c r="N1405" t="s">
        <v>378</v>
      </c>
      <c r="O1405">
        <v>62</v>
      </c>
      <c r="P1405">
        <v>0</v>
      </c>
      <c r="Q1405">
        <v>-5.9290692268668498E+18</v>
      </c>
      <c r="R1405" t="s">
        <v>567</v>
      </c>
    </row>
    <row r="1406" spans="1:18" hidden="1" x14ac:dyDescent="0.3">
      <c r="A1406" t="s">
        <v>365</v>
      </c>
      <c r="B1406">
        <v>17157</v>
      </c>
      <c r="C1406" t="s">
        <v>360</v>
      </c>
      <c r="D1406" t="s">
        <v>361</v>
      </c>
      <c r="E1406" s="69">
        <v>1719887959916</v>
      </c>
      <c r="F1406" s="69">
        <f t="shared" si="84"/>
        <v>1719887959.9159999</v>
      </c>
      <c r="G1406" s="70">
        <f t="shared" si="85"/>
        <v>45475.110647175927</v>
      </c>
      <c r="H1406" s="69">
        <v>82542</v>
      </c>
      <c r="I1406">
        <f t="shared" si="86"/>
        <v>1.3756999999999999</v>
      </c>
      <c r="J1406">
        <v>0</v>
      </c>
      <c r="K1406">
        <f t="shared" si="87"/>
        <v>0</v>
      </c>
      <c r="L1406">
        <v>0</v>
      </c>
      <c r="M1406" t="s">
        <v>961</v>
      </c>
      <c r="N1406" t="s">
        <v>363</v>
      </c>
      <c r="O1406">
        <v>272</v>
      </c>
      <c r="P1406">
        <v>0</v>
      </c>
      <c r="Q1406">
        <v>1.2350776263438899E+18</v>
      </c>
      <c r="R1406" t="s">
        <v>568</v>
      </c>
    </row>
    <row r="1407" spans="1:18" x14ac:dyDescent="0.3">
      <c r="A1407" t="s">
        <v>359</v>
      </c>
      <c r="B1407">
        <v>19715</v>
      </c>
      <c r="C1407" t="s">
        <v>360</v>
      </c>
      <c r="D1407" t="s">
        <v>361</v>
      </c>
      <c r="E1407" s="69">
        <v>1719887988945</v>
      </c>
      <c r="F1407" s="69">
        <f t="shared" si="84"/>
        <v>1719887988.9449999</v>
      </c>
      <c r="G1407" s="70">
        <f t="shared" si="85"/>
        <v>45475.11098315972</v>
      </c>
      <c r="H1407" s="69">
        <v>25506</v>
      </c>
      <c r="I1407">
        <f t="shared" si="86"/>
        <v>0.42509999999999998</v>
      </c>
      <c r="J1407">
        <v>61683</v>
      </c>
      <c r="K1407">
        <f t="shared" si="87"/>
        <v>1.0280499999999999</v>
      </c>
      <c r="L1407">
        <v>2573847</v>
      </c>
      <c r="M1407" t="s">
        <v>962</v>
      </c>
      <c r="N1407" t="s">
        <v>378</v>
      </c>
      <c r="O1407">
        <v>62</v>
      </c>
      <c r="P1407">
        <v>0</v>
      </c>
      <c r="Q1407">
        <v>-5.9290692268668498E+18</v>
      </c>
      <c r="R1407" t="s">
        <v>567</v>
      </c>
    </row>
    <row r="1408" spans="1:18" hidden="1" x14ac:dyDescent="0.3">
      <c r="A1408" t="s">
        <v>365</v>
      </c>
      <c r="B1408">
        <v>47163</v>
      </c>
      <c r="C1408" t="s">
        <v>360</v>
      </c>
      <c r="D1408" t="s">
        <v>361</v>
      </c>
      <c r="E1408" s="69">
        <v>1719887988945</v>
      </c>
      <c r="F1408" s="69">
        <f t="shared" si="84"/>
        <v>1719887988.9449999</v>
      </c>
      <c r="G1408" s="70">
        <f t="shared" si="85"/>
        <v>45475.11098315972</v>
      </c>
      <c r="H1408" s="69">
        <v>61683</v>
      </c>
      <c r="I1408">
        <f t="shared" si="86"/>
        <v>1.0280499999999999</v>
      </c>
      <c r="J1408">
        <v>0</v>
      </c>
      <c r="K1408">
        <f t="shared" si="87"/>
        <v>0</v>
      </c>
      <c r="L1408">
        <v>0</v>
      </c>
      <c r="M1408" t="s">
        <v>962</v>
      </c>
      <c r="N1408" t="s">
        <v>363</v>
      </c>
      <c r="O1408">
        <v>116</v>
      </c>
      <c r="P1408">
        <v>0</v>
      </c>
      <c r="Q1408">
        <v>1.2350776263438899E+18</v>
      </c>
      <c r="R1408" t="s">
        <v>568</v>
      </c>
    </row>
    <row r="1409" spans="1:18" x14ac:dyDescent="0.3">
      <c r="A1409" t="s">
        <v>359</v>
      </c>
      <c r="B1409">
        <v>19715</v>
      </c>
      <c r="C1409" t="s">
        <v>360</v>
      </c>
      <c r="D1409" t="s">
        <v>361</v>
      </c>
      <c r="E1409" s="69">
        <v>1719887982939</v>
      </c>
      <c r="F1409" s="69">
        <f t="shared" si="84"/>
        <v>1719887982.9389999</v>
      </c>
      <c r="G1409" s="70">
        <f t="shared" si="85"/>
        <v>45475.110913645833</v>
      </c>
      <c r="H1409" s="69">
        <v>25506</v>
      </c>
      <c r="I1409">
        <f t="shared" si="86"/>
        <v>0.42509999999999998</v>
      </c>
      <c r="J1409">
        <v>87527</v>
      </c>
      <c r="K1409">
        <f t="shared" si="87"/>
        <v>1.4587833333333333</v>
      </c>
      <c r="L1409">
        <v>2573847</v>
      </c>
      <c r="M1409" t="s">
        <v>963</v>
      </c>
      <c r="N1409" t="s">
        <v>378</v>
      </c>
      <c r="O1409">
        <v>62</v>
      </c>
      <c r="P1409">
        <v>0</v>
      </c>
      <c r="Q1409">
        <v>-5.9290692268668498E+18</v>
      </c>
      <c r="R1409" t="s">
        <v>567</v>
      </c>
    </row>
    <row r="1410" spans="1:18" hidden="1" x14ac:dyDescent="0.3">
      <c r="A1410" t="s">
        <v>365</v>
      </c>
      <c r="B1410">
        <v>19325</v>
      </c>
      <c r="C1410" t="s">
        <v>360</v>
      </c>
      <c r="D1410" t="s">
        <v>361</v>
      </c>
      <c r="E1410" s="69">
        <v>1719887982939</v>
      </c>
      <c r="F1410" s="69">
        <f t="shared" si="84"/>
        <v>1719887982.9389999</v>
      </c>
      <c r="G1410" s="70">
        <f t="shared" si="85"/>
        <v>45475.110913645833</v>
      </c>
      <c r="H1410" s="69">
        <v>87527</v>
      </c>
      <c r="I1410">
        <f t="shared" si="86"/>
        <v>1.4587833333333333</v>
      </c>
      <c r="J1410">
        <v>0</v>
      </c>
      <c r="K1410">
        <f t="shared" si="87"/>
        <v>0</v>
      </c>
      <c r="L1410">
        <v>0</v>
      </c>
      <c r="M1410" t="s">
        <v>963</v>
      </c>
      <c r="N1410" t="s">
        <v>363</v>
      </c>
      <c r="O1410">
        <v>88</v>
      </c>
      <c r="P1410">
        <v>0</v>
      </c>
      <c r="Q1410">
        <v>1.2350776263438899E+18</v>
      </c>
      <c r="R1410" t="s">
        <v>568</v>
      </c>
    </row>
    <row r="1411" spans="1:18" x14ac:dyDescent="0.3">
      <c r="A1411" t="s">
        <v>359</v>
      </c>
      <c r="B1411">
        <v>19715</v>
      </c>
      <c r="C1411" t="s">
        <v>360</v>
      </c>
      <c r="D1411" t="s">
        <v>361</v>
      </c>
      <c r="E1411" s="69">
        <v>1719887920837</v>
      </c>
      <c r="F1411" s="69">
        <f t="shared" ref="F1411:F1474" si="88">$E1411/1000</f>
        <v>1719887920.8369999</v>
      </c>
      <c r="G1411" s="70">
        <f t="shared" ref="G1411:G1474" si="89">$F1411/ 86400 + DATE(1970, 1, 1)</f>
        <v>45475.110194872686</v>
      </c>
      <c r="H1411" s="69">
        <v>25506</v>
      </c>
      <c r="I1411">
        <f t="shared" ref="I1411:I1474" si="90">$H1411/1000/60</f>
        <v>0.42509999999999998</v>
      </c>
      <c r="J1411">
        <v>120750</v>
      </c>
      <c r="K1411">
        <f t="shared" ref="K1411:K1474" si="91">J1411/1000/60</f>
        <v>2.0125000000000002</v>
      </c>
      <c r="L1411">
        <v>2573847</v>
      </c>
      <c r="M1411" t="s">
        <v>964</v>
      </c>
      <c r="N1411" t="s">
        <v>378</v>
      </c>
      <c r="O1411">
        <v>62</v>
      </c>
      <c r="P1411">
        <v>0</v>
      </c>
      <c r="Q1411">
        <v>-5.9290692268668498E+18</v>
      </c>
      <c r="R1411" t="s">
        <v>567</v>
      </c>
    </row>
    <row r="1412" spans="1:18" hidden="1" x14ac:dyDescent="0.3">
      <c r="A1412" t="s">
        <v>365</v>
      </c>
      <c r="B1412">
        <v>19702</v>
      </c>
      <c r="C1412" t="s">
        <v>360</v>
      </c>
      <c r="D1412" t="s">
        <v>361</v>
      </c>
      <c r="E1412" s="69">
        <v>1719887920837</v>
      </c>
      <c r="F1412" s="69">
        <f t="shared" si="88"/>
        <v>1719887920.8369999</v>
      </c>
      <c r="G1412" s="70">
        <f t="shared" si="89"/>
        <v>45475.110194872686</v>
      </c>
      <c r="H1412" s="69">
        <v>120750</v>
      </c>
      <c r="I1412">
        <f t="shared" si="90"/>
        <v>2.0125000000000002</v>
      </c>
      <c r="J1412">
        <v>0</v>
      </c>
      <c r="K1412">
        <f t="shared" si="91"/>
        <v>0</v>
      </c>
      <c r="L1412">
        <v>32</v>
      </c>
      <c r="M1412" t="s">
        <v>964</v>
      </c>
      <c r="N1412" t="s">
        <v>363</v>
      </c>
      <c r="O1412">
        <v>40</v>
      </c>
      <c r="P1412">
        <v>0</v>
      </c>
      <c r="Q1412">
        <v>1.2350776263438899E+18</v>
      </c>
      <c r="R1412" t="s">
        <v>568</v>
      </c>
    </row>
    <row r="1413" spans="1:18" x14ac:dyDescent="0.3">
      <c r="A1413" t="s">
        <v>359</v>
      </c>
      <c r="B1413">
        <v>19715</v>
      </c>
      <c r="C1413" t="s">
        <v>360</v>
      </c>
      <c r="D1413" t="s">
        <v>361</v>
      </c>
      <c r="E1413" s="69">
        <v>1719888028024</v>
      </c>
      <c r="F1413" s="69">
        <f t="shared" si="88"/>
        <v>1719888028.0239999</v>
      </c>
      <c r="G1413" s="70">
        <f t="shared" si="89"/>
        <v>45475.111435462961</v>
      </c>
      <c r="H1413" s="69">
        <v>25506</v>
      </c>
      <c r="I1413">
        <f t="shared" si="90"/>
        <v>0.42509999999999998</v>
      </c>
      <c r="J1413">
        <v>31876</v>
      </c>
      <c r="K1413">
        <f t="shared" si="91"/>
        <v>0.53126666666666666</v>
      </c>
      <c r="L1413">
        <v>2573847</v>
      </c>
      <c r="M1413" t="s">
        <v>370</v>
      </c>
      <c r="N1413" t="s">
        <v>965</v>
      </c>
      <c r="O1413">
        <v>62</v>
      </c>
      <c r="P1413">
        <v>0</v>
      </c>
      <c r="Q1413">
        <v>-5.9290692268668498E+18</v>
      </c>
      <c r="R1413" t="s">
        <v>567</v>
      </c>
    </row>
    <row r="1414" spans="1:18" hidden="1" x14ac:dyDescent="0.3">
      <c r="A1414" t="s">
        <v>365</v>
      </c>
      <c r="B1414">
        <v>19090</v>
      </c>
      <c r="C1414" t="s">
        <v>360</v>
      </c>
      <c r="D1414" t="s">
        <v>361</v>
      </c>
      <c r="E1414" s="69">
        <v>1719888028024</v>
      </c>
      <c r="F1414" s="69">
        <f t="shared" si="88"/>
        <v>1719888028.0239999</v>
      </c>
      <c r="G1414" s="70">
        <f t="shared" si="89"/>
        <v>45475.111435462961</v>
      </c>
      <c r="H1414" s="69">
        <v>31876</v>
      </c>
      <c r="I1414">
        <f t="shared" si="90"/>
        <v>0.53126666666666666</v>
      </c>
      <c r="J1414">
        <v>0</v>
      </c>
      <c r="K1414">
        <f t="shared" si="91"/>
        <v>0</v>
      </c>
      <c r="L1414">
        <v>0</v>
      </c>
      <c r="M1414" t="s">
        <v>370</v>
      </c>
      <c r="N1414" t="s">
        <v>379</v>
      </c>
      <c r="O1414">
        <v>282</v>
      </c>
      <c r="P1414">
        <v>0</v>
      </c>
      <c r="Q1414">
        <v>3.11488776253487E+18</v>
      </c>
      <c r="R1414" t="s">
        <v>966</v>
      </c>
    </row>
    <row r="1415" spans="1:18" x14ac:dyDescent="0.3">
      <c r="A1415" t="s">
        <v>359</v>
      </c>
      <c r="B1415">
        <v>12460</v>
      </c>
      <c r="C1415" t="s">
        <v>360</v>
      </c>
      <c r="D1415" t="s">
        <v>361</v>
      </c>
      <c r="E1415" s="69">
        <v>1719885347542</v>
      </c>
      <c r="F1415" s="69">
        <f t="shared" si="88"/>
        <v>1719885347.5420001</v>
      </c>
      <c r="G1415" s="70">
        <f t="shared" si="89"/>
        <v>45475.080411365736</v>
      </c>
      <c r="H1415" s="69">
        <v>9584</v>
      </c>
      <c r="I1415">
        <f t="shared" si="90"/>
        <v>0.15973333333333334</v>
      </c>
      <c r="J1415">
        <v>888</v>
      </c>
      <c r="K1415">
        <f t="shared" si="91"/>
        <v>1.4800000000000001E-2</v>
      </c>
      <c r="L1415">
        <v>0</v>
      </c>
      <c r="M1415" t="s">
        <v>967</v>
      </c>
      <c r="N1415" t="s">
        <v>363</v>
      </c>
      <c r="O1415">
        <v>574</v>
      </c>
      <c r="P1415">
        <v>0</v>
      </c>
      <c r="Q1415">
        <v>2.1695396513004401E+18</v>
      </c>
      <c r="R1415" t="s">
        <v>408</v>
      </c>
    </row>
    <row r="1416" spans="1:18" hidden="1" x14ac:dyDescent="0.3">
      <c r="A1416" t="s">
        <v>365</v>
      </c>
      <c r="B1416">
        <v>2103</v>
      </c>
      <c r="C1416" t="s">
        <v>360</v>
      </c>
      <c r="D1416" t="s">
        <v>361</v>
      </c>
      <c r="E1416" s="69">
        <v>1719885347542</v>
      </c>
      <c r="F1416" s="69">
        <f t="shared" si="88"/>
        <v>1719885347.5420001</v>
      </c>
      <c r="G1416" s="70">
        <f t="shared" si="89"/>
        <v>45475.080411365736</v>
      </c>
      <c r="H1416" s="69">
        <v>888</v>
      </c>
      <c r="I1416">
        <f t="shared" si="90"/>
        <v>1.4800000000000001E-2</v>
      </c>
      <c r="J1416">
        <v>0</v>
      </c>
      <c r="K1416">
        <f t="shared" si="91"/>
        <v>0</v>
      </c>
      <c r="L1416">
        <v>0</v>
      </c>
      <c r="M1416" t="s">
        <v>967</v>
      </c>
      <c r="N1416" t="s">
        <v>394</v>
      </c>
      <c r="O1416">
        <v>137</v>
      </c>
      <c r="P1416">
        <v>0</v>
      </c>
      <c r="Q1416">
        <v>-4.7358534818902797E+17</v>
      </c>
      <c r="R1416" t="s">
        <v>541</v>
      </c>
    </row>
    <row r="1417" spans="1:18" x14ac:dyDescent="0.3">
      <c r="A1417" t="s">
        <v>359</v>
      </c>
      <c r="B1417">
        <v>60171</v>
      </c>
      <c r="C1417" t="s">
        <v>360</v>
      </c>
      <c r="D1417" t="s">
        <v>361</v>
      </c>
      <c r="E1417" s="69">
        <v>1719879024023</v>
      </c>
      <c r="F1417" s="69">
        <f t="shared" si="88"/>
        <v>1719879024.023</v>
      </c>
      <c r="G1417" s="70">
        <f t="shared" si="89"/>
        <v>45475.007222488421</v>
      </c>
      <c r="H1417" s="69">
        <v>246</v>
      </c>
      <c r="I1417">
        <f t="shared" si="90"/>
        <v>4.1000000000000003E-3</v>
      </c>
      <c r="J1417">
        <v>10727</v>
      </c>
      <c r="K1417">
        <f t="shared" si="91"/>
        <v>0.17878333333333335</v>
      </c>
      <c r="L1417">
        <v>163</v>
      </c>
      <c r="M1417" t="s">
        <v>968</v>
      </c>
      <c r="N1417" t="s">
        <v>363</v>
      </c>
      <c r="O1417">
        <v>35</v>
      </c>
      <c r="P1417">
        <v>0</v>
      </c>
      <c r="Q1417">
        <v>2.1695396513004401E+18</v>
      </c>
      <c r="R1417" t="s">
        <v>408</v>
      </c>
    </row>
    <row r="1418" spans="1:18" hidden="1" x14ac:dyDescent="0.3">
      <c r="A1418" t="s">
        <v>365</v>
      </c>
      <c r="B1418">
        <v>57874</v>
      </c>
      <c r="C1418" t="s">
        <v>360</v>
      </c>
      <c r="D1418" t="s">
        <v>361</v>
      </c>
      <c r="E1418" s="69">
        <v>1719879024023</v>
      </c>
      <c r="F1418" s="69">
        <f t="shared" si="88"/>
        <v>1719879024.023</v>
      </c>
      <c r="G1418" s="70">
        <f t="shared" si="89"/>
        <v>45475.007222488421</v>
      </c>
      <c r="H1418" s="69">
        <v>10727</v>
      </c>
      <c r="I1418">
        <f t="shared" si="90"/>
        <v>0.17878333333333335</v>
      </c>
      <c r="J1418">
        <v>0</v>
      </c>
      <c r="K1418">
        <f t="shared" si="91"/>
        <v>0</v>
      </c>
      <c r="L1418">
        <v>13</v>
      </c>
      <c r="M1418" t="s">
        <v>968</v>
      </c>
      <c r="N1418" t="s">
        <v>394</v>
      </c>
      <c r="O1418">
        <v>33</v>
      </c>
      <c r="P1418">
        <v>0</v>
      </c>
      <c r="Q1418">
        <v>1.5467800030742799E+18</v>
      </c>
      <c r="R1418" t="s">
        <v>549</v>
      </c>
    </row>
    <row r="1419" spans="1:18" hidden="1" x14ac:dyDescent="0.3">
      <c r="A1419" t="s">
        <v>359</v>
      </c>
      <c r="B1419">
        <v>43838</v>
      </c>
      <c r="C1419" t="s">
        <v>360</v>
      </c>
      <c r="D1419" t="s">
        <v>361</v>
      </c>
      <c r="E1419" s="69">
        <v>1719864019019</v>
      </c>
      <c r="F1419" s="69">
        <f t="shared" si="88"/>
        <v>1719864019.0190001</v>
      </c>
      <c r="G1419" s="70">
        <f t="shared" si="89"/>
        <v>45474.833553460645</v>
      </c>
      <c r="H1419" s="69">
        <v>55</v>
      </c>
      <c r="I1419">
        <f t="shared" si="90"/>
        <v>9.1666666666666665E-4</v>
      </c>
      <c r="J1419">
        <v>191</v>
      </c>
      <c r="K1419">
        <f t="shared" si="91"/>
        <v>3.1833333333333336E-3</v>
      </c>
      <c r="L1419">
        <v>0</v>
      </c>
      <c r="M1419" t="s">
        <v>969</v>
      </c>
      <c r="N1419" t="s">
        <v>394</v>
      </c>
      <c r="O1419">
        <v>10</v>
      </c>
      <c r="P1419">
        <v>0</v>
      </c>
      <c r="Q1419">
        <v>0</v>
      </c>
    </row>
    <row r="1420" spans="1:18" hidden="1" x14ac:dyDescent="0.3">
      <c r="A1420" t="s">
        <v>365</v>
      </c>
      <c r="B1420">
        <v>28057</v>
      </c>
      <c r="C1420" t="s">
        <v>360</v>
      </c>
      <c r="D1420" t="s">
        <v>361</v>
      </c>
      <c r="E1420" s="69">
        <v>1719864019019</v>
      </c>
      <c r="F1420" s="69">
        <f t="shared" si="88"/>
        <v>1719864019.0190001</v>
      </c>
      <c r="G1420" s="70">
        <f t="shared" si="89"/>
        <v>45474.833553460645</v>
      </c>
      <c r="H1420" s="69">
        <v>191</v>
      </c>
      <c r="I1420">
        <f t="shared" si="90"/>
        <v>3.1833333333333336E-3</v>
      </c>
      <c r="J1420">
        <v>0</v>
      </c>
      <c r="K1420">
        <f t="shared" si="91"/>
        <v>0</v>
      </c>
      <c r="L1420">
        <v>0</v>
      </c>
      <c r="M1420" t="s">
        <v>969</v>
      </c>
      <c r="N1420" t="s">
        <v>394</v>
      </c>
      <c r="O1420">
        <v>31</v>
      </c>
      <c r="P1420">
        <v>0</v>
      </c>
      <c r="Q1420">
        <v>-4.6972300218264596E+18</v>
      </c>
      <c r="R1420" t="s">
        <v>671</v>
      </c>
    </row>
    <row r="1421" spans="1:18" hidden="1" x14ac:dyDescent="0.3">
      <c r="A1421" t="s">
        <v>359</v>
      </c>
      <c r="B1421">
        <v>32461</v>
      </c>
      <c r="C1421" t="s">
        <v>360</v>
      </c>
      <c r="D1421" t="s">
        <v>361</v>
      </c>
      <c r="E1421" s="69">
        <v>1719838197953</v>
      </c>
      <c r="F1421" s="69">
        <f t="shared" si="88"/>
        <v>1719838197.9530001</v>
      </c>
      <c r="G1421" s="70">
        <f t="shared" si="89"/>
        <v>45474.534698530093</v>
      </c>
      <c r="H1421" s="69">
        <v>3482</v>
      </c>
      <c r="I1421">
        <f t="shared" si="90"/>
        <v>5.803333333333334E-2</v>
      </c>
      <c r="J1421">
        <v>201</v>
      </c>
      <c r="K1421">
        <f t="shared" si="91"/>
        <v>3.3500000000000001E-3</v>
      </c>
      <c r="L1421">
        <v>0</v>
      </c>
      <c r="M1421" t="s">
        <v>970</v>
      </c>
      <c r="N1421" t="s">
        <v>394</v>
      </c>
      <c r="O1421">
        <v>386</v>
      </c>
      <c r="P1421">
        <v>0</v>
      </c>
      <c r="Q1421">
        <v>1.5467800030742799E+18</v>
      </c>
      <c r="R1421" t="s">
        <v>549</v>
      </c>
    </row>
    <row r="1422" spans="1:18" hidden="1" x14ac:dyDescent="0.3">
      <c r="A1422" t="s">
        <v>365</v>
      </c>
      <c r="B1422">
        <v>33025</v>
      </c>
      <c r="C1422" t="s">
        <v>360</v>
      </c>
      <c r="D1422" t="s">
        <v>361</v>
      </c>
      <c r="E1422" s="69">
        <v>1719838197953</v>
      </c>
      <c r="F1422" s="69">
        <f t="shared" si="88"/>
        <v>1719838197.9530001</v>
      </c>
      <c r="G1422" s="70">
        <f t="shared" si="89"/>
        <v>45474.534698530093</v>
      </c>
      <c r="H1422" s="69">
        <v>201</v>
      </c>
      <c r="I1422">
        <f t="shared" si="90"/>
        <v>3.3500000000000001E-3</v>
      </c>
      <c r="J1422">
        <v>0</v>
      </c>
      <c r="K1422">
        <f t="shared" si="91"/>
        <v>0</v>
      </c>
      <c r="L1422">
        <v>0</v>
      </c>
      <c r="M1422" t="s">
        <v>970</v>
      </c>
      <c r="N1422" t="s">
        <v>394</v>
      </c>
      <c r="O1422">
        <v>29</v>
      </c>
      <c r="P1422">
        <v>0</v>
      </c>
      <c r="Q1422">
        <v>8.2814106655810703E+18</v>
      </c>
      <c r="R1422" t="s">
        <v>414</v>
      </c>
    </row>
    <row r="1423" spans="1:18" hidden="1" x14ac:dyDescent="0.3">
      <c r="A1423" t="s">
        <v>359</v>
      </c>
      <c r="B1423">
        <v>33025</v>
      </c>
      <c r="C1423" t="s">
        <v>360</v>
      </c>
      <c r="D1423" t="s">
        <v>361</v>
      </c>
      <c r="E1423" s="69">
        <v>1719838197953</v>
      </c>
      <c r="F1423" s="69">
        <f t="shared" si="88"/>
        <v>1719838197.9530001</v>
      </c>
      <c r="G1423" s="70">
        <f t="shared" si="89"/>
        <v>45474.534698530093</v>
      </c>
      <c r="H1423" s="69">
        <v>201</v>
      </c>
      <c r="I1423">
        <f t="shared" si="90"/>
        <v>3.3500000000000001E-3</v>
      </c>
      <c r="J1423">
        <v>3482</v>
      </c>
      <c r="K1423">
        <f t="shared" si="91"/>
        <v>5.803333333333334E-2</v>
      </c>
      <c r="L1423">
        <v>0</v>
      </c>
      <c r="M1423" t="s">
        <v>971</v>
      </c>
      <c r="N1423" t="s">
        <v>394</v>
      </c>
      <c r="O1423">
        <v>29</v>
      </c>
      <c r="P1423">
        <v>0</v>
      </c>
      <c r="Q1423">
        <v>8.2814106655810703E+18</v>
      </c>
      <c r="R1423" t="s">
        <v>414</v>
      </c>
    </row>
    <row r="1424" spans="1:18" hidden="1" x14ac:dyDescent="0.3">
      <c r="A1424" t="s">
        <v>365</v>
      </c>
      <c r="B1424">
        <v>32461</v>
      </c>
      <c r="C1424" t="s">
        <v>360</v>
      </c>
      <c r="D1424" t="s">
        <v>361</v>
      </c>
      <c r="E1424" s="69">
        <v>1719838197953</v>
      </c>
      <c r="F1424" s="69">
        <f t="shared" si="88"/>
        <v>1719838197.9530001</v>
      </c>
      <c r="G1424" s="70">
        <f t="shared" si="89"/>
        <v>45474.534698530093</v>
      </c>
      <c r="H1424" s="69">
        <v>3482</v>
      </c>
      <c r="I1424">
        <f t="shared" si="90"/>
        <v>5.803333333333334E-2</v>
      </c>
      <c r="J1424">
        <v>0</v>
      </c>
      <c r="K1424">
        <f t="shared" si="91"/>
        <v>0</v>
      </c>
      <c r="L1424">
        <v>0</v>
      </c>
      <c r="M1424" t="s">
        <v>971</v>
      </c>
      <c r="N1424" t="s">
        <v>394</v>
      </c>
      <c r="O1424">
        <v>386</v>
      </c>
      <c r="P1424">
        <v>0</v>
      </c>
      <c r="Q1424">
        <v>1.5467800030742799E+18</v>
      </c>
      <c r="R1424" t="s">
        <v>549</v>
      </c>
    </row>
    <row r="1425" spans="1:18" hidden="1" x14ac:dyDescent="0.3">
      <c r="A1425" t="s">
        <v>359</v>
      </c>
      <c r="B1425">
        <v>155</v>
      </c>
      <c r="C1425" t="s">
        <v>360</v>
      </c>
      <c r="D1425" t="s">
        <v>361</v>
      </c>
      <c r="E1425" s="69">
        <v>1719830302819</v>
      </c>
      <c r="F1425" s="69">
        <f t="shared" si="88"/>
        <v>1719830302.819</v>
      </c>
      <c r="G1425" s="70">
        <f t="shared" si="89"/>
        <v>45474.443319664351</v>
      </c>
      <c r="H1425" s="69">
        <v>11540</v>
      </c>
      <c r="I1425">
        <f t="shared" si="90"/>
        <v>0.19233333333333333</v>
      </c>
      <c r="J1425">
        <v>389026</v>
      </c>
      <c r="K1425">
        <f t="shared" si="91"/>
        <v>6.4837666666666669</v>
      </c>
      <c r="L1425">
        <v>250</v>
      </c>
      <c r="M1425" t="s">
        <v>972</v>
      </c>
      <c r="N1425" t="s">
        <v>363</v>
      </c>
      <c r="O1425">
        <v>451</v>
      </c>
      <c r="P1425">
        <v>0</v>
      </c>
      <c r="Q1425">
        <v>2.1695396513004401E+18</v>
      </c>
      <c r="R1425" t="s">
        <v>408</v>
      </c>
    </row>
    <row r="1426" spans="1:18" hidden="1" x14ac:dyDescent="0.3">
      <c r="A1426" t="s">
        <v>365</v>
      </c>
      <c r="B1426">
        <v>1975</v>
      </c>
      <c r="C1426" t="s">
        <v>360</v>
      </c>
      <c r="D1426" t="s">
        <v>361</v>
      </c>
      <c r="E1426" s="69">
        <v>1719830302819</v>
      </c>
      <c r="F1426" s="69">
        <f t="shared" si="88"/>
        <v>1719830302.819</v>
      </c>
      <c r="G1426" s="70">
        <f t="shared" si="89"/>
        <v>45474.443319664351</v>
      </c>
      <c r="H1426" s="69">
        <v>389026</v>
      </c>
      <c r="I1426">
        <f t="shared" si="90"/>
        <v>6.4837666666666669</v>
      </c>
      <c r="J1426">
        <v>0</v>
      </c>
      <c r="K1426">
        <f t="shared" si="91"/>
        <v>0</v>
      </c>
      <c r="L1426">
        <v>0</v>
      </c>
      <c r="M1426" t="s">
        <v>972</v>
      </c>
      <c r="N1426" t="s">
        <v>394</v>
      </c>
      <c r="O1426">
        <v>3689</v>
      </c>
      <c r="P1426">
        <v>0</v>
      </c>
      <c r="Q1426">
        <v>7.3676681636523098E+17</v>
      </c>
      <c r="R1426" t="s">
        <v>537</v>
      </c>
    </row>
    <row r="1427" spans="1:18" hidden="1" x14ac:dyDescent="0.3">
      <c r="A1427" t="s">
        <v>359</v>
      </c>
      <c r="B1427">
        <v>8858</v>
      </c>
      <c r="C1427" t="s">
        <v>372</v>
      </c>
      <c r="D1427" t="s">
        <v>361</v>
      </c>
      <c r="E1427" s="69">
        <v>1719830389946</v>
      </c>
      <c r="F1427" s="69">
        <f t="shared" si="88"/>
        <v>1719830389.9460001</v>
      </c>
      <c r="G1427" s="70">
        <f t="shared" si="89"/>
        <v>45474.444328078709</v>
      </c>
      <c r="H1427" s="69">
        <v>41754</v>
      </c>
      <c r="I1427">
        <f t="shared" si="90"/>
        <v>0.69589999999999996</v>
      </c>
      <c r="J1427">
        <v>23589</v>
      </c>
      <c r="K1427">
        <f t="shared" si="91"/>
        <v>0.39315</v>
      </c>
      <c r="L1427">
        <v>8</v>
      </c>
      <c r="M1427" t="s">
        <v>973</v>
      </c>
      <c r="N1427" t="s">
        <v>363</v>
      </c>
      <c r="O1427">
        <v>3352</v>
      </c>
      <c r="P1427">
        <v>0</v>
      </c>
      <c r="Q1427">
        <v>0</v>
      </c>
    </row>
    <row r="1428" spans="1:18" hidden="1" x14ac:dyDescent="0.3">
      <c r="A1428" t="s">
        <v>365</v>
      </c>
      <c r="B1428">
        <v>14666</v>
      </c>
      <c r="C1428" t="s">
        <v>372</v>
      </c>
      <c r="D1428" t="s">
        <v>361</v>
      </c>
      <c r="E1428" s="69">
        <v>1719830389946</v>
      </c>
      <c r="F1428" s="69">
        <f t="shared" si="88"/>
        <v>1719830389.9460001</v>
      </c>
      <c r="G1428" s="70">
        <f t="shared" si="89"/>
        <v>45474.444328078709</v>
      </c>
      <c r="H1428" s="69">
        <v>23589</v>
      </c>
      <c r="I1428">
        <f t="shared" si="90"/>
        <v>0.39315</v>
      </c>
      <c r="J1428">
        <v>0</v>
      </c>
      <c r="K1428">
        <f t="shared" si="91"/>
        <v>0</v>
      </c>
      <c r="L1428">
        <v>1</v>
      </c>
      <c r="M1428" t="s">
        <v>973</v>
      </c>
      <c r="N1428" t="s">
        <v>378</v>
      </c>
      <c r="O1428">
        <v>1310</v>
      </c>
      <c r="P1428">
        <v>0</v>
      </c>
      <c r="Q1428">
        <v>0</v>
      </c>
    </row>
    <row r="1429" spans="1:18" hidden="1" x14ac:dyDescent="0.3">
      <c r="A1429" t="s">
        <v>359</v>
      </c>
      <c r="B1429">
        <v>2033</v>
      </c>
      <c r="C1429" t="s">
        <v>360</v>
      </c>
      <c r="D1429" t="s">
        <v>361</v>
      </c>
      <c r="E1429" s="69">
        <v>1719826786943</v>
      </c>
      <c r="F1429" s="69">
        <f t="shared" si="88"/>
        <v>1719826786.9430001</v>
      </c>
      <c r="G1429" s="70">
        <f t="shared" si="89"/>
        <v>45474.402626655094</v>
      </c>
      <c r="H1429" s="69">
        <v>469155</v>
      </c>
      <c r="I1429">
        <f t="shared" si="90"/>
        <v>7.8192499999999994</v>
      </c>
      <c r="J1429">
        <v>498640</v>
      </c>
      <c r="K1429">
        <f t="shared" si="91"/>
        <v>8.3106666666666662</v>
      </c>
      <c r="L1429">
        <v>0</v>
      </c>
      <c r="M1429" t="s">
        <v>974</v>
      </c>
      <c r="N1429" t="s">
        <v>363</v>
      </c>
      <c r="O1429">
        <v>5479</v>
      </c>
      <c r="P1429">
        <v>0</v>
      </c>
      <c r="Q1429">
        <v>0</v>
      </c>
    </row>
    <row r="1430" spans="1:18" hidden="1" x14ac:dyDescent="0.3">
      <c r="A1430" t="s">
        <v>365</v>
      </c>
      <c r="B1430">
        <v>1986</v>
      </c>
      <c r="C1430" t="s">
        <v>360</v>
      </c>
      <c r="D1430" t="s">
        <v>361</v>
      </c>
      <c r="E1430" s="69">
        <v>1719826786943</v>
      </c>
      <c r="F1430" s="69">
        <f t="shared" si="88"/>
        <v>1719826786.9430001</v>
      </c>
      <c r="G1430" s="70">
        <f t="shared" si="89"/>
        <v>45474.402626655094</v>
      </c>
      <c r="H1430" s="69">
        <v>498640</v>
      </c>
      <c r="I1430">
        <f t="shared" si="90"/>
        <v>8.3106666666666662</v>
      </c>
      <c r="J1430">
        <v>0</v>
      </c>
      <c r="K1430">
        <f t="shared" si="91"/>
        <v>0</v>
      </c>
      <c r="L1430">
        <v>0</v>
      </c>
      <c r="M1430" t="s">
        <v>974</v>
      </c>
      <c r="N1430" t="s">
        <v>378</v>
      </c>
      <c r="O1430">
        <v>5528</v>
      </c>
      <c r="P1430">
        <v>0</v>
      </c>
      <c r="Q1430">
        <v>0</v>
      </c>
    </row>
    <row r="1431" spans="1:18" hidden="1" x14ac:dyDescent="0.3">
      <c r="A1431" t="s">
        <v>359</v>
      </c>
      <c r="B1431">
        <v>2033</v>
      </c>
      <c r="C1431" t="s">
        <v>360</v>
      </c>
      <c r="D1431" t="s">
        <v>361</v>
      </c>
      <c r="E1431" s="69">
        <v>1719826486443</v>
      </c>
      <c r="F1431" s="69">
        <f t="shared" si="88"/>
        <v>1719826486.4430001</v>
      </c>
      <c r="G1431" s="70">
        <f t="shared" si="89"/>
        <v>45474.399148645833</v>
      </c>
      <c r="H1431" s="69">
        <v>387960</v>
      </c>
      <c r="I1431">
        <f t="shared" si="90"/>
        <v>6.4659999999999993</v>
      </c>
      <c r="J1431">
        <v>410649</v>
      </c>
      <c r="K1431">
        <f t="shared" si="91"/>
        <v>6.84415</v>
      </c>
      <c r="L1431">
        <v>0</v>
      </c>
      <c r="M1431" t="s">
        <v>975</v>
      </c>
      <c r="N1431" t="s">
        <v>363</v>
      </c>
      <c r="O1431">
        <v>4735</v>
      </c>
      <c r="P1431">
        <v>0</v>
      </c>
      <c r="Q1431">
        <v>0</v>
      </c>
    </row>
    <row r="1432" spans="1:18" hidden="1" x14ac:dyDescent="0.3">
      <c r="A1432" t="s">
        <v>365</v>
      </c>
      <c r="B1432">
        <v>1986</v>
      </c>
      <c r="C1432" t="s">
        <v>360</v>
      </c>
      <c r="D1432" t="s">
        <v>361</v>
      </c>
      <c r="E1432" s="69">
        <v>1719826486443</v>
      </c>
      <c r="F1432" s="69">
        <f t="shared" si="88"/>
        <v>1719826486.4430001</v>
      </c>
      <c r="G1432" s="70">
        <f t="shared" si="89"/>
        <v>45474.399148645833</v>
      </c>
      <c r="H1432" s="69">
        <v>410649</v>
      </c>
      <c r="I1432">
        <f t="shared" si="90"/>
        <v>6.84415</v>
      </c>
      <c r="J1432">
        <v>0</v>
      </c>
      <c r="K1432">
        <f t="shared" si="91"/>
        <v>0</v>
      </c>
      <c r="L1432">
        <v>0</v>
      </c>
      <c r="M1432" t="s">
        <v>975</v>
      </c>
      <c r="N1432" t="s">
        <v>378</v>
      </c>
      <c r="O1432">
        <v>4704</v>
      </c>
      <c r="P1432">
        <v>0</v>
      </c>
      <c r="Q1432">
        <v>0</v>
      </c>
    </row>
    <row r="1433" spans="1:18" hidden="1" x14ac:dyDescent="0.3">
      <c r="A1433" t="s">
        <v>359</v>
      </c>
      <c r="B1433">
        <v>1986</v>
      </c>
      <c r="C1433" t="s">
        <v>360</v>
      </c>
      <c r="D1433" t="s">
        <v>361</v>
      </c>
      <c r="E1433" s="69">
        <v>1719826184942</v>
      </c>
      <c r="F1433" s="69">
        <f t="shared" si="88"/>
        <v>1719826184.9419999</v>
      </c>
      <c r="G1433" s="70">
        <f t="shared" si="89"/>
        <v>45474.395659050926</v>
      </c>
      <c r="H1433" s="69">
        <v>383713</v>
      </c>
      <c r="I1433">
        <f t="shared" si="90"/>
        <v>6.3952166666666672</v>
      </c>
      <c r="J1433">
        <v>364250</v>
      </c>
      <c r="K1433">
        <f t="shared" si="91"/>
        <v>6.0708333333333337</v>
      </c>
      <c r="L1433">
        <v>0</v>
      </c>
      <c r="M1433" t="s">
        <v>976</v>
      </c>
      <c r="N1433" t="s">
        <v>363</v>
      </c>
      <c r="O1433">
        <v>4275</v>
      </c>
      <c r="P1433">
        <v>0</v>
      </c>
      <c r="Q1433">
        <v>0</v>
      </c>
    </row>
    <row r="1434" spans="1:18" hidden="1" x14ac:dyDescent="0.3">
      <c r="A1434" t="s">
        <v>365</v>
      </c>
      <c r="B1434">
        <v>2033</v>
      </c>
      <c r="C1434" t="s">
        <v>360</v>
      </c>
      <c r="D1434" t="s">
        <v>361</v>
      </c>
      <c r="E1434" s="69">
        <v>1719826184942</v>
      </c>
      <c r="F1434" s="69">
        <f t="shared" si="88"/>
        <v>1719826184.9419999</v>
      </c>
      <c r="G1434" s="70">
        <f t="shared" si="89"/>
        <v>45474.395659050926</v>
      </c>
      <c r="H1434" s="69">
        <v>364250</v>
      </c>
      <c r="I1434">
        <f t="shared" si="90"/>
        <v>6.0708333333333337</v>
      </c>
      <c r="J1434">
        <v>0</v>
      </c>
      <c r="K1434">
        <f t="shared" si="91"/>
        <v>0</v>
      </c>
      <c r="L1434">
        <v>0</v>
      </c>
      <c r="M1434" t="s">
        <v>976</v>
      </c>
      <c r="N1434" t="s">
        <v>378</v>
      </c>
      <c r="O1434">
        <v>4372</v>
      </c>
      <c r="P1434">
        <v>0</v>
      </c>
      <c r="Q1434">
        <v>0</v>
      </c>
    </row>
    <row r="1435" spans="1:18" hidden="1" x14ac:dyDescent="0.3">
      <c r="A1435" t="s">
        <v>359</v>
      </c>
      <c r="B1435">
        <v>1986</v>
      </c>
      <c r="C1435" t="s">
        <v>360</v>
      </c>
      <c r="D1435" t="s">
        <v>361</v>
      </c>
      <c r="E1435" s="69">
        <v>1719825583942</v>
      </c>
      <c r="F1435" s="69">
        <f t="shared" si="88"/>
        <v>1719825583.9419999</v>
      </c>
      <c r="G1435" s="70">
        <f t="shared" si="89"/>
        <v>45474.388703032411</v>
      </c>
      <c r="H1435" s="69">
        <v>213281</v>
      </c>
      <c r="I1435">
        <f t="shared" si="90"/>
        <v>3.5546833333333336</v>
      </c>
      <c r="J1435">
        <v>197005</v>
      </c>
      <c r="K1435">
        <f t="shared" si="91"/>
        <v>3.2834166666666667</v>
      </c>
      <c r="L1435">
        <v>0</v>
      </c>
      <c r="M1435" t="s">
        <v>977</v>
      </c>
      <c r="N1435" t="s">
        <v>363</v>
      </c>
      <c r="O1435">
        <v>2405</v>
      </c>
      <c r="P1435">
        <v>0</v>
      </c>
      <c r="Q1435">
        <v>0</v>
      </c>
    </row>
    <row r="1436" spans="1:18" hidden="1" x14ac:dyDescent="0.3">
      <c r="A1436" t="s">
        <v>365</v>
      </c>
      <c r="B1436">
        <v>2033</v>
      </c>
      <c r="C1436" t="s">
        <v>360</v>
      </c>
      <c r="D1436" t="s">
        <v>361</v>
      </c>
      <c r="E1436" s="69">
        <v>1719825583942</v>
      </c>
      <c r="F1436" s="69">
        <f t="shared" si="88"/>
        <v>1719825583.9419999</v>
      </c>
      <c r="G1436" s="70">
        <f t="shared" si="89"/>
        <v>45474.388703032411</v>
      </c>
      <c r="H1436" s="69">
        <v>197005</v>
      </c>
      <c r="I1436">
        <f t="shared" si="90"/>
        <v>3.2834166666666667</v>
      </c>
      <c r="J1436">
        <v>0</v>
      </c>
      <c r="K1436">
        <f t="shared" si="91"/>
        <v>0</v>
      </c>
      <c r="L1436">
        <v>0</v>
      </c>
      <c r="M1436" t="s">
        <v>977</v>
      </c>
      <c r="N1436" t="s">
        <v>378</v>
      </c>
      <c r="O1436">
        <v>2503</v>
      </c>
      <c r="P1436">
        <v>0</v>
      </c>
      <c r="Q1436">
        <v>0</v>
      </c>
    </row>
    <row r="1437" spans="1:18" hidden="1" x14ac:dyDescent="0.3">
      <c r="A1437" t="s">
        <v>359</v>
      </c>
      <c r="B1437">
        <v>1975</v>
      </c>
      <c r="C1437" t="s">
        <v>360</v>
      </c>
      <c r="D1437" t="s">
        <v>361</v>
      </c>
      <c r="E1437" s="69">
        <v>1719824981941</v>
      </c>
      <c r="F1437" s="69">
        <f t="shared" si="88"/>
        <v>1719824981.941</v>
      </c>
      <c r="G1437" s="70">
        <f t="shared" si="89"/>
        <v>45474.381735428236</v>
      </c>
      <c r="H1437" s="69">
        <v>113701</v>
      </c>
      <c r="I1437">
        <f t="shared" si="90"/>
        <v>1.8950166666666666</v>
      </c>
      <c r="J1437">
        <v>93516</v>
      </c>
      <c r="K1437">
        <f t="shared" si="91"/>
        <v>1.5586</v>
      </c>
      <c r="L1437">
        <v>0</v>
      </c>
      <c r="M1437" t="s">
        <v>978</v>
      </c>
      <c r="N1437" t="s">
        <v>363</v>
      </c>
      <c r="O1437">
        <v>1344</v>
      </c>
      <c r="P1437">
        <v>0</v>
      </c>
      <c r="Q1437">
        <v>0</v>
      </c>
    </row>
    <row r="1438" spans="1:18" hidden="1" x14ac:dyDescent="0.3">
      <c r="A1438" t="s">
        <v>365</v>
      </c>
      <c r="B1438">
        <v>1981</v>
      </c>
      <c r="C1438" t="s">
        <v>360</v>
      </c>
      <c r="D1438" t="s">
        <v>361</v>
      </c>
      <c r="E1438" s="69">
        <v>1719824981941</v>
      </c>
      <c r="F1438" s="69">
        <f t="shared" si="88"/>
        <v>1719824981.941</v>
      </c>
      <c r="G1438" s="70">
        <f t="shared" si="89"/>
        <v>45474.381735428236</v>
      </c>
      <c r="H1438" s="69">
        <v>93516</v>
      </c>
      <c r="I1438">
        <f t="shared" si="90"/>
        <v>1.5586</v>
      </c>
      <c r="J1438">
        <v>0</v>
      </c>
      <c r="K1438">
        <f t="shared" si="91"/>
        <v>0</v>
      </c>
      <c r="L1438">
        <v>0</v>
      </c>
      <c r="M1438" t="s">
        <v>978</v>
      </c>
      <c r="N1438" t="s">
        <v>378</v>
      </c>
      <c r="O1438">
        <v>1217</v>
      </c>
      <c r="P1438">
        <v>0</v>
      </c>
      <c r="Q1438">
        <v>0</v>
      </c>
    </row>
    <row r="1439" spans="1:18" hidden="1" x14ac:dyDescent="0.3">
      <c r="A1439" t="s">
        <v>359</v>
      </c>
      <c r="B1439">
        <v>2033</v>
      </c>
      <c r="C1439" t="s">
        <v>360</v>
      </c>
      <c r="D1439" t="s">
        <v>361</v>
      </c>
      <c r="E1439" s="69">
        <v>1719824981941</v>
      </c>
      <c r="F1439" s="69">
        <f t="shared" si="88"/>
        <v>1719824981.941</v>
      </c>
      <c r="G1439" s="70">
        <f t="shared" si="89"/>
        <v>45474.381735428236</v>
      </c>
      <c r="H1439" s="69">
        <v>12547</v>
      </c>
      <c r="I1439">
        <f t="shared" si="90"/>
        <v>0.20911666666666667</v>
      </c>
      <c r="J1439">
        <v>17446</v>
      </c>
      <c r="K1439">
        <f t="shared" si="91"/>
        <v>0.29076666666666667</v>
      </c>
      <c r="L1439">
        <v>0</v>
      </c>
      <c r="M1439" t="s">
        <v>979</v>
      </c>
      <c r="N1439" t="s">
        <v>363</v>
      </c>
      <c r="O1439">
        <v>312</v>
      </c>
      <c r="P1439">
        <v>0</v>
      </c>
      <c r="Q1439">
        <v>0</v>
      </c>
    </row>
    <row r="1440" spans="1:18" hidden="1" x14ac:dyDescent="0.3">
      <c r="A1440" t="s">
        <v>365</v>
      </c>
      <c r="B1440">
        <v>1986</v>
      </c>
      <c r="C1440" t="s">
        <v>360</v>
      </c>
      <c r="D1440" t="s">
        <v>361</v>
      </c>
      <c r="E1440" s="69">
        <v>1719824981941</v>
      </c>
      <c r="F1440" s="69">
        <f t="shared" si="88"/>
        <v>1719824981.941</v>
      </c>
      <c r="G1440" s="70">
        <f t="shared" si="89"/>
        <v>45474.381735428236</v>
      </c>
      <c r="H1440" s="69">
        <v>17446</v>
      </c>
      <c r="I1440">
        <f t="shared" si="90"/>
        <v>0.29076666666666667</v>
      </c>
      <c r="J1440">
        <v>0</v>
      </c>
      <c r="K1440">
        <f t="shared" si="91"/>
        <v>0</v>
      </c>
      <c r="L1440">
        <v>0</v>
      </c>
      <c r="M1440" t="s">
        <v>979</v>
      </c>
      <c r="N1440" t="s">
        <v>378</v>
      </c>
      <c r="O1440">
        <v>312</v>
      </c>
      <c r="P1440">
        <v>0</v>
      </c>
      <c r="Q1440">
        <v>0</v>
      </c>
    </row>
    <row r="1441" spans="1:18" hidden="1" x14ac:dyDescent="0.3">
      <c r="A1441" t="s">
        <v>359</v>
      </c>
      <c r="B1441">
        <v>1981</v>
      </c>
      <c r="C1441" t="s">
        <v>360</v>
      </c>
      <c r="D1441" t="s">
        <v>361</v>
      </c>
      <c r="E1441" s="69">
        <v>1719824681441</v>
      </c>
      <c r="F1441" s="69">
        <f t="shared" si="88"/>
        <v>1719824681.441</v>
      </c>
      <c r="G1441" s="70">
        <f t="shared" si="89"/>
        <v>45474.378257418983</v>
      </c>
      <c r="H1441" s="69">
        <v>26827</v>
      </c>
      <c r="I1441">
        <f t="shared" si="90"/>
        <v>0.44711666666666672</v>
      </c>
      <c r="J1441">
        <v>34480</v>
      </c>
      <c r="K1441">
        <f t="shared" si="91"/>
        <v>0.57466666666666666</v>
      </c>
      <c r="L1441">
        <v>0</v>
      </c>
      <c r="M1441" t="s">
        <v>980</v>
      </c>
      <c r="N1441" t="s">
        <v>363</v>
      </c>
      <c r="O1441">
        <v>521</v>
      </c>
      <c r="P1441">
        <v>0</v>
      </c>
      <c r="Q1441">
        <v>0</v>
      </c>
    </row>
    <row r="1442" spans="1:18" hidden="1" x14ac:dyDescent="0.3">
      <c r="A1442" t="s">
        <v>365</v>
      </c>
      <c r="B1442">
        <v>1975</v>
      </c>
      <c r="C1442" t="s">
        <v>360</v>
      </c>
      <c r="D1442" t="s">
        <v>361</v>
      </c>
      <c r="E1442" s="69">
        <v>1719824681441</v>
      </c>
      <c r="F1442" s="69">
        <f t="shared" si="88"/>
        <v>1719824681.441</v>
      </c>
      <c r="G1442" s="70">
        <f t="shared" si="89"/>
        <v>45474.378257418983</v>
      </c>
      <c r="H1442" s="69">
        <v>34480</v>
      </c>
      <c r="I1442">
        <f t="shared" si="90"/>
        <v>0.57466666666666666</v>
      </c>
      <c r="J1442">
        <v>0</v>
      </c>
      <c r="K1442">
        <f t="shared" si="91"/>
        <v>0</v>
      </c>
      <c r="L1442">
        <v>0</v>
      </c>
      <c r="M1442" t="s">
        <v>980</v>
      </c>
      <c r="N1442" t="s">
        <v>378</v>
      </c>
      <c r="O1442">
        <v>573</v>
      </c>
      <c r="P1442">
        <v>0</v>
      </c>
      <c r="Q1442">
        <v>0</v>
      </c>
    </row>
    <row r="1443" spans="1:18" hidden="1" x14ac:dyDescent="0.3">
      <c r="A1443" t="s">
        <v>359</v>
      </c>
      <c r="B1443">
        <v>1999</v>
      </c>
      <c r="C1443" t="s">
        <v>360</v>
      </c>
      <c r="D1443" t="s">
        <v>361</v>
      </c>
      <c r="E1443" s="69">
        <v>1719821636355</v>
      </c>
      <c r="F1443" s="69">
        <f t="shared" si="88"/>
        <v>1719821636.355</v>
      </c>
      <c r="G1443" s="70">
        <f t="shared" si="89"/>
        <v>45474.343013368052</v>
      </c>
      <c r="H1443" s="69">
        <v>983</v>
      </c>
      <c r="I1443">
        <f t="shared" si="90"/>
        <v>1.6383333333333333E-2</v>
      </c>
      <c r="J1443">
        <v>33642</v>
      </c>
      <c r="K1443">
        <f t="shared" si="91"/>
        <v>0.56070000000000009</v>
      </c>
      <c r="L1443">
        <v>0</v>
      </c>
      <c r="M1443" t="s">
        <v>981</v>
      </c>
      <c r="N1443" t="s">
        <v>363</v>
      </c>
      <c r="O1443">
        <v>83</v>
      </c>
      <c r="P1443">
        <v>0</v>
      </c>
      <c r="Q1443">
        <v>2.1695396513004401E+18</v>
      </c>
      <c r="R1443" t="s">
        <v>408</v>
      </c>
    </row>
    <row r="1444" spans="1:18" hidden="1" x14ac:dyDescent="0.3">
      <c r="A1444" t="s">
        <v>365</v>
      </c>
      <c r="B1444">
        <v>154</v>
      </c>
      <c r="C1444" t="s">
        <v>360</v>
      </c>
      <c r="D1444" t="s">
        <v>361</v>
      </c>
      <c r="E1444" s="69">
        <v>1719821636355</v>
      </c>
      <c r="F1444" s="69">
        <f t="shared" si="88"/>
        <v>1719821636.355</v>
      </c>
      <c r="G1444" s="70">
        <f t="shared" si="89"/>
        <v>45474.343013368052</v>
      </c>
      <c r="H1444" s="69">
        <v>33642</v>
      </c>
      <c r="I1444">
        <f t="shared" si="90"/>
        <v>0.56070000000000009</v>
      </c>
      <c r="J1444">
        <v>0</v>
      </c>
      <c r="K1444">
        <f t="shared" si="91"/>
        <v>0</v>
      </c>
      <c r="L1444">
        <v>0</v>
      </c>
      <c r="M1444" t="s">
        <v>981</v>
      </c>
      <c r="N1444" t="s">
        <v>394</v>
      </c>
      <c r="O1444">
        <v>56</v>
      </c>
      <c r="P1444">
        <v>0</v>
      </c>
      <c r="Q1444">
        <v>-4.7358534818902797E+17</v>
      </c>
      <c r="R1444" t="s">
        <v>541</v>
      </c>
    </row>
    <row r="1445" spans="1:18" hidden="1" x14ac:dyDescent="0.3">
      <c r="A1445" t="s">
        <v>359</v>
      </c>
      <c r="B1445">
        <v>10756</v>
      </c>
      <c r="C1445" t="s">
        <v>360</v>
      </c>
      <c r="D1445" t="s">
        <v>361</v>
      </c>
      <c r="E1445" s="69">
        <v>1719819279436</v>
      </c>
      <c r="F1445" s="69">
        <f t="shared" si="88"/>
        <v>1719819279.4360001</v>
      </c>
      <c r="G1445" s="70">
        <f t="shared" si="89"/>
        <v>45474.315734212963</v>
      </c>
      <c r="H1445" s="69">
        <v>1556</v>
      </c>
      <c r="I1445">
        <f t="shared" si="90"/>
        <v>2.5933333333333333E-2</v>
      </c>
      <c r="J1445">
        <v>0</v>
      </c>
      <c r="K1445">
        <f t="shared" si="91"/>
        <v>0</v>
      </c>
      <c r="L1445">
        <v>0</v>
      </c>
      <c r="M1445" t="s">
        <v>982</v>
      </c>
      <c r="N1445" t="s">
        <v>363</v>
      </c>
      <c r="O1445">
        <v>311</v>
      </c>
      <c r="P1445">
        <v>0</v>
      </c>
      <c r="Q1445">
        <v>0</v>
      </c>
    </row>
    <row r="1446" spans="1:18" hidden="1" x14ac:dyDescent="0.3">
      <c r="A1446" t="s">
        <v>365</v>
      </c>
      <c r="B1446">
        <v>43908</v>
      </c>
      <c r="C1446" t="s">
        <v>459</v>
      </c>
      <c r="D1446" t="s">
        <v>361</v>
      </c>
      <c r="E1446" s="69">
        <v>1719819279436</v>
      </c>
      <c r="F1446" s="69">
        <f t="shared" si="88"/>
        <v>1719819279.4360001</v>
      </c>
      <c r="G1446" s="70">
        <f t="shared" si="89"/>
        <v>45474.315734212963</v>
      </c>
      <c r="H1446" s="69">
        <v>0</v>
      </c>
      <c r="I1446">
        <f t="shared" si="90"/>
        <v>0</v>
      </c>
      <c r="J1446">
        <v>0</v>
      </c>
      <c r="K1446">
        <f t="shared" si="91"/>
        <v>0</v>
      </c>
      <c r="L1446">
        <v>22</v>
      </c>
      <c r="M1446" t="s">
        <v>982</v>
      </c>
      <c r="N1446" t="s">
        <v>366</v>
      </c>
      <c r="O1446">
        <v>0</v>
      </c>
      <c r="P1446">
        <v>0</v>
      </c>
      <c r="Q1446">
        <v>-6.1721384997183898E+18</v>
      </c>
      <c r="R1446" t="s">
        <v>460</v>
      </c>
    </row>
    <row r="1447" spans="1:18" hidden="1" x14ac:dyDescent="0.3">
      <c r="A1447" t="s">
        <v>359</v>
      </c>
      <c r="B1447">
        <v>17458</v>
      </c>
      <c r="C1447" t="s">
        <v>360</v>
      </c>
      <c r="D1447" t="s">
        <v>361</v>
      </c>
      <c r="E1447" s="69">
        <v>1719818341900</v>
      </c>
      <c r="F1447" s="69">
        <f t="shared" si="88"/>
        <v>1719818341.9000001</v>
      </c>
      <c r="G1447" s="70">
        <f t="shared" si="89"/>
        <v>45474.304883101853</v>
      </c>
      <c r="H1447" s="69">
        <v>12032</v>
      </c>
      <c r="I1447">
        <f t="shared" si="90"/>
        <v>0.20053333333333334</v>
      </c>
      <c r="J1447">
        <v>33030</v>
      </c>
      <c r="K1447">
        <f t="shared" si="91"/>
        <v>0.55049999999999999</v>
      </c>
      <c r="L1447">
        <v>352</v>
      </c>
      <c r="M1447" t="s">
        <v>983</v>
      </c>
      <c r="N1447" t="s">
        <v>363</v>
      </c>
      <c r="O1447">
        <v>407</v>
      </c>
      <c r="P1447">
        <v>0</v>
      </c>
      <c r="Q1447">
        <v>0</v>
      </c>
    </row>
    <row r="1448" spans="1:18" hidden="1" x14ac:dyDescent="0.3">
      <c r="A1448" t="s">
        <v>365</v>
      </c>
      <c r="B1448">
        <v>44715</v>
      </c>
      <c r="C1448" t="s">
        <v>372</v>
      </c>
      <c r="D1448" t="s">
        <v>361</v>
      </c>
      <c r="E1448" s="69">
        <v>1719818341900</v>
      </c>
      <c r="F1448" s="69">
        <f t="shared" si="88"/>
        <v>1719818341.9000001</v>
      </c>
      <c r="G1448" s="70">
        <f t="shared" si="89"/>
        <v>45474.304883101853</v>
      </c>
      <c r="H1448" s="69">
        <v>33030</v>
      </c>
      <c r="I1448">
        <f t="shared" si="90"/>
        <v>0.55049999999999999</v>
      </c>
      <c r="J1448">
        <v>0</v>
      </c>
      <c r="K1448">
        <f t="shared" si="91"/>
        <v>0</v>
      </c>
      <c r="L1448">
        <v>9</v>
      </c>
      <c r="M1448" t="s">
        <v>983</v>
      </c>
      <c r="N1448" t="s">
        <v>394</v>
      </c>
      <c r="O1448">
        <v>0</v>
      </c>
      <c r="P1448">
        <v>0</v>
      </c>
      <c r="Q1448">
        <v>2.3775692786876001E+18</v>
      </c>
      <c r="R1448" t="s">
        <v>531</v>
      </c>
    </row>
    <row r="1449" spans="1:18" hidden="1" x14ac:dyDescent="0.3">
      <c r="A1449" t="s">
        <v>359</v>
      </c>
      <c r="B1449">
        <v>17458</v>
      </c>
      <c r="C1449" t="s">
        <v>360</v>
      </c>
      <c r="D1449" t="s">
        <v>361</v>
      </c>
      <c r="E1449" s="69">
        <v>1719818355914</v>
      </c>
      <c r="F1449" s="69">
        <f t="shared" si="88"/>
        <v>1719818355.914</v>
      </c>
      <c r="G1449" s="70">
        <f t="shared" si="89"/>
        <v>45474.305045300927</v>
      </c>
      <c r="H1449" s="69">
        <v>12032</v>
      </c>
      <c r="I1449">
        <f t="shared" si="90"/>
        <v>0.20053333333333334</v>
      </c>
      <c r="J1449">
        <v>24302</v>
      </c>
      <c r="K1449">
        <f t="shared" si="91"/>
        <v>0.4050333333333333</v>
      </c>
      <c r="L1449">
        <v>352</v>
      </c>
      <c r="M1449" t="s">
        <v>984</v>
      </c>
      <c r="N1449" t="s">
        <v>363</v>
      </c>
      <c r="O1449">
        <v>407</v>
      </c>
      <c r="P1449">
        <v>0</v>
      </c>
      <c r="Q1449">
        <v>0</v>
      </c>
    </row>
    <row r="1450" spans="1:18" hidden="1" x14ac:dyDescent="0.3">
      <c r="A1450" t="s">
        <v>365</v>
      </c>
      <c r="B1450">
        <v>22969</v>
      </c>
      <c r="C1450" t="s">
        <v>360</v>
      </c>
      <c r="D1450" t="s">
        <v>361</v>
      </c>
      <c r="E1450" s="69">
        <v>1719818355914</v>
      </c>
      <c r="F1450" s="69">
        <f t="shared" si="88"/>
        <v>1719818355.914</v>
      </c>
      <c r="G1450" s="70">
        <f t="shared" si="89"/>
        <v>45474.305045300927</v>
      </c>
      <c r="H1450" s="69">
        <v>24302</v>
      </c>
      <c r="I1450">
        <f t="shared" si="90"/>
        <v>0.4050333333333333</v>
      </c>
      <c r="J1450">
        <v>0</v>
      </c>
      <c r="K1450">
        <f t="shared" si="91"/>
        <v>0</v>
      </c>
      <c r="L1450">
        <v>0</v>
      </c>
      <c r="M1450" t="s">
        <v>984</v>
      </c>
      <c r="N1450" t="s">
        <v>394</v>
      </c>
      <c r="O1450">
        <v>218</v>
      </c>
      <c r="P1450">
        <v>0</v>
      </c>
      <c r="Q1450">
        <v>7.3676681636523098E+17</v>
      </c>
      <c r="R1450" t="s">
        <v>537</v>
      </c>
    </row>
    <row r="1451" spans="1:18" hidden="1" x14ac:dyDescent="0.3">
      <c r="A1451" t="s">
        <v>359</v>
      </c>
      <c r="B1451">
        <v>56206</v>
      </c>
      <c r="C1451" t="s">
        <v>360</v>
      </c>
      <c r="D1451" t="s">
        <v>361</v>
      </c>
      <c r="E1451" s="69">
        <v>1719818020339</v>
      </c>
      <c r="F1451" s="69">
        <f t="shared" si="88"/>
        <v>1719818020.339</v>
      </c>
      <c r="G1451" s="70">
        <f t="shared" si="89"/>
        <v>45474.301161331023</v>
      </c>
      <c r="H1451" s="69">
        <v>25415</v>
      </c>
      <c r="I1451">
        <f t="shared" si="90"/>
        <v>0.42358333333333331</v>
      </c>
      <c r="J1451">
        <v>59159</v>
      </c>
      <c r="K1451">
        <f t="shared" si="91"/>
        <v>0.98598333333333332</v>
      </c>
      <c r="L1451">
        <v>357</v>
      </c>
      <c r="M1451" t="s">
        <v>985</v>
      </c>
      <c r="N1451" t="s">
        <v>363</v>
      </c>
      <c r="O1451">
        <v>602</v>
      </c>
      <c r="P1451">
        <v>0</v>
      </c>
      <c r="Q1451">
        <v>0</v>
      </c>
    </row>
    <row r="1452" spans="1:18" hidden="1" x14ac:dyDescent="0.3">
      <c r="A1452" t="s">
        <v>365</v>
      </c>
      <c r="B1452">
        <v>39430</v>
      </c>
      <c r="C1452" t="s">
        <v>372</v>
      </c>
      <c r="D1452" t="s">
        <v>361</v>
      </c>
      <c r="E1452" s="69">
        <v>1719818020339</v>
      </c>
      <c r="F1452" s="69">
        <f t="shared" si="88"/>
        <v>1719818020.339</v>
      </c>
      <c r="G1452" s="70">
        <f t="shared" si="89"/>
        <v>45474.301161331023</v>
      </c>
      <c r="H1452" s="69">
        <v>59159</v>
      </c>
      <c r="I1452">
        <f t="shared" si="90"/>
        <v>0.98598333333333332</v>
      </c>
      <c r="J1452">
        <v>0</v>
      </c>
      <c r="K1452">
        <f t="shared" si="91"/>
        <v>0</v>
      </c>
      <c r="L1452">
        <v>3</v>
      </c>
      <c r="M1452" t="s">
        <v>985</v>
      </c>
      <c r="N1452" t="s">
        <v>394</v>
      </c>
      <c r="O1452">
        <v>1</v>
      </c>
      <c r="P1452">
        <v>0</v>
      </c>
      <c r="Q1452">
        <v>-4.50028066515106E+18</v>
      </c>
      <c r="R1452" t="s">
        <v>986</v>
      </c>
    </row>
    <row r="1453" spans="1:18" hidden="1" x14ac:dyDescent="0.3">
      <c r="A1453" t="s">
        <v>359</v>
      </c>
      <c r="B1453">
        <v>27737</v>
      </c>
      <c r="C1453" t="s">
        <v>360</v>
      </c>
      <c r="D1453" t="s">
        <v>361</v>
      </c>
      <c r="E1453" s="69">
        <v>1719817172927</v>
      </c>
      <c r="F1453" s="69">
        <f t="shared" si="88"/>
        <v>1719817172.927</v>
      </c>
      <c r="G1453" s="70">
        <f t="shared" si="89"/>
        <v>45474.291353321765</v>
      </c>
      <c r="H1453" s="69">
        <v>563</v>
      </c>
      <c r="I1453">
        <f t="shared" si="90"/>
        <v>9.3833333333333321E-3</v>
      </c>
      <c r="J1453">
        <v>0</v>
      </c>
      <c r="K1453">
        <f t="shared" si="91"/>
        <v>0</v>
      </c>
      <c r="L1453">
        <v>881447</v>
      </c>
      <c r="M1453" t="s">
        <v>987</v>
      </c>
      <c r="N1453" t="s">
        <v>363</v>
      </c>
      <c r="O1453">
        <v>109</v>
      </c>
      <c r="P1453">
        <v>0</v>
      </c>
      <c r="Q1453">
        <v>3.1763300696342999E+18</v>
      </c>
      <c r="R1453" t="s">
        <v>438</v>
      </c>
    </row>
    <row r="1454" spans="1:18" hidden="1" x14ac:dyDescent="0.3">
      <c r="A1454" t="s">
        <v>365</v>
      </c>
      <c r="B1454">
        <v>30773</v>
      </c>
      <c r="C1454" t="s">
        <v>372</v>
      </c>
      <c r="D1454" t="s">
        <v>361</v>
      </c>
      <c r="E1454" s="69">
        <v>1719817172927</v>
      </c>
      <c r="F1454" s="69">
        <f t="shared" si="88"/>
        <v>1719817172.927</v>
      </c>
      <c r="G1454" s="70">
        <f t="shared" si="89"/>
        <v>45474.291353321765</v>
      </c>
      <c r="H1454" s="69">
        <v>0</v>
      </c>
      <c r="I1454">
        <f t="shared" si="90"/>
        <v>0</v>
      </c>
      <c r="J1454">
        <v>0</v>
      </c>
      <c r="K1454">
        <f t="shared" si="91"/>
        <v>0</v>
      </c>
      <c r="L1454">
        <v>8</v>
      </c>
      <c r="M1454" t="s">
        <v>987</v>
      </c>
      <c r="N1454" t="s">
        <v>394</v>
      </c>
      <c r="O1454">
        <v>0</v>
      </c>
      <c r="P1454">
        <v>0</v>
      </c>
      <c r="Q1454">
        <v>-6.7113633966569203E+17</v>
      </c>
      <c r="R1454" t="s">
        <v>693</v>
      </c>
    </row>
    <row r="1455" spans="1:18" hidden="1" x14ac:dyDescent="0.3">
      <c r="A1455" t="s">
        <v>359</v>
      </c>
      <c r="B1455">
        <v>16998</v>
      </c>
      <c r="C1455" t="s">
        <v>360</v>
      </c>
      <c r="D1455" t="s">
        <v>361</v>
      </c>
      <c r="E1455" s="69">
        <v>1719814463422</v>
      </c>
      <c r="F1455" s="69">
        <f t="shared" si="88"/>
        <v>1719814463.4219999</v>
      </c>
      <c r="G1455" s="70">
        <f t="shared" si="89"/>
        <v>45474.259993310188</v>
      </c>
      <c r="H1455" s="69">
        <v>17</v>
      </c>
      <c r="I1455">
        <f t="shared" si="90"/>
        <v>2.8333333333333335E-4</v>
      </c>
      <c r="J1455">
        <v>31570</v>
      </c>
      <c r="K1455">
        <f t="shared" si="91"/>
        <v>0.52616666666666667</v>
      </c>
      <c r="L1455">
        <v>645</v>
      </c>
      <c r="M1455" t="s">
        <v>988</v>
      </c>
      <c r="N1455" t="s">
        <v>363</v>
      </c>
      <c r="O1455">
        <v>3</v>
      </c>
      <c r="P1455">
        <v>0</v>
      </c>
      <c r="Q1455">
        <v>-3.3411964530521298E+18</v>
      </c>
      <c r="R1455" t="s">
        <v>458</v>
      </c>
    </row>
    <row r="1456" spans="1:18" hidden="1" x14ac:dyDescent="0.3">
      <c r="A1456" t="s">
        <v>365</v>
      </c>
      <c r="B1456">
        <v>19573</v>
      </c>
      <c r="C1456" t="s">
        <v>459</v>
      </c>
      <c r="D1456" t="s">
        <v>361</v>
      </c>
      <c r="E1456" s="69">
        <v>1719814463422</v>
      </c>
      <c r="F1456" s="69">
        <f t="shared" si="88"/>
        <v>1719814463.4219999</v>
      </c>
      <c r="G1456" s="70">
        <f t="shared" si="89"/>
        <v>45474.259993310188</v>
      </c>
      <c r="H1456" s="69">
        <v>31570</v>
      </c>
      <c r="I1456">
        <f t="shared" si="90"/>
        <v>0.52616666666666667</v>
      </c>
      <c r="J1456">
        <v>0</v>
      </c>
      <c r="K1456">
        <f t="shared" si="91"/>
        <v>0</v>
      </c>
      <c r="L1456">
        <v>319</v>
      </c>
      <c r="M1456" t="s">
        <v>988</v>
      </c>
      <c r="N1456" t="s">
        <v>366</v>
      </c>
      <c r="O1456">
        <v>1</v>
      </c>
      <c r="P1456">
        <v>0</v>
      </c>
      <c r="Q1456">
        <v>2.5630225918081597E+18</v>
      </c>
      <c r="R1456" t="s">
        <v>989</v>
      </c>
    </row>
    <row r="1457" spans="1:18" hidden="1" x14ac:dyDescent="0.3">
      <c r="A1457" t="s">
        <v>359</v>
      </c>
      <c r="B1457">
        <v>17932</v>
      </c>
      <c r="C1457" t="s">
        <v>360</v>
      </c>
      <c r="D1457" t="s">
        <v>361</v>
      </c>
      <c r="E1457" s="69">
        <v>1719806630350</v>
      </c>
      <c r="F1457" s="69">
        <f t="shared" si="88"/>
        <v>1719806630.3499999</v>
      </c>
      <c r="G1457" s="70">
        <f t="shared" si="89"/>
        <v>45474.169332754624</v>
      </c>
      <c r="H1457" s="69">
        <v>388</v>
      </c>
      <c r="I1457">
        <f t="shared" si="90"/>
        <v>6.4666666666666666E-3</v>
      </c>
      <c r="J1457">
        <v>33685</v>
      </c>
      <c r="K1457">
        <f t="shared" si="91"/>
        <v>0.56141666666666667</v>
      </c>
      <c r="L1457">
        <v>5</v>
      </c>
      <c r="M1457" t="s">
        <v>990</v>
      </c>
      <c r="N1457" t="s">
        <v>363</v>
      </c>
      <c r="O1457">
        <v>69</v>
      </c>
      <c r="P1457">
        <v>0</v>
      </c>
      <c r="Q1457">
        <v>2.1695396513004401E+18</v>
      </c>
      <c r="R1457" t="s">
        <v>408</v>
      </c>
    </row>
    <row r="1458" spans="1:18" hidden="1" x14ac:dyDescent="0.3">
      <c r="A1458" t="s">
        <v>365</v>
      </c>
      <c r="B1458">
        <v>22115</v>
      </c>
      <c r="C1458" t="s">
        <v>360</v>
      </c>
      <c r="D1458" t="s">
        <v>361</v>
      </c>
      <c r="E1458" s="69">
        <v>1719806630350</v>
      </c>
      <c r="F1458" s="69">
        <f t="shared" si="88"/>
        <v>1719806630.3499999</v>
      </c>
      <c r="G1458" s="70">
        <f t="shared" si="89"/>
        <v>45474.169332754624</v>
      </c>
      <c r="H1458" s="69">
        <v>33685</v>
      </c>
      <c r="I1458">
        <f t="shared" si="90"/>
        <v>0.56141666666666667</v>
      </c>
      <c r="J1458">
        <v>0</v>
      </c>
      <c r="K1458">
        <f t="shared" si="91"/>
        <v>0</v>
      </c>
      <c r="L1458">
        <v>0</v>
      </c>
      <c r="M1458" t="s">
        <v>990</v>
      </c>
      <c r="N1458" t="s">
        <v>394</v>
      </c>
      <c r="O1458">
        <v>169</v>
      </c>
      <c r="P1458">
        <v>0</v>
      </c>
      <c r="Q1458">
        <v>-4.7358534818902797E+17</v>
      </c>
      <c r="R1458" t="s">
        <v>541</v>
      </c>
    </row>
    <row r="1459" spans="1:18" hidden="1" x14ac:dyDescent="0.3">
      <c r="A1459" t="s">
        <v>359</v>
      </c>
      <c r="B1459">
        <v>26406</v>
      </c>
      <c r="C1459" t="s">
        <v>360</v>
      </c>
      <c r="D1459" t="s">
        <v>361</v>
      </c>
      <c r="E1459" s="69">
        <v>1719805737853</v>
      </c>
      <c r="F1459" s="69">
        <f t="shared" si="88"/>
        <v>1719805737.8529999</v>
      </c>
      <c r="G1459" s="70">
        <f t="shared" si="89"/>
        <v>45474.159002928238</v>
      </c>
      <c r="H1459" s="69">
        <v>21</v>
      </c>
      <c r="I1459">
        <f t="shared" si="90"/>
        <v>3.5E-4</v>
      </c>
      <c r="J1459">
        <v>25530</v>
      </c>
      <c r="K1459">
        <f t="shared" si="91"/>
        <v>0.42550000000000004</v>
      </c>
      <c r="L1459">
        <v>275</v>
      </c>
      <c r="M1459" t="s">
        <v>991</v>
      </c>
      <c r="N1459" t="s">
        <v>363</v>
      </c>
      <c r="O1459">
        <v>3</v>
      </c>
      <c r="P1459">
        <v>0</v>
      </c>
      <c r="Q1459">
        <v>2.1695396513004401E+18</v>
      </c>
      <c r="R1459" t="s">
        <v>408</v>
      </c>
    </row>
    <row r="1460" spans="1:18" hidden="1" x14ac:dyDescent="0.3">
      <c r="A1460" t="s">
        <v>365</v>
      </c>
      <c r="B1460">
        <v>26528</v>
      </c>
      <c r="C1460" t="s">
        <v>360</v>
      </c>
      <c r="D1460" t="s">
        <v>361</v>
      </c>
      <c r="E1460" s="69">
        <v>1719805737853</v>
      </c>
      <c r="F1460" s="69">
        <f t="shared" si="88"/>
        <v>1719805737.8529999</v>
      </c>
      <c r="G1460" s="70">
        <f t="shared" si="89"/>
        <v>45474.159002928238</v>
      </c>
      <c r="H1460" s="69">
        <v>25530</v>
      </c>
      <c r="I1460">
        <f t="shared" si="90"/>
        <v>0.42550000000000004</v>
      </c>
      <c r="J1460">
        <v>0</v>
      </c>
      <c r="K1460">
        <f t="shared" si="91"/>
        <v>0</v>
      </c>
      <c r="L1460">
        <v>233</v>
      </c>
      <c r="M1460" t="s">
        <v>991</v>
      </c>
      <c r="N1460" t="s">
        <v>394</v>
      </c>
      <c r="O1460">
        <v>10</v>
      </c>
      <c r="P1460">
        <v>0</v>
      </c>
      <c r="Q1460">
        <v>2.1695396513004401E+18</v>
      </c>
      <c r="R1460" t="s">
        <v>408</v>
      </c>
    </row>
    <row r="1461" spans="1:18" hidden="1" x14ac:dyDescent="0.3">
      <c r="A1461" t="s">
        <v>359</v>
      </c>
      <c r="B1461">
        <v>50522</v>
      </c>
      <c r="C1461" t="s">
        <v>360</v>
      </c>
      <c r="D1461" t="s">
        <v>361</v>
      </c>
      <c r="E1461" s="69">
        <v>1719805356232</v>
      </c>
      <c r="F1461" s="69">
        <f t="shared" si="88"/>
        <v>1719805356.2320001</v>
      </c>
      <c r="G1461" s="70">
        <f t="shared" si="89"/>
        <v>45474.154586018522</v>
      </c>
      <c r="H1461" s="69">
        <v>162713</v>
      </c>
      <c r="I1461">
        <f t="shared" si="90"/>
        <v>2.7118833333333332</v>
      </c>
      <c r="J1461">
        <v>109487</v>
      </c>
      <c r="K1461">
        <f t="shared" si="91"/>
        <v>1.8247833333333332</v>
      </c>
      <c r="L1461">
        <v>15</v>
      </c>
      <c r="M1461" t="s">
        <v>992</v>
      </c>
      <c r="N1461" t="s">
        <v>363</v>
      </c>
      <c r="O1461">
        <v>439</v>
      </c>
      <c r="P1461">
        <v>0</v>
      </c>
      <c r="Q1461">
        <v>2.1695396513004401E+18</v>
      </c>
      <c r="R1461" t="s">
        <v>408</v>
      </c>
    </row>
    <row r="1462" spans="1:18" hidden="1" x14ac:dyDescent="0.3">
      <c r="A1462" t="s">
        <v>365</v>
      </c>
      <c r="B1462">
        <v>22812</v>
      </c>
      <c r="C1462" t="s">
        <v>360</v>
      </c>
      <c r="D1462" t="s">
        <v>361</v>
      </c>
      <c r="E1462" s="69">
        <v>1719805356232</v>
      </c>
      <c r="F1462" s="69">
        <f t="shared" si="88"/>
        <v>1719805356.2320001</v>
      </c>
      <c r="G1462" s="70">
        <f t="shared" si="89"/>
        <v>45474.154586018522</v>
      </c>
      <c r="H1462" s="69">
        <v>109487</v>
      </c>
      <c r="I1462">
        <f t="shared" si="90"/>
        <v>1.8247833333333332</v>
      </c>
      <c r="J1462">
        <v>0</v>
      </c>
      <c r="K1462">
        <f t="shared" si="91"/>
        <v>0</v>
      </c>
      <c r="L1462">
        <v>13</v>
      </c>
      <c r="M1462" t="s">
        <v>992</v>
      </c>
      <c r="N1462" t="s">
        <v>394</v>
      </c>
      <c r="O1462">
        <v>53</v>
      </c>
      <c r="P1462">
        <v>0</v>
      </c>
      <c r="Q1462">
        <v>1.5467800030742799E+18</v>
      </c>
      <c r="R1462" t="s">
        <v>549</v>
      </c>
    </row>
    <row r="1463" spans="1:18" hidden="1" x14ac:dyDescent="0.3">
      <c r="A1463" t="s">
        <v>359</v>
      </c>
      <c r="B1463">
        <v>48234</v>
      </c>
      <c r="C1463" t="s">
        <v>372</v>
      </c>
      <c r="D1463" t="s">
        <v>361</v>
      </c>
      <c r="E1463" s="69">
        <v>1719804268426</v>
      </c>
      <c r="F1463" s="69">
        <f t="shared" si="88"/>
        <v>1719804268.4260001</v>
      </c>
      <c r="G1463" s="70">
        <f t="shared" si="89"/>
        <v>45474.141995671293</v>
      </c>
      <c r="H1463" s="69">
        <v>5255</v>
      </c>
      <c r="I1463">
        <f t="shared" si="90"/>
        <v>8.7583333333333332E-2</v>
      </c>
      <c r="J1463">
        <v>68412</v>
      </c>
      <c r="K1463">
        <f t="shared" si="91"/>
        <v>1.1402000000000001</v>
      </c>
      <c r="L1463">
        <v>8</v>
      </c>
      <c r="M1463" t="s">
        <v>993</v>
      </c>
      <c r="N1463" t="s">
        <v>363</v>
      </c>
      <c r="O1463">
        <v>403</v>
      </c>
      <c r="P1463">
        <v>0</v>
      </c>
      <c r="Q1463">
        <v>0</v>
      </c>
    </row>
    <row r="1464" spans="1:18" hidden="1" x14ac:dyDescent="0.3">
      <c r="A1464" t="s">
        <v>365</v>
      </c>
      <c r="B1464">
        <v>64797</v>
      </c>
      <c r="C1464" t="s">
        <v>372</v>
      </c>
      <c r="D1464" t="s">
        <v>361</v>
      </c>
      <c r="E1464" s="69">
        <v>1719804268426</v>
      </c>
      <c r="F1464" s="69">
        <f t="shared" si="88"/>
        <v>1719804268.4260001</v>
      </c>
      <c r="G1464" s="70">
        <f t="shared" si="89"/>
        <v>45474.141995671293</v>
      </c>
      <c r="H1464" s="69">
        <v>68412</v>
      </c>
      <c r="I1464">
        <f t="shared" si="90"/>
        <v>1.1402000000000001</v>
      </c>
      <c r="J1464">
        <v>0</v>
      </c>
      <c r="K1464">
        <f t="shared" si="91"/>
        <v>0</v>
      </c>
      <c r="L1464">
        <v>1</v>
      </c>
      <c r="M1464" t="s">
        <v>993</v>
      </c>
      <c r="N1464" t="s">
        <v>378</v>
      </c>
      <c r="O1464">
        <v>4856</v>
      </c>
      <c r="P1464">
        <v>0</v>
      </c>
      <c r="Q1464">
        <v>0</v>
      </c>
    </row>
    <row r="1465" spans="1:18" hidden="1" x14ac:dyDescent="0.3">
      <c r="A1465" t="s">
        <v>359</v>
      </c>
      <c r="B1465">
        <v>36664</v>
      </c>
      <c r="C1465" t="s">
        <v>360</v>
      </c>
      <c r="D1465" t="s">
        <v>361</v>
      </c>
      <c r="E1465" s="69">
        <v>1719803621340</v>
      </c>
      <c r="F1465" s="69">
        <f t="shared" si="88"/>
        <v>1719803621.3399999</v>
      </c>
      <c r="G1465" s="70">
        <f t="shared" si="89"/>
        <v>45474.134506250004</v>
      </c>
      <c r="H1465" s="69">
        <v>18909</v>
      </c>
      <c r="I1465">
        <f t="shared" si="90"/>
        <v>0.31514999999999999</v>
      </c>
      <c r="J1465">
        <v>48940</v>
      </c>
      <c r="K1465">
        <f t="shared" si="91"/>
        <v>0.81566666666666665</v>
      </c>
      <c r="L1465">
        <v>188</v>
      </c>
      <c r="M1465" t="s">
        <v>994</v>
      </c>
      <c r="N1465" t="s">
        <v>363</v>
      </c>
      <c r="O1465">
        <v>125</v>
      </c>
      <c r="P1465">
        <v>0</v>
      </c>
      <c r="Q1465">
        <v>2.1695396513004401E+18</v>
      </c>
      <c r="R1465" t="s">
        <v>408</v>
      </c>
    </row>
    <row r="1466" spans="1:18" hidden="1" x14ac:dyDescent="0.3">
      <c r="A1466" t="s">
        <v>365</v>
      </c>
      <c r="B1466">
        <v>24606</v>
      </c>
      <c r="C1466" t="s">
        <v>360</v>
      </c>
      <c r="D1466" t="s">
        <v>361</v>
      </c>
      <c r="E1466" s="69">
        <v>1719803621340</v>
      </c>
      <c r="F1466" s="69">
        <f t="shared" si="88"/>
        <v>1719803621.3399999</v>
      </c>
      <c r="G1466" s="70">
        <f t="shared" si="89"/>
        <v>45474.134506250004</v>
      </c>
      <c r="H1466" s="69">
        <v>48940</v>
      </c>
      <c r="I1466">
        <f t="shared" si="90"/>
        <v>0.81566666666666665</v>
      </c>
      <c r="J1466">
        <v>0</v>
      </c>
      <c r="K1466">
        <f t="shared" si="91"/>
        <v>0</v>
      </c>
      <c r="L1466">
        <v>0</v>
      </c>
      <c r="M1466" t="s">
        <v>994</v>
      </c>
      <c r="N1466" t="s">
        <v>394</v>
      </c>
      <c r="O1466">
        <v>665</v>
      </c>
      <c r="P1466">
        <v>0</v>
      </c>
      <c r="Q1466">
        <v>1.5467800030742799E+18</v>
      </c>
      <c r="R1466" t="s">
        <v>549</v>
      </c>
    </row>
    <row r="1467" spans="1:18" hidden="1" x14ac:dyDescent="0.3">
      <c r="A1467" t="s">
        <v>359</v>
      </c>
      <c r="B1467">
        <v>37111</v>
      </c>
      <c r="C1467" t="s">
        <v>360</v>
      </c>
      <c r="D1467" t="s">
        <v>361</v>
      </c>
      <c r="E1467" s="69">
        <v>1719803172612</v>
      </c>
      <c r="F1467" s="69">
        <f t="shared" si="88"/>
        <v>1719803172.612</v>
      </c>
      <c r="G1467" s="70">
        <f t="shared" si="89"/>
        <v>45474.129312638892</v>
      </c>
      <c r="H1467" s="69">
        <v>7651</v>
      </c>
      <c r="I1467">
        <f t="shared" si="90"/>
        <v>0.12751666666666667</v>
      </c>
      <c r="J1467">
        <v>21431</v>
      </c>
      <c r="K1467">
        <f t="shared" si="91"/>
        <v>0.35718333333333335</v>
      </c>
      <c r="L1467">
        <v>36</v>
      </c>
      <c r="M1467" t="s">
        <v>995</v>
      </c>
      <c r="N1467" t="s">
        <v>363</v>
      </c>
      <c r="O1467">
        <v>338</v>
      </c>
      <c r="P1467">
        <v>0</v>
      </c>
      <c r="Q1467">
        <v>2.1695396513004401E+18</v>
      </c>
      <c r="R1467" t="s">
        <v>408</v>
      </c>
    </row>
    <row r="1468" spans="1:18" hidden="1" x14ac:dyDescent="0.3">
      <c r="A1468" t="s">
        <v>365</v>
      </c>
      <c r="B1468">
        <v>34771</v>
      </c>
      <c r="C1468" t="s">
        <v>360</v>
      </c>
      <c r="D1468" t="s">
        <v>361</v>
      </c>
      <c r="E1468" s="69">
        <v>1719803172612</v>
      </c>
      <c r="F1468" s="69">
        <f t="shared" si="88"/>
        <v>1719803172.612</v>
      </c>
      <c r="G1468" s="70">
        <f t="shared" si="89"/>
        <v>45474.129312638892</v>
      </c>
      <c r="H1468" s="69">
        <v>21431</v>
      </c>
      <c r="I1468">
        <f t="shared" si="90"/>
        <v>0.35718333333333335</v>
      </c>
      <c r="J1468">
        <v>0</v>
      </c>
      <c r="K1468">
        <f t="shared" si="91"/>
        <v>0</v>
      </c>
      <c r="L1468">
        <v>0</v>
      </c>
      <c r="M1468" t="s">
        <v>995</v>
      </c>
      <c r="N1468" t="s">
        <v>394</v>
      </c>
      <c r="O1468">
        <v>24</v>
      </c>
      <c r="P1468">
        <v>0</v>
      </c>
      <c r="Q1468">
        <v>1.5467800030742799E+18</v>
      </c>
      <c r="R1468" t="s">
        <v>549</v>
      </c>
    </row>
    <row r="1469" spans="1:18" hidden="1" x14ac:dyDescent="0.3">
      <c r="A1469" t="s">
        <v>359</v>
      </c>
      <c r="B1469">
        <v>13721</v>
      </c>
      <c r="C1469" t="s">
        <v>360</v>
      </c>
      <c r="D1469" t="s">
        <v>361</v>
      </c>
      <c r="E1469" s="69">
        <v>1719802991311</v>
      </c>
      <c r="F1469" s="69">
        <f t="shared" si="88"/>
        <v>1719802991.3110001</v>
      </c>
      <c r="G1469" s="70">
        <f t="shared" si="89"/>
        <v>45474.127214247688</v>
      </c>
      <c r="H1469" s="69">
        <v>6339</v>
      </c>
      <c r="I1469">
        <f t="shared" si="90"/>
        <v>0.10565000000000001</v>
      </c>
      <c r="J1469">
        <v>77010</v>
      </c>
      <c r="K1469">
        <f t="shared" si="91"/>
        <v>1.2835000000000001</v>
      </c>
      <c r="L1469">
        <v>100</v>
      </c>
      <c r="M1469" t="s">
        <v>996</v>
      </c>
      <c r="N1469" t="s">
        <v>394</v>
      </c>
      <c r="O1469">
        <v>521</v>
      </c>
      <c r="P1469">
        <v>0</v>
      </c>
      <c r="Q1469">
        <v>2.1695396513004401E+18</v>
      </c>
      <c r="R1469" t="s">
        <v>408</v>
      </c>
    </row>
    <row r="1470" spans="1:18" hidden="1" x14ac:dyDescent="0.3">
      <c r="A1470" t="s">
        <v>365</v>
      </c>
      <c r="B1470">
        <v>38833</v>
      </c>
      <c r="C1470" t="s">
        <v>360</v>
      </c>
      <c r="D1470" t="s">
        <v>361</v>
      </c>
      <c r="E1470" s="69">
        <v>1719802991311</v>
      </c>
      <c r="F1470" s="69">
        <f t="shared" si="88"/>
        <v>1719802991.3110001</v>
      </c>
      <c r="G1470" s="70">
        <f t="shared" si="89"/>
        <v>45474.127214247688</v>
      </c>
      <c r="H1470" s="69">
        <v>77010</v>
      </c>
      <c r="I1470">
        <f t="shared" si="90"/>
        <v>1.2835000000000001</v>
      </c>
      <c r="J1470">
        <v>0</v>
      </c>
      <c r="K1470">
        <f t="shared" si="91"/>
        <v>0</v>
      </c>
      <c r="L1470">
        <v>0</v>
      </c>
      <c r="M1470" t="s">
        <v>996</v>
      </c>
      <c r="N1470" t="s">
        <v>394</v>
      </c>
      <c r="O1470">
        <v>42</v>
      </c>
      <c r="P1470">
        <v>0</v>
      </c>
      <c r="Q1470">
        <v>8.2814106655810703E+18</v>
      </c>
      <c r="R1470" t="s">
        <v>414</v>
      </c>
    </row>
    <row r="1471" spans="1:18" hidden="1" x14ac:dyDescent="0.3">
      <c r="A1471" t="s">
        <v>359</v>
      </c>
      <c r="B1471">
        <v>13721</v>
      </c>
      <c r="C1471" t="s">
        <v>360</v>
      </c>
      <c r="D1471" t="s">
        <v>361</v>
      </c>
      <c r="E1471" s="69">
        <v>1719802981301</v>
      </c>
      <c r="F1471" s="69">
        <f t="shared" si="88"/>
        <v>1719802981.3010001</v>
      </c>
      <c r="G1471" s="70">
        <f t="shared" si="89"/>
        <v>45474.127098391204</v>
      </c>
      <c r="H1471" s="69">
        <v>6339</v>
      </c>
      <c r="I1471">
        <f t="shared" si="90"/>
        <v>0.10565000000000001</v>
      </c>
      <c r="J1471">
        <v>229468</v>
      </c>
      <c r="K1471">
        <f t="shared" si="91"/>
        <v>3.8244666666666665</v>
      </c>
      <c r="L1471">
        <v>100</v>
      </c>
      <c r="M1471" t="s">
        <v>997</v>
      </c>
      <c r="N1471" t="s">
        <v>394</v>
      </c>
      <c r="O1471">
        <v>521</v>
      </c>
      <c r="P1471">
        <v>0</v>
      </c>
      <c r="Q1471">
        <v>2.1695396513004401E+18</v>
      </c>
      <c r="R1471" t="s">
        <v>408</v>
      </c>
    </row>
    <row r="1472" spans="1:18" hidden="1" x14ac:dyDescent="0.3">
      <c r="A1472" t="s">
        <v>365</v>
      </c>
      <c r="B1472">
        <v>39899</v>
      </c>
      <c r="C1472" t="s">
        <v>372</v>
      </c>
      <c r="D1472" t="s">
        <v>361</v>
      </c>
      <c r="E1472" s="69">
        <v>1719802981301</v>
      </c>
      <c r="F1472" s="69">
        <f t="shared" si="88"/>
        <v>1719802981.3010001</v>
      </c>
      <c r="G1472" s="70">
        <f t="shared" si="89"/>
        <v>45474.127098391204</v>
      </c>
      <c r="H1472" s="69">
        <v>229468</v>
      </c>
      <c r="I1472">
        <f t="shared" si="90"/>
        <v>3.8244666666666665</v>
      </c>
      <c r="J1472">
        <v>0</v>
      </c>
      <c r="K1472">
        <f t="shared" si="91"/>
        <v>0</v>
      </c>
      <c r="L1472">
        <v>3</v>
      </c>
      <c r="M1472" t="s">
        <v>997</v>
      </c>
      <c r="N1472" t="s">
        <v>394</v>
      </c>
      <c r="O1472">
        <v>1</v>
      </c>
      <c r="P1472">
        <v>0</v>
      </c>
      <c r="Q1472">
        <v>-1.7663079089697901E+17</v>
      </c>
      <c r="R1472" t="s">
        <v>521</v>
      </c>
    </row>
    <row r="1473" spans="1:18" hidden="1" x14ac:dyDescent="0.3">
      <c r="A1473" t="s">
        <v>359</v>
      </c>
      <c r="B1473">
        <v>13721</v>
      </c>
      <c r="C1473" t="s">
        <v>360</v>
      </c>
      <c r="D1473" t="s">
        <v>361</v>
      </c>
      <c r="E1473" s="69">
        <v>1719802976256</v>
      </c>
      <c r="F1473" s="69">
        <f t="shared" si="88"/>
        <v>1719802976.256</v>
      </c>
      <c r="G1473" s="70">
        <f t="shared" si="89"/>
        <v>45474.127039999999</v>
      </c>
      <c r="H1473" s="69">
        <v>6339</v>
      </c>
      <c r="I1473">
        <f t="shared" si="90"/>
        <v>0.10565000000000001</v>
      </c>
      <c r="J1473">
        <v>87832</v>
      </c>
      <c r="K1473">
        <f t="shared" si="91"/>
        <v>1.4638666666666666</v>
      </c>
      <c r="L1473">
        <v>100</v>
      </c>
      <c r="M1473" t="s">
        <v>998</v>
      </c>
      <c r="N1473" t="s">
        <v>363</v>
      </c>
      <c r="O1473">
        <v>521</v>
      </c>
      <c r="P1473">
        <v>0</v>
      </c>
      <c r="Q1473">
        <v>2.1695396513004401E+18</v>
      </c>
      <c r="R1473" t="s">
        <v>408</v>
      </c>
    </row>
    <row r="1474" spans="1:18" hidden="1" x14ac:dyDescent="0.3">
      <c r="A1474" t="s">
        <v>365</v>
      </c>
      <c r="B1474">
        <v>38626</v>
      </c>
      <c r="C1474" t="s">
        <v>360</v>
      </c>
      <c r="D1474" t="s">
        <v>361</v>
      </c>
      <c r="E1474" s="69">
        <v>1719802976256</v>
      </c>
      <c r="F1474" s="69">
        <f t="shared" si="88"/>
        <v>1719802976.256</v>
      </c>
      <c r="G1474" s="70">
        <f t="shared" si="89"/>
        <v>45474.127039999999</v>
      </c>
      <c r="H1474" s="69">
        <v>87832</v>
      </c>
      <c r="I1474">
        <f t="shared" si="90"/>
        <v>1.4638666666666666</v>
      </c>
      <c r="J1474">
        <v>0</v>
      </c>
      <c r="K1474">
        <f t="shared" si="91"/>
        <v>0</v>
      </c>
      <c r="L1474">
        <v>277</v>
      </c>
      <c r="M1474" t="s">
        <v>998</v>
      </c>
      <c r="N1474" t="s">
        <v>394</v>
      </c>
      <c r="O1474">
        <v>19</v>
      </c>
      <c r="P1474">
        <v>0</v>
      </c>
      <c r="Q1474">
        <v>2.1695396513004401E+18</v>
      </c>
      <c r="R1474" t="s">
        <v>408</v>
      </c>
    </row>
    <row r="1475" spans="1:18" hidden="1" x14ac:dyDescent="0.3">
      <c r="A1475" t="s">
        <v>359</v>
      </c>
      <c r="B1475">
        <v>8765</v>
      </c>
      <c r="C1475" t="s">
        <v>360</v>
      </c>
      <c r="D1475" t="s">
        <v>361</v>
      </c>
      <c r="E1475" s="69">
        <v>1719802696811</v>
      </c>
      <c r="F1475" s="69">
        <f t="shared" ref="F1475:F1538" si="92">$E1475/1000</f>
        <v>1719802696.8110001</v>
      </c>
      <c r="G1475" s="70">
        <f t="shared" ref="G1475:G1538" si="93">$F1475/ 86400 + DATE(1970, 1, 1)</f>
        <v>45474.123805682873</v>
      </c>
      <c r="H1475" s="69">
        <v>416796</v>
      </c>
      <c r="I1475">
        <f t="shared" ref="I1475:I1538" si="94">$H1475/1000/60</f>
        <v>6.9466000000000001</v>
      </c>
      <c r="J1475">
        <v>66268</v>
      </c>
      <c r="K1475">
        <f t="shared" ref="K1475:K1538" si="95">J1475/1000/60</f>
        <v>1.1044666666666667</v>
      </c>
      <c r="L1475">
        <v>118</v>
      </c>
      <c r="M1475" t="s">
        <v>999</v>
      </c>
      <c r="N1475" t="s">
        <v>394</v>
      </c>
      <c r="O1475">
        <v>694</v>
      </c>
      <c r="P1475">
        <v>0</v>
      </c>
      <c r="Q1475">
        <v>2.1695396513004401E+18</v>
      </c>
      <c r="R1475" t="s">
        <v>408</v>
      </c>
    </row>
    <row r="1476" spans="1:18" hidden="1" x14ac:dyDescent="0.3">
      <c r="A1476" t="s">
        <v>365</v>
      </c>
      <c r="B1476">
        <v>39899</v>
      </c>
      <c r="C1476" t="s">
        <v>372</v>
      </c>
      <c r="D1476" t="s">
        <v>361</v>
      </c>
      <c r="E1476" s="69">
        <v>1719802696811</v>
      </c>
      <c r="F1476" s="69">
        <f t="shared" si="92"/>
        <v>1719802696.8110001</v>
      </c>
      <c r="G1476" s="70">
        <f t="shared" si="93"/>
        <v>45474.123805682873</v>
      </c>
      <c r="H1476" s="69">
        <v>66268</v>
      </c>
      <c r="I1476">
        <f t="shared" si="94"/>
        <v>1.1044666666666667</v>
      </c>
      <c r="J1476">
        <v>0</v>
      </c>
      <c r="K1476">
        <f t="shared" si="95"/>
        <v>0</v>
      </c>
      <c r="L1476">
        <v>3</v>
      </c>
      <c r="M1476" t="s">
        <v>999</v>
      </c>
      <c r="N1476" t="s">
        <v>394</v>
      </c>
      <c r="O1476">
        <v>0</v>
      </c>
      <c r="P1476">
        <v>0</v>
      </c>
      <c r="Q1476">
        <v>-1.7663079089697901E+17</v>
      </c>
      <c r="R1476" t="s">
        <v>521</v>
      </c>
    </row>
    <row r="1477" spans="1:18" hidden="1" x14ac:dyDescent="0.3">
      <c r="A1477" t="s">
        <v>359</v>
      </c>
      <c r="B1477">
        <v>34764</v>
      </c>
      <c r="C1477" t="s">
        <v>360</v>
      </c>
      <c r="D1477" t="s">
        <v>361</v>
      </c>
      <c r="E1477" s="69">
        <v>1719802745900</v>
      </c>
      <c r="F1477" s="69">
        <f t="shared" si="92"/>
        <v>1719802745.9000001</v>
      </c>
      <c r="G1477" s="70">
        <f t="shared" si="93"/>
        <v>45474.124373842598</v>
      </c>
      <c r="H1477" s="69">
        <v>267</v>
      </c>
      <c r="I1477">
        <f t="shared" si="94"/>
        <v>4.45E-3</v>
      </c>
      <c r="J1477">
        <v>222783</v>
      </c>
      <c r="K1477">
        <f t="shared" si="95"/>
        <v>3.71305</v>
      </c>
      <c r="L1477">
        <v>413</v>
      </c>
      <c r="M1477" t="s">
        <v>1000</v>
      </c>
      <c r="N1477" t="s">
        <v>363</v>
      </c>
      <c r="O1477">
        <v>17</v>
      </c>
      <c r="P1477">
        <v>0</v>
      </c>
      <c r="Q1477">
        <v>2.1695396513004401E+18</v>
      </c>
      <c r="R1477" t="s">
        <v>408</v>
      </c>
    </row>
    <row r="1478" spans="1:18" hidden="1" x14ac:dyDescent="0.3">
      <c r="A1478" t="s">
        <v>365</v>
      </c>
      <c r="B1478">
        <v>54746</v>
      </c>
      <c r="C1478" t="s">
        <v>360</v>
      </c>
      <c r="D1478" t="s">
        <v>361</v>
      </c>
      <c r="E1478" s="69">
        <v>1719802745900</v>
      </c>
      <c r="F1478" s="69">
        <f t="shared" si="92"/>
        <v>1719802745.9000001</v>
      </c>
      <c r="G1478" s="70">
        <f t="shared" si="93"/>
        <v>45474.124373842598</v>
      </c>
      <c r="H1478" s="69">
        <v>222783</v>
      </c>
      <c r="I1478">
        <f t="shared" si="94"/>
        <v>3.71305</v>
      </c>
      <c r="J1478">
        <v>0</v>
      </c>
      <c r="K1478">
        <f t="shared" si="95"/>
        <v>0</v>
      </c>
      <c r="L1478">
        <v>0</v>
      </c>
      <c r="M1478" t="s">
        <v>1000</v>
      </c>
      <c r="N1478" t="s">
        <v>394</v>
      </c>
      <c r="O1478">
        <v>421</v>
      </c>
      <c r="P1478">
        <v>0</v>
      </c>
      <c r="Q1478">
        <v>1.5467800030742799E+18</v>
      </c>
      <c r="R1478" t="s">
        <v>549</v>
      </c>
    </row>
    <row r="1479" spans="1:18" hidden="1" x14ac:dyDescent="0.3">
      <c r="A1479" t="s">
        <v>359</v>
      </c>
      <c r="B1479">
        <v>34764</v>
      </c>
      <c r="C1479" t="s">
        <v>360</v>
      </c>
      <c r="D1479" t="s">
        <v>361</v>
      </c>
      <c r="E1479" s="69">
        <v>1719802577612</v>
      </c>
      <c r="F1479" s="69">
        <f t="shared" si="92"/>
        <v>1719802577.612</v>
      </c>
      <c r="G1479" s="70">
        <f t="shared" si="93"/>
        <v>45474.122426064816</v>
      </c>
      <c r="H1479" s="69">
        <v>267</v>
      </c>
      <c r="I1479">
        <f t="shared" si="94"/>
        <v>4.45E-3</v>
      </c>
      <c r="J1479">
        <v>416796</v>
      </c>
      <c r="K1479">
        <f t="shared" si="95"/>
        <v>6.9466000000000001</v>
      </c>
      <c r="L1479">
        <v>413</v>
      </c>
      <c r="M1479" t="s">
        <v>1001</v>
      </c>
      <c r="N1479" t="s">
        <v>363</v>
      </c>
      <c r="O1479">
        <v>17</v>
      </c>
      <c r="P1479">
        <v>0</v>
      </c>
      <c r="Q1479">
        <v>2.1695396513004401E+18</v>
      </c>
      <c r="R1479" t="s">
        <v>408</v>
      </c>
    </row>
    <row r="1480" spans="1:18" hidden="1" x14ac:dyDescent="0.3">
      <c r="A1480" t="s">
        <v>365</v>
      </c>
      <c r="B1480">
        <v>8765</v>
      </c>
      <c r="C1480" t="s">
        <v>360</v>
      </c>
      <c r="D1480" t="s">
        <v>361</v>
      </c>
      <c r="E1480" s="69">
        <v>1719802577612</v>
      </c>
      <c r="F1480" s="69">
        <f t="shared" si="92"/>
        <v>1719802577.612</v>
      </c>
      <c r="G1480" s="70">
        <f t="shared" si="93"/>
        <v>45474.122426064816</v>
      </c>
      <c r="H1480" s="69">
        <v>416796</v>
      </c>
      <c r="I1480">
        <f t="shared" si="94"/>
        <v>6.9466000000000001</v>
      </c>
      <c r="J1480">
        <v>0</v>
      </c>
      <c r="K1480">
        <f t="shared" si="95"/>
        <v>0</v>
      </c>
      <c r="L1480">
        <v>118</v>
      </c>
      <c r="M1480" t="s">
        <v>1001</v>
      </c>
      <c r="N1480" t="s">
        <v>394</v>
      </c>
      <c r="O1480">
        <v>694</v>
      </c>
      <c r="P1480">
        <v>0</v>
      </c>
      <c r="Q1480">
        <v>2.1695396513004401E+18</v>
      </c>
      <c r="R1480" t="s">
        <v>408</v>
      </c>
    </row>
    <row r="1481" spans="1:18" hidden="1" x14ac:dyDescent="0.3">
      <c r="A1481" t="s">
        <v>359</v>
      </c>
      <c r="B1481">
        <v>28781</v>
      </c>
      <c r="C1481" t="s">
        <v>372</v>
      </c>
      <c r="D1481" t="s">
        <v>361</v>
      </c>
      <c r="E1481" s="69">
        <v>1719801567924</v>
      </c>
      <c r="F1481" s="69">
        <f t="shared" si="92"/>
        <v>1719801567.924</v>
      </c>
      <c r="G1481" s="70">
        <f t="shared" si="93"/>
        <v>45474.110739861113</v>
      </c>
      <c r="H1481" s="69">
        <v>1539</v>
      </c>
      <c r="I1481">
        <f t="shared" si="94"/>
        <v>2.5649999999999999E-2</v>
      </c>
      <c r="J1481">
        <v>2761</v>
      </c>
      <c r="K1481">
        <f t="shared" si="95"/>
        <v>4.6016666666666671E-2</v>
      </c>
      <c r="L1481">
        <v>5</v>
      </c>
      <c r="M1481" t="s">
        <v>1002</v>
      </c>
      <c r="N1481" t="s">
        <v>363</v>
      </c>
      <c r="O1481">
        <v>74</v>
      </c>
      <c r="P1481">
        <v>0</v>
      </c>
      <c r="Q1481">
        <v>0</v>
      </c>
    </row>
    <row r="1482" spans="1:18" hidden="1" x14ac:dyDescent="0.3">
      <c r="A1482" t="s">
        <v>365</v>
      </c>
      <c r="B1482">
        <v>28739</v>
      </c>
      <c r="C1482" t="s">
        <v>372</v>
      </c>
      <c r="D1482" t="s">
        <v>361</v>
      </c>
      <c r="E1482" s="69">
        <v>1719801567924</v>
      </c>
      <c r="F1482" s="69">
        <f t="shared" si="92"/>
        <v>1719801567.924</v>
      </c>
      <c r="G1482" s="70">
        <f t="shared" si="93"/>
        <v>45474.110739861113</v>
      </c>
      <c r="H1482" s="69">
        <v>2761</v>
      </c>
      <c r="I1482">
        <f t="shared" si="94"/>
        <v>4.6016666666666671E-2</v>
      </c>
      <c r="J1482">
        <v>0</v>
      </c>
      <c r="K1482">
        <f t="shared" si="95"/>
        <v>0</v>
      </c>
      <c r="L1482">
        <v>1</v>
      </c>
      <c r="M1482" t="s">
        <v>1002</v>
      </c>
      <c r="N1482" t="s">
        <v>378</v>
      </c>
      <c r="O1482">
        <v>73</v>
      </c>
      <c r="P1482">
        <v>0</v>
      </c>
      <c r="Q1482">
        <v>0</v>
      </c>
    </row>
    <row r="1483" spans="1:18" hidden="1" x14ac:dyDescent="0.3">
      <c r="A1483" t="s">
        <v>359</v>
      </c>
      <c r="B1483">
        <v>23546</v>
      </c>
      <c r="C1483" t="s">
        <v>372</v>
      </c>
      <c r="D1483" t="s">
        <v>361</v>
      </c>
      <c r="E1483" s="69">
        <v>1719801267424</v>
      </c>
      <c r="F1483" s="69">
        <f t="shared" si="92"/>
        <v>1719801267.424</v>
      </c>
      <c r="G1483" s="70">
        <f t="shared" si="93"/>
        <v>45474.107261851852</v>
      </c>
      <c r="H1483" s="69">
        <v>17134</v>
      </c>
      <c r="I1483">
        <f t="shared" si="94"/>
        <v>0.28556666666666669</v>
      </c>
      <c r="J1483">
        <v>16852</v>
      </c>
      <c r="K1483">
        <f t="shared" si="95"/>
        <v>0.28086666666666665</v>
      </c>
      <c r="L1483">
        <v>27</v>
      </c>
      <c r="M1483" t="s">
        <v>1003</v>
      </c>
      <c r="N1483" t="s">
        <v>363</v>
      </c>
      <c r="O1483">
        <v>27</v>
      </c>
      <c r="P1483">
        <v>0</v>
      </c>
      <c r="Q1483">
        <v>0</v>
      </c>
    </row>
    <row r="1484" spans="1:18" hidden="1" x14ac:dyDescent="0.3">
      <c r="A1484" t="s">
        <v>365</v>
      </c>
      <c r="B1484">
        <v>23648</v>
      </c>
      <c r="C1484" t="s">
        <v>372</v>
      </c>
      <c r="D1484" t="s">
        <v>361</v>
      </c>
      <c r="E1484" s="69">
        <v>1719801267424</v>
      </c>
      <c r="F1484" s="69">
        <f t="shared" si="92"/>
        <v>1719801267.424</v>
      </c>
      <c r="G1484" s="70">
        <f t="shared" si="93"/>
        <v>45474.107261851852</v>
      </c>
      <c r="H1484" s="69">
        <v>16852</v>
      </c>
      <c r="I1484">
        <f t="shared" si="94"/>
        <v>0.28086666666666665</v>
      </c>
      <c r="J1484">
        <v>0</v>
      </c>
      <c r="K1484">
        <f t="shared" si="95"/>
        <v>0</v>
      </c>
      <c r="L1484">
        <v>1</v>
      </c>
      <c r="M1484" t="s">
        <v>1003</v>
      </c>
      <c r="N1484" t="s">
        <v>378</v>
      </c>
      <c r="O1484">
        <v>26</v>
      </c>
      <c r="P1484">
        <v>0</v>
      </c>
      <c r="Q1484">
        <v>0</v>
      </c>
    </row>
    <row r="1485" spans="1:18" hidden="1" x14ac:dyDescent="0.3">
      <c r="A1485" t="s">
        <v>359</v>
      </c>
      <c r="B1485">
        <v>56178</v>
      </c>
      <c r="C1485" t="s">
        <v>360</v>
      </c>
      <c r="D1485" t="s">
        <v>361</v>
      </c>
      <c r="E1485" s="69">
        <v>1719801113150</v>
      </c>
      <c r="F1485" s="69">
        <f t="shared" si="92"/>
        <v>1719801113.1500001</v>
      </c>
      <c r="G1485" s="70">
        <f t="shared" si="93"/>
        <v>45474.105476273151</v>
      </c>
      <c r="H1485" s="69">
        <v>132392</v>
      </c>
      <c r="I1485">
        <f t="shared" si="94"/>
        <v>2.2065333333333332</v>
      </c>
      <c r="J1485">
        <v>146596</v>
      </c>
      <c r="K1485">
        <f t="shared" si="95"/>
        <v>2.4432666666666667</v>
      </c>
      <c r="L1485">
        <v>38</v>
      </c>
      <c r="M1485" t="s">
        <v>1004</v>
      </c>
      <c r="N1485" t="s">
        <v>394</v>
      </c>
      <c r="O1485">
        <v>609</v>
      </c>
      <c r="P1485">
        <v>0</v>
      </c>
      <c r="Q1485">
        <v>2.1695396513004401E+18</v>
      </c>
      <c r="R1485" t="s">
        <v>408</v>
      </c>
    </row>
    <row r="1486" spans="1:18" hidden="1" x14ac:dyDescent="0.3">
      <c r="A1486" t="s">
        <v>365</v>
      </c>
      <c r="B1486">
        <v>54746</v>
      </c>
      <c r="C1486" t="s">
        <v>360</v>
      </c>
      <c r="D1486" t="s">
        <v>361</v>
      </c>
      <c r="E1486" s="69">
        <v>1719801113150</v>
      </c>
      <c r="F1486" s="69">
        <f t="shared" si="92"/>
        <v>1719801113.1500001</v>
      </c>
      <c r="G1486" s="70">
        <f t="shared" si="93"/>
        <v>45474.105476273151</v>
      </c>
      <c r="H1486" s="69">
        <v>146596</v>
      </c>
      <c r="I1486">
        <f t="shared" si="94"/>
        <v>2.4432666666666667</v>
      </c>
      <c r="J1486">
        <v>0</v>
      </c>
      <c r="K1486">
        <f t="shared" si="95"/>
        <v>0</v>
      </c>
      <c r="L1486">
        <v>0</v>
      </c>
      <c r="M1486" t="s">
        <v>1004</v>
      </c>
      <c r="N1486" t="s">
        <v>394</v>
      </c>
      <c r="O1486">
        <v>287</v>
      </c>
      <c r="P1486">
        <v>0</v>
      </c>
      <c r="Q1486">
        <v>8.2814106655810703E+18</v>
      </c>
      <c r="R1486" t="s">
        <v>414</v>
      </c>
    </row>
    <row r="1487" spans="1:18" hidden="1" x14ac:dyDescent="0.3">
      <c r="A1487" t="s">
        <v>359</v>
      </c>
      <c r="B1487">
        <v>20739</v>
      </c>
      <c r="C1487" t="s">
        <v>360</v>
      </c>
      <c r="D1487" t="s">
        <v>361</v>
      </c>
      <c r="E1487" s="69">
        <v>1719800012331</v>
      </c>
      <c r="F1487" s="69">
        <f t="shared" si="92"/>
        <v>1719800012.3310001</v>
      </c>
      <c r="G1487" s="70">
        <f t="shared" si="93"/>
        <v>45474.092735312501</v>
      </c>
      <c r="H1487" s="69">
        <v>11168</v>
      </c>
      <c r="I1487">
        <f t="shared" si="94"/>
        <v>0.18613333333333332</v>
      </c>
      <c r="J1487">
        <v>56504</v>
      </c>
      <c r="K1487">
        <f t="shared" si="95"/>
        <v>0.94173333333333331</v>
      </c>
      <c r="L1487">
        <v>0</v>
      </c>
      <c r="M1487" t="s">
        <v>1005</v>
      </c>
      <c r="N1487" t="s">
        <v>363</v>
      </c>
      <c r="O1487">
        <v>319</v>
      </c>
      <c r="P1487">
        <v>0</v>
      </c>
      <c r="Q1487">
        <v>2.1695396513004401E+18</v>
      </c>
      <c r="R1487" t="s">
        <v>408</v>
      </c>
    </row>
    <row r="1488" spans="1:18" hidden="1" x14ac:dyDescent="0.3">
      <c r="A1488" t="s">
        <v>365</v>
      </c>
      <c r="B1488">
        <v>8765</v>
      </c>
      <c r="C1488" t="s">
        <v>360</v>
      </c>
      <c r="D1488" t="s">
        <v>361</v>
      </c>
      <c r="E1488" s="69">
        <v>1719800012331</v>
      </c>
      <c r="F1488" s="69">
        <f t="shared" si="92"/>
        <v>1719800012.3310001</v>
      </c>
      <c r="G1488" s="70">
        <f t="shared" si="93"/>
        <v>45474.092735312501</v>
      </c>
      <c r="H1488" s="69">
        <v>56504</v>
      </c>
      <c r="I1488">
        <f t="shared" si="94"/>
        <v>0.94173333333333331</v>
      </c>
      <c r="J1488">
        <v>0</v>
      </c>
      <c r="K1488">
        <f t="shared" si="95"/>
        <v>0</v>
      </c>
      <c r="L1488">
        <v>0</v>
      </c>
      <c r="M1488" t="s">
        <v>1005</v>
      </c>
      <c r="N1488" t="s">
        <v>394</v>
      </c>
      <c r="O1488">
        <v>531</v>
      </c>
      <c r="P1488">
        <v>0</v>
      </c>
      <c r="Q1488">
        <v>-6.5446294605044398E+18</v>
      </c>
      <c r="R1488" t="s">
        <v>442</v>
      </c>
    </row>
    <row r="1489" spans="1:18" hidden="1" x14ac:dyDescent="0.3">
      <c r="A1489" t="s">
        <v>359</v>
      </c>
      <c r="B1489">
        <v>13721</v>
      </c>
      <c r="C1489" t="s">
        <v>360</v>
      </c>
      <c r="D1489" t="s">
        <v>361</v>
      </c>
      <c r="E1489" s="69">
        <v>1719799411331</v>
      </c>
      <c r="F1489" s="69">
        <f t="shared" si="92"/>
        <v>1719799411.3310001</v>
      </c>
      <c r="G1489" s="70">
        <f t="shared" si="93"/>
        <v>45474.085779293979</v>
      </c>
      <c r="H1489" s="69">
        <v>5326</v>
      </c>
      <c r="I1489">
        <f t="shared" si="94"/>
        <v>8.876666666666666E-2</v>
      </c>
      <c r="J1489">
        <v>42124</v>
      </c>
      <c r="K1489">
        <f t="shared" si="95"/>
        <v>0.70206666666666673</v>
      </c>
      <c r="L1489">
        <v>105</v>
      </c>
      <c r="M1489" t="s">
        <v>1006</v>
      </c>
      <c r="N1489" t="s">
        <v>363</v>
      </c>
      <c r="O1489">
        <v>383</v>
      </c>
      <c r="P1489">
        <v>0</v>
      </c>
      <c r="Q1489">
        <v>2.1695396513004401E+18</v>
      </c>
      <c r="R1489" t="s">
        <v>408</v>
      </c>
    </row>
    <row r="1490" spans="1:18" hidden="1" x14ac:dyDescent="0.3">
      <c r="A1490" t="s">
        <v>365</v>
      </c>
      <c r="B1490">
        <v>29760</v>
      </c>
      <c r="C1490" t="s">
        <v>360</v>
      </c>
      <c r="D1490" t="s">
        <v>361</v>
      </c>
      <c r="E1490" s="69">
        <v>1719799411331</v>
      </c>
      <c r="F1490" s="69">
        <f t="shared" si="92"/>
        <v>1719799411.3310001</v>
      </c>
      <c r="G1490" s="70">
        <f t="shared" si="93"/>
        <v>45474.085779293979</v>
      </c>
      <c r="H1490" s="69">
        <v>42124</v>
      </c>
      <c r="I1490">
        <f t="shared" si="94"/>
        <v>0.70206666666666673</v>
      </c>
      <c r="J1490">
        <v>0</v>
      </c>
      <c r="K1490">
        <f t="shared" si="95"/>
        <v>0</v>
      </c>
      <c r="L1490">
        <v>0</v>
      </c>
      <c r="M1490" t="s">
        <v>1006</v>
      </c>
      <c r="N1490" t="s">
        <v>394</v>
      </c>
      <c r="O1490">
        <v>106</v>
      </c>
      <c r="P1490">
        <v>0</v>
      </c>
      <c r="Q1490">
        <v>2.1695396513004401E+18</v>
      </c>
      <c r="R1490" t="s">
        <v>408</v>
      </c>
    </row>
    <row r="1491" spans="1:18" hidden="1" x14ac:dyDescent="0.3">
      <c r="A1491" t="s">
        <v>359</v>
      </c>
      <c r="B1491">
        <v>13721</v>
      </c>
      <c r="C1491" t="s">
        <v>360</v>
      </c>
      <c r="D1491" t="s">
        <v>361</v>
      </c>
      <c r="E1491" s="69">
        <v>1719799364244</v>
      </c>
      <c r="F1491" s="69">
        <f t="shared" si="92"/>
        <v>1719799364.244</v>
      </c>
      <c r="G1491" s="70">
        <f t="shared" si="93"/>
        <v>45474.085234305559</v>
      </c>
      <c r="H1491" s="69">
        <v>5326</v>
      </c>
      <c r="I1491">
        <f t="shared" si="94"/>
        <v>8.876666666666666E-2</v>
      </c>
      <c r="J1491">
        <v>97274</v>
      </c>
      <c r="K1491">
        <f t="shared" si="95"/>
        <v>1.6212333333333333</v>
      </c>
      <c r="L1491">
        <v>105</v>
      </c>
      <c r="M1491" t="s">
        <v>1007</v>
      </c>
      <c r="N1491" t="s">
        <v>363</v>
      </c>
      <c r="O1491">
        <v>383</v>
      </c>
      <c r="P1491">
        <v>0</v>
      </c>
      <c r="Q1491">
        <v>2.1695396513004401E+18</v>
      </c>
      <c r="R1491" t="s">
        <v>408</v>
      </c>
    </row>
    <row r="1492" spans="1:18" hidden="1" x14ac:dyDescent="0.3">
      <c r="A1492" t="s">
        <v>365</v>
      </c>
      <c r="B1492">
        <v>21419</v>
      </c>
      <c r="C1492" t="s">
        <v>360</v>
      </c>
      <c r="D1492" t="s">
        <v>361</v>
      </c>
      <c r="E1492" s="69">
        <v>1719799364244</v>
      </c>
      <c r="F1492" s="69">
        <f t="shared" si="92"/>
        <v>1719799364.244</v>
      </c>
      <c r="G1492" s="70">
        <f t="shared" si="93"/>
        <v>45474.085234305559</v>
      </c>
      <c r="H1492" s="69">
        <v>97274</v>
      </c>
      <c r="I1492">
        <f t="shared" si="94"/>
        <v>1.6212333333333333</v>
      </c>
      <c r="J1492">
        <v>0</v>
      </c>
      <c r="K1492">
        <f t="shared" si="95"/>
        <v>0</v>
      </c>
      <c r="L1492">
        <v>149</v>
      </c>
      <c r="M1492" t="s">
        <v>1007</v>
      </c>
      <c r="N1492" t="s">
        <v>394</v>
      </c>
      <c r="O1492">
        <v>290</v>
      </c>
      <c r="P1492">
        <v>0</v>
      </c>
      <c r="Q1492">
        <v>2.1695396513004401E+18</v>
      </c>
      <c r="R1492" t="s">
        <v>408</v>
      </c>
    </row>
    <row r="1493" spans="1:18" hidden="1" x14ac:dyDescent="0.3">
      <c r="A1493" t="s">
        <v>359</v>
      </c>
      <c r="B1493">
        <v>8299</v>
      </c>
      <c r="C1493" t="s">
        <v>360</v>
      </c>
      <c r="D1493" t="s">
        <v>361</v>
      </c>
      <c r="E1493" s="69">
        <v>1719798857412</v>
      </c>
      <c r="F1493" s="69">
        <f t="shared" si="92"/>
        <v>1719798857.4119999</v>
      </c>
      <c r="G1493" s="70">
        <f t="shared" si="93"/>
        <v>45474.079368194449</v>
      </c>
      <c r="H1493" s="69">
        <v>99731</v>
      </c>
      <c r="I1493">
        <f t="shared" si="94"/>
        <v>1.6621833333333333</v>
      </c>
      <c r="J1493">
        <v>10268</v>
      </c>
      <c r="K1493">
        <f t="shared" si="95"/>
        <v>0.17113333333333333</v>
      </c>
      <c r="L1493">
        <v>1160028</v>
      </c>
      <c r="M1493" t="s">
        <v>1008</v>
      </c>
      <c r="N1493" t="s">
        <v>363</v>
      </c>
      <c r="O1493">
        <v>389</v>
      </c>
      <c r="P1493">
        <v>0</v>
      </c>
      <c r="Q1493">
        <v>3.1763300696342999E+18</v>
      </c>
      <c r="R1493" t="s">
        <v>438</v>
      </c>
    </row>
    <row r="1494" spans="1:18" hidden="1" x14ac:dyDescent="0.3">
      <c r="A1494" t="s">
        <v>365</v>
      </c>
      <c r="B1494">
        <v>52828</v>
      </c>
      <c r="C1494" t="s">
        <v>372</v>
      </c>
      <c r="D1494" t="s">
        <v>361</v>
      </c>
      <c r="E1494" s="69">
        <v>1719798857412</v>
      </c>
      <c r="F1494" s="69">
        <f t="shared" si="92"/>
        <v>1719798857.4119999</v>
      </c>
      <c r="G1494" s="70">
        <f t="shared" si="93"/>
        <v>45474.079368194449</v>
      </c>
      <c r="H1494" s="69">
        <v>10268</v>
      </c>
      <c r="I1494">
        <f t="shared" si="94"/>
        <v>0.17113333333333333</v>
      </c>
      <c r="J1494">
        <v>0</v>
      </c>
      <c r="K1494">
        <f t="shared" si="95"/>
        <v>0</v>
      </c>
      <c r="L1494">
        <v>3</v>
      </c>
      <c r="M1494" t="s">
        <v>1008</v>
      </c>
      <c r="N1494" t="s">
        <v>394</v>
      </c>
      <c r="O1494">
        <v>0</v>
      </c>
      <c r="P1494">
        <v>0</v>
      </c>
      <c r="Q1494">
        <v>-5.2668300384708004E+18</v>
      </c>
      <c r="R1494" t="s">
        <v>1009</v>
      </c>
    </row>
    <row r="1495" spans="1:18" hidden="1" x14ac:dyDescent="0.3">
      <c r="A1495" t="s">
        <v>359</v>
      </c>
      <c r="B1495">
        <v>8299</v>
      </c>
      <c r="C1495" t="s">
        <v>360</v>
      </c>
      <c r="D1495" t="s">
        <v>361</v>
      </c>
      <c r="E1495" s="69">
        <v>1719798843358</v>
      </c>
      <c r="F1495" s="69">
        <f t="shared" si="92"/>
        <v>1719798843.358</v>
      </c>
      <c r="G1495" s="70">
        <f t="shared" si="93"/>
        <v>45474.079205532413</v>
      </c>
      <c r="H1495" s="69">
        <v>99731</v>
      </c>
      <c r="I1495">
        <f t="shared" si="94"/>
        <v>1.6621833333333333</v>
      </c>
      <c r="J1495">
        <v>22090</v>
      </c>
      <c r="K1495">
        <f t="shared" si="95"/>
        <v>0.36816666666666664</v>
      </c>
      <c r="L1495">
        <v>1160028</v>
      </c>
      <c r="M1495" t="s">
        <v>1010</v>
      </c>
      <c r="N1495" t="s">
        <v>363</v>
      </c>
      <c r="O1495">
        <v>389</v>
      </c>
      <c r="P1495">
        <v>0</v>
      </c>
      <c r="Q1495">
        <v>3.1763300696342999E+18</v>
      </c>
      <c r="R1495" t="s">
        <v>438</v>
      </c>
    </row>
    <row r="1496" spans="1:18" hidden="1" x14ac:dyDescent="0.3">
      <c r="A1496" t="s">
        <v>365</v>
      </c>
      <c r="B1496">
        <v>50527</v>
      </c>
      <c r="C1496" t="s">
        <v>372</v>
      </c>
      <c r="D1496" t="s">
        <v>361</v>
      </c>
      <c r="E1496" s="69">
        <v>1719798843358</v>
      </c>
      <c r="F1496" s="69">
        <f t="shared" si="92"/>
        <v>1719798843.358</v>
      </c>
      <c r="G1496" s="70">
        <f t="shared" si="93"/>
        <v>45474.079205532413</v>
      </c>
      <c r="H1496" s="69">
        <v>22090</v>
      </c>
      <c r="I1496">
        <f t="shared" si="94"/>
        <v>0.36816666666666664</v>
      </c>
      <c r="J1496">
        <v>0</v>
      </c>
      <c r="K1496">
        <f t="shared" si="95"/>
        <v>0</v>
      </c>
      <c r="L1496">
        <v>32</v>
      </c>
      <c r="M1496" t="s">
        <v>1010</v>
      </c>
      <c r="N1496" t="s">
        <v>394</v>
      </c>
      <c r="O1496">
        <v>0</v>
      </c>
      <c r="P1496">
        <v>0</v>
      </c>
      <c r="Q1496">
        <v>2.3581456008703498E+18</v>
      </c>
      <c r="R1496" t="s">
        <v>449</v>
      </c>
    </row>
    <row r="1497" spans="1:18" hidden="1" x14ac:dyDescent="0.3">
      <c r="A1497" t="s">
        <v>359</v>
      </c>
      <c r="B1497">
        <v>27968</v>
      </c>
      <c r="C1497" t="s">
        <v>360</v>
      </c>
      <c r="D1497" t="s">
        <v>361</v>
      </c>
      <c r="E1497" s="69">
        <v>1719797963920</v>
      </c>
      <c r="F1497" s="69">
        <f t="shared" si="92"/>
        <v>1719797963.9200001</v>
      </c>
      <c r="G1497" s="70">
        <f t="shared" si="93"/>
        <v>45474.069026851852</v>
      </c>
      <c r="H1497" s="69">
        <v>14605</v>
      </c>
      <c r="I1497">
        <f t="shared" si="94"/>
        <v>0.24341666666666667</v>
      </c>
      <c r="J1497">
        <v>1008</v>
      </c>
      <c r="K1497">
        <f t="shared" si="95"/>
        <v>1.6799999999999999E-2</v>
      </c>
      <c r="L1497">
        <v>85</v>
      </c>
      <c r="M1497" t="s">
        <v>393</v>
      </c>
      <c r="N1497" t="s">
        <v>394</v>
      </c>
      <c r="O1497">
        <v>244</v>
      </c>
      <c r="P1497">
        <v>0</v>
      </c>
      <c r="Q1497">
        <v>0</v>
      </c>
    </row>
    <row r="1498" spans="1:18" hidden="1" x14ac:dyDescent="0.3">
      <c r="A1498" t="s">
        <v>365</v>
      </c>
      <c r="B1498">
        <v>9084</v>
      </c>
      <c r="C1498" t="s">
        <v>360</v>
      </c>
      <c r="D1498" t="s">
        <v>361</v>
      </c>
      <c r="E1498" s="69">
        <v>1719797963920</v>
      </c>
      <c r="F1498" s="69">
        <f t="shared" si="92"/>
        <v>1719797963.9200001</v>
      </c>
      <c r="G1498" s="70">
        <f t="shared" si="93"/>
        <v>45474.069026851852</v>
      </c>
      <c r="H1498" s="69">
        <v>1008</v>
      </c>
      <c r="I1498">
        <f t="shared" si="94"/>
        <v>1.6799999999999999E-2</v>
      </c>
      <c r="J1498">
        <v>0</v>
      </c>
      <c r="K1498">
        <f t="shared" si="95"/>
        <v>0</v>
      </c>
      <c r="L1498">
        <v>0</v>
      </c>
      <c r="M1498" t="s">
        <v>393</v>
      </c>
      <c r="N1498" t="s">
        <v>394</v>
      </c>
      <c r="O1498">
        <v>80</v>
      </c>
      <c r="P1498">
        <v>0</v>
      </c>
      <c r="Q1498">
        <v>-3.58347796478285E+18</v>
      </c>
      <c r="R1498" t="s">
        <v>395</v>
      </c>
    </row>
    <row r="1499" spans="1:18" hidden="1" x14ac:dyDescent="0.3">
      <c r="A1499" t="s">
        <v>359</v>
      </c>
      <c r="B1499">
        <v>43036</v>
      </c>
      <c r="C1499" t="s">
        <v>372</v>
      </c>
      <c r="D1499" t="s">
        <v>361</v>
      </c>
      <c r="E1499" s="69">
        <v>1719795264419</v>
      </c>
      <c r="F1499" s="69">
        <f t="shared" si="92"/>
        <v>1719795264.4189999</v>
      </c>
      <c r="G1499" s="70">
        <f t="shared" si="93"/>
        <v>45474.037782627318</v>
      </c>
      <c r="H1499" s="69">
        <v>487</v>
      </c>
      <c r="I1499">
        <f t="shared" si="94"/>
        <v>8.1166666666666661E-3</v>
      </c>
      <c r="J1499">
        <v>9654</v>
      </c>
      <c r="K1499">
        <f t="shared" si="95"/>
        <v>0.16089999999999999</v>
      </c>
      <c r="L1499">
        <v>8</v>
      </c>
      <c r="M1499" t="s">
        <v>1011</v>
      </c>
      <c r="N1499" t="s">
        <v>363</v>
      </c>
      <c r="O1499">
        <v>23</v>
      </c>
      <c r="P1499">
        <v>0</v>
      </c>
      <c r="Q1499">
        <v>0</v>
      </c>
    </row>
    <row r="1500" spans="1:18" hidden="1" x14ac:dyDescent="0.3">
      <c r="A1500" t="s">
        <v>365</v>
      </c>
      <c r="B1500">
        <v>28041</v>
      </c>
      <c r="C1500" t="s">
        <v>372</v>
      </c>
      <c r="D1500" t="s">
        <v>361</v>
      </c>
      <c r="E1500" s="69">
        <v>1719795264419</v>
      </c>
      <c r="F1500" s="69">
        <f t="shared" si="92"/>
        <v>1719795264.4189999</v>
      </c>
      <c r="G1500" s="70">
        <f t="shared" si="93"/>
        <v>45474.037782627318</v>
      </c>
      <c r="H1500" s="69">
        <v>9654</v>
      </c>
      <c r="I1500">
        <f t="shared" si="94"/>
        <v>0.16089999999999999</v>
      </c>
      <c r="J1500">
        <v>0</v>
      </c>
      <c r="K1500">
        <f t="shared" si="95"/>
        <v>0</v>
      </c>
      <c r="L1500">
        <v>1</v>
      </c>
      <c r="M1500" t="s">
        <v>1011</v>
      </c>
      <c r="N1500" t="s">
        <v>378</v>
      </c>
      <c r="O1500">
        <v>831</v>
      </c>
      <c r="P1500">
        <v>0</v>
      </c>
      <c r="Q1500">
        <v>0</v>
      </c>
    </row>
    <row r="1501" spans="1:18" hidden="1" x14ac:dyDescent="0.3">
      <c r="A1501" t="s">
        <v>359</v>
      </c>
      <c r="B1501">
        <v>49618</v>
      </c>
      <c r="C1501" t="s">
        <v>360</v>
      </c>
      <c r="D1501" t="s">
        <v>361</v>
      </c>
      <c r="E1501" s="69">
        <v>1719687488803</v>
      </c>
      <c r="F1501" s="69">
        <f t="shared" si="92"/>
        <v>1719687488.803</v>
      </c>
      <c r="G1501" s="70">
        <f t="shared" si="93"/>
        <v>45472.790379664351</v>
      </c>
      <c r="H1501" s="69">
        <v>1433148</v>
      </c>
      <c r="I1501">
        <f t="shared" si="94"/>
        <v>23.8858</v>
      </c>
      <c r="J1501">
        <v>1461909</v>
      </c>
      <c r="K1501">
        <f t="shared" si="95"/>
        <v>24.365150000000003</v>
      </c>
      <c r="L1501">
        <v>0</v>
      </c>
      <c r="M1501" t="s">
        <v>1012</v>
      </c>
      <c r="N1501" t="s">
        <v>363</v>
      </c>
      <c r="O1501">
        <v>174372</v>
      </c>
      <c r="P1501">
        <v>0</v>
      </c>
      <c r="Q1501">
        <v>0</v>
      </c>
    </row>
    <row r="1502" spans="1:18" hidden="1" x14ac:dyDescent="0.3">
      <c r="A1502" t="s">
        <v>365</v>
      </c>
      <c r="B1502">
        <v>20208</v>
      </c>
      <c r="C1502" t="s">
        <v>360</v>
      </c>
      <c r="D1502" t="s">
        <v>361</v>
      </c>
      <c r="E1502" s="69">
        <v>1719687488803</v>
      </c>
      <c r="F1502" s="69">
        <f t="shared" si="92"/>
        <v>1719687488.803</v>
      </c>
      <c r="G1502" s="70">
        <f t="shared" si="93"/>
        <v>45472.790379664351</v>
      </c>
      <c r="H1502" s="69">
        <v>1461909</v>
      </c>
      <c r="I1502">
        <f t="shared" si="94"/>
        <v>24.365150000000003</v>
      </c>
      <c r="J1502">
        <v>0</v>
      </c>
      <c r="K1502">
        <f t="shared" si="95"/>
        <v>0</v>
      </c>
      <c r="L1502">
        <v>0</v>
      </c>
      <c r="M1502" t="s">
        <v>1012</v>
      </c>
      <c r="N1502" t="s">
        <v>378</v>
      </c>
      <c r="O1502">
        <v>164354</v>
      </c>
      <c r="P1502">
        <v>0</v>
      </c>
      <c r="Q1502">
        <v>0</v>
      </c>
    </row>
    <row r="1503" spans="1:18" hidden="1" x14ac:dyDescent="0.3">
      <c r="A1503" t="s">
        <v>359</v>
      </c>
      <c r="B1503">
        <v>20208</v>
      </c>
      <c r="C1503" t="s">
        <v>360</v>
      </c>
      <c r="D1503" t="s">
        <v>361</v>
      </c>
      <c r="E1503" s="69">
        <v>1719686886802</v>
      </c>
      <c r="F1503" s="69">
        <f t="shared" si="92"/>
        <v>1719686886.802</v>
      </c>
      <c r="G1503" s="70">
        <f t="shared" si="93"/>
        <v>45472.783412060191</v>
      </c>
      <c r="H1503" s="69">
        <v>1363108</v>
      </c>
      <c r="I1503">
        <f t="shared" si="94"/>
        <v>22.718466666666664</v>
      </c>
      <c r="J1503">
        <v>1338148</v>
      </c>
      <c r="K1503">
        <f t="shared" si="95"/>
        <v>22.302466666666664</v>
      </c>
      <c r="L1503">
        <v>0</v>
      </c>
      <c r="M1503" t="s">
        <v>1013</v>
      </c>
      <c r="N1503" t="s">
        <v>363</v>
      </c>
      <c r="O1503">
        <v>153315</v>
      </c>
      <c r="P1503">
        <v>0</v>
      </c>
      <c r="Q1503">
        <v>0</v>
      </c>
    </row>
    <row r="1504" spans="1:18" hidden="1" x14ac:dyDescent="0.3">
      <c r="A1504" t="s">
        <v>365</v>
      </c>
      <c r="B1504">
        <v>49618</v>
      </c>
      <c r="C1504" t="s">
        <v>360</v>
      </c>
      <c r="D1504" t="s">
        <v>361</v>
      </c>
      <c r="E1504" s="69">
        <v>1719686886802</v>
      </c>
      <c r="F1504" s="69">
        <f t="shared" si="92"/>
        <v>1719686886.802</v>
      </c>
      <c r="G1504" s="70">
        <f t="shared" si="93"/>
        <v>45472.783412060191</v>
      </c>
      <c r="H1504" s="69">
        <v>1338148</v>
      </c>
      <c r="I1504">
        <f t="shared" si="94"/>
        <v>22.302466666666664</v>
      </c>
      <c r="J1504">
        <v>0</v>
      </c>
      <c r="K1504">
        <f t="shared" si="95"/>
        <v>0</v>
      </c>
      <c r="L1504">
        <v>0</v>
      </c>
      <c r="M1504" t="s">
        <v>1013</v>
      </c>
      <c r="N1504" t="s">
        <v>378</v>
      </c>
      <c r="O1504">
        <v>163519</v>
      </c>
      <c r="P1504">
        <v>0</v>
      </c>
      <c r="Q1504">
        <v>0</v>
      </c>
    </row>
    <row r="1505" spans="1:18" hidden="1" x14ac:dyDescent="0.3">
      <c r="A1505" t="s">
        <v>359</v>
      </c>
      <c r="B1505">
        <v>49618</v>
      </c>
      <c r="C1505" t="s">
        <v>360</v>
      </c>
      <c r="D1505" t="s">
        <v>361</v>
      </c>
      <c r="E1505" s="69">
        <v>1719686586302</v>
      </c>
      <c r="F1505" s="69">
        <f t="shared" si="92"/>
        <v>1719686586.302</v>
      </c>
      <c r="G1505" s="70">
        <f t="shared" si="93"/>
        <v>45472.779934050923</v>
      </c>
      <c r="H1505" s="69">
        <v>1291817</v>
      </c>
      <c r="I1505">
        <f t="shared" si="94"/>
        <v>21.530283333333333</v>
      </c>
      <c r="J1505">
        <v>1315339</v>
      </c>
      <c r="K1505">
        <f t="shared" si="95"/>
        <v>21.922316666666667</v>
      </c>
      <c r="L1505">
        <v>0</v>
      </c>
      <c r="M1505" t="s">
        <v>1014</v>
      </c>
      <c r="N1505" t="s">
        <v>363</v>
      </c>
      <c r="O1505">
        <v>158148</v>
      </c>
      <c r="P1505">
        <v>0</v>
      </c>
      <c r="Q1505">
        <v>0</v>
      </c>
    </row>
    <row r="1506" spans="1:18" hidden="1" x14ac:dyDescent="0.3">
      <c r="A1506" t="s">
        <v>365</v>
      </c>
      <c r="B1506">
        <v>20208</v>
      </c>
      <c r="C1506" t="s">
        <v>360</v>
      </c>
      <c r="D1506" t="s">
        <v>361</v>
      </c>
      <c r="E1506" s="69">
        <v>1719686586302</v>
      </c>
      <c r="F1506" s="69">
        <f t="shared" si="92"/>
        <v>1719686586.302</v>
      </c>
      <c r="G1506" s="70">
        <f t="shared" si="93"/>
        <v>45472.779934050923</v>
      </c>
      <c r="H1506" s="69">
        <v>1315339</v>
      </c>
      <c r="I1506">
        <f t="shared" si="94"/>
        <v>21.922316666666667</v>
      </c>
      <c r="J1506">
        <v>0</v>
      </c>
      <c r="K1506">
        <f t="shared" si="95"/>
        <v>0</v>
      </c>
      <c r="L1506">
        <v>0</v>
      </c>
      <c r="M1506" t="s">
        <v>1014</v>
      </c>
      <c r="N1506" t="s">
        <v>378</v>
      </c>
      <c r="O1506">
        <v>147945</v>
      </c>
      <c r="P1506">
        <v>0</v>
      </c>
      <c r="Q1506">
        <v>0</v>
      </c>
    </row>
    <row r="1507" spans="1:18" hidden="1" x14ac:dyDescent="0.3">
      <c r="A1507" t="s">
        <v>359</v>
      </c>
      <c r="B1507">
        <v>20208</v>
      </c>
      <c r="C1507" t="s">
        <v>360</v>
      </c>
      <c r="D1507" t="s">
        <v>361</v>
      </c>
      <c r="E1507" s="69">
        <v>1719685383301</v>
      </c>
      <c r="F1507" s="69">
        <f t="shared" si="92"/>
        <v>1719685383.3010001</v>
      </c>
      <c r="G1507" s="70">
        <f t="shared" si="93"/>
        <v>45472.76601042824</v>
      </c>
      <c r="H1507" s="69">
        <v>1124580</v>
      </c>
      <c r="I1507">
        <f t="shared" si="94"/>
        <v>18.742999999999999</v>
      </c>
      <c r="J1507">
        <v>1101146</v>
      </c>
      <c r="K1507">
        <f t="shared" si="95"/>
        <v>18.352433333333334</v>
      </c>
      <c r="L1507">
        <v>0</v>
      </c>
      <c r="M1507" t="s">
        <v>1015</v>
      </c>
      <c r="N1507" t="s">
        <v>363</v>
      </c>
      <c r="O1507">
        <v>126683</v>
      </c>
      <c r="P1507">
        <v>0</v>
      </c>
      <c r="Q1507">
        <v>0</v>
      </c>
    </row>
    <row r="1508" spans="1:18" hidden="1" x14ac:dyDescent="0.3">
      <c r="A1508" t="s">
        <v>365</v>
      </c>
      <c r="B1508">
        <v>49618</v>
      </c>
      <c r="C1508" t="s">
        <v>360</v>
      </c>
      <c r="D1508" t="s">
        <v>361</v>
      </c>
      <c r="E1508" s="69">
        <v>1719685383301</v>
      </c>
      <c r="F1508" s="69">
        <f t="shared" si="92"/>
        <v>1719685383.3010001</v>
      </c>
      <c r="G1508" s="70">
        <f t="shared" si="93"/>
        <v>45472.76601042824</v>
      </c>
      <c r="H1508" s="69">
        <v>1101146</v>
      </c>
      <c r="I1508">
        <f t="shared" si="94"/>
        <v>18.352433333333334</v>
      </c>
      <c r="J1508">
        <v>0</v>
      </c>
      <c r="K1508">
        <f t="shared" si="95"/>
        <v>0</v>
      </c>
      <c r="L1508">
        <v>0</v>
      </c>
      <c r="M1508" t="s">
        <v>1015</v>
      </c>
      <c r="N1508" t="s">
        <v>378</v>
      </c>
      <c r="O1508">
        <v>136001</v>
      </c>
      <c r="P1508">
        <v>0</v>
      </c>
      <c r="Q1508">
        <v>0</v>
      </c>
    </row>
    <row r="1509" spans="1:18" hidden="1" x14ac:dyDescent="0.3">
      <c r="A1509" t="s">
        <v>359</v>
      </c>
      <c r="B1509">
        <v>49618</v>
      </c>
      <c r="C1509" t="s">
        <v>360</v>
      </c>
      <c r="D1509" t="s">
        <v>361</v>
      </c>
      <c r="E1509" s="69">
        <v>1719684480800</v>
      </c>
      <c r="F1509" s="69">
        <f t="shared" si="92"/>
        <v>1719684480.8</v>
      </c>
      <c r="G1509" s="70">
        <f t="shared" si="93"/>
        <v>45472.755564814812</v>
      </c>
      <c r="H1509" s="69">
        <v>954631</v>
      </c>
      <c r="I1509">
        <f t="shared" si="94"/>
        <v>15.910516666666666</v>
      </c>
      <c r="J1509">
        <v>980752</v>
      </c>
      <c r="K1509">
        <f t="shared" si="95"/>
        <v>16.345866666666666</v>
      </c>
      <c r="L1509">
        <v>0</v>
      </c>
      <c r="M1509" t="s">
        <v>1016</v>
      </c>
      <c r="N1509" t="s">
        <v>363</v>
      </c>
      <c r="O1509">
        <v>119166</v>
      </c>
      <c r="P1509">
        <v>0</v>
      </c>
      <c r="Q1509">
        <v>0</v>
      </c>
    </row>
    <row r="1510" spans="1:18" hidden="1" x14ac:dyDescent="0.3">
      <c r="A1510" t="s">
        <v>365</v>
      </c>
      <c r="B1510">
        <v>20208</v>
      </c>
      <c r="C1510" t="s">
        <v>360</v>
      </c>
      <c r="D1510" t="s">
        <v>361</v>
      </c>
      <c r="E1510" s="69">
        <v>1719684480800</v>
      </c>
      <c r="F1510" s="69">
        <f t="shared" si="92"/>
        <v>1719684480.8</v>
      </c>
      <c r="G1510" s="70">
        <f t="shared" si="93"/>
        <v>45472.755564814812</v>
      </c>
      <c r="H1510" s="69">
        <v>980752</v>
      </c>
      <c r="I1510">
        <f t="shared" si="94"/>
        <v>16.345866666666666</v>
      </c>
      <c r="J1510">
        <v>0</v>
      </c>
      <c r="K1510">
        <f t="shared" si="95"/>
        <v>0</v>
      </c>
      <c r="L1510">
        <v>0</v>
      </c>
      <c r="M1510" t="s">
        <v>1016</v>
      </c>
      <c r="N1510" t="s">
        <v>378</v>
      </c>
      <c r="O1510">
        <v>110482</v>
      </c>
      <c r="P1510">
        <v>0</v>
      </c>
      <c r="Q1510">
        <v>0</v>
      </c>
    </row>
    <row r="1511" spans="1:18" hidden="1" x14ac:dyDescent="0.3">
      <c r="A1511" t="s">
        <v>359</v>
      </c>
      <c r="B1511">
        <v>20208</v>
      </c>
      <c r="C1511" t="s">
        <v>360</v>
      </c>
      <c r="D1511" t="s">
        <v>361</v>
      </c>
      <c r="E1511" s="69">
        <v>1719682080758</v>
      </c>
      <c r="F1511" s="69">
        <f t="shared" si="92"/>
        <v>1719682080.7579999</v>
      </c>
      <c r="G1511" s="70">
        <f t="shared" si="93"/>
        <v>45472.727786550924</v>
      </c>
      <c r="H1511" s="69">
        <v>602973</v>
      </c>
      <c r="I1511">
        <f t="shared" si="94"/>
        <v>10.04955</v>
      </c>
      <c r="J1511">
        <v>590128</v>
      </c>
      <c r="K1511">
        <f t="shared" si="95"/>
        <v>9.835466666666667</v>
      </c>
      <c r="L1511">
        <v>0</v>
      </c>
      <c r="M1511" t="s">
        <v>1017</v>
      </c>
      <c r="N1511" t="s">
        <v>363</v>
      </c>
      <c r="O1511">
        <v>68357</v>
      </c>
      <c r="P1511">
        <v>0</v>
      </c>
      <c r="Q1511">
        <v>0</v>
      </c>
    </row>
    <row r="1512" spans="1:18" hidden="1" x14ac:dyDescent="0.3">
      <c r="A1512" t="s">
        <v>365</v>
      </c>
      <c r="B1512">
        <v>49618</v>
      </c>
      <c r="C1512" t="s">
        <v>360</v>
      </c>
      <c r="D1512" t="s">
        <v>361</v>
      </c>
      <c r="E1512" s="69">
        <v>1719682080758</v>
      </c>
      <c r="F1512" s="69">
        <f t="shared" si="92"/>
        <v>1719682080.7579999</v>
      </c>
      <c r="G1512" s="70">
        <f t="shared" si="93"/>
        <v>45472.727786550924</v>
      </c>
      <c r="H1512" s="69">
        <v>590128</v>
      </c>
      <c r="I1512">
        <f t="shared" si="94"/>
        <v>9.835466666666667</v>
      </c>
      <c r="J1512">
        <v>0</v>
      </c>
      <c r="K1512">
        <f t="shared" si="95"/>
        <v>0</v>
      </c>
      <c r="L1512">
        <v>0</v>
      </c>
      <c r="M1512" t="s">
        <v>1017</v>
      </c>
      <c r="N1512" t="s">
        <v>378</v>
      </c>
      <c r="O1512">
        <v>75252</v>
      </c>
      <c r="P1512">
        <v>0</v>
      </c>
      <c r="Q1512">
        <v>0</v>
      </c>
    </row>
    <row r="1513" spans="1:18" hidden="1" x14ac:dyDescent="0.3">
      <c r="A1513" t="s">
        <v>359</v>
      </c>
      <c r="B1513">
        <v>20208</v>
      </c>
      <c r="C1513" t="s">
        <v>360</v>
      </c>
      <c r="D1513" t="s">
        <v>361</v>
      </c>
      <c r="E1513" s="69">
        <v>1719681479758</v>
      </c>
      <c r="F1513" s="69">
        <f t="shared" si="92"/>
        <v>1719681479.7579999</v>
      </c>
      <c r="G1513" s="70">
        <f t="shared" si="93"/>
        <v>45472.720830532402</v>
      </c>
      <c r="H1513" s="69">
        <v>511064</v>
      </c>
      <c r="I1513">
        <f t="shared" si="94"/>
        <v>8.517733333333334</v>
      </c>
      <c r="J1513">
        <v>494482</v>
      </c>
      <c r="K1513">
        <f t="shared" si="95"/>
        <v>8.2413666666666678</v>
      </c>
      <c r="L1513">
        <v>0</v>
      </c>
      <c r="M1513" t="s">
        <v>1018</v>
      </c>
      <c r="N1513" t="s">
        <v>363</v>
      </c>
      <c r="O1513">
        <v>57753</v>
      </c>
      <c r="P1513">
        <v>0</v>
      </c>
      <c r="Q1513">
        <v>0</v>
      </c>
    </row>
    <row r="1514" spans="1:18" hidden="1" x14ac:dyDescent="0.3">
      <c r="A1514" t="s">
        <v>365</v>
      </c>
      <c r="B1514">
        <v>49618</v>
      </c>
      <c r="C1514" t="s">
        <v>360</v>
      </c>
      <c r="D1514" t="s">
        <v>361</v>
      </c>
      <c r="E1514" s="69">
        <v>1719681479758</v>
      </c>
      <c r="F1514" s="69">
        <f t="shared" si="92"/>
        <v>1719681479.7579999</v>
      </c>
      <c r="G1514" s="70">
        <f t="shared" si="93"/>
        <v>45472.720830532402</v>
      </c>
      <c r="H1514" s="69">
        <v>494482</v>
      </c>
      <c r="I1514">
        <f t="shared" si="94"/>
        <v>8.2413666666666678</v>
      </c>
      <c r="J1514">
        <v>0</v>
      </c>
      <c r="K1514">
        <f t="shared" si="95"/>
        <v>0</v>
      </c>
      <c r="L1514">
        <v>0</v>
      </c>
      <c r="M1514" t="s">
        <v>1018</v>
      </c>
      <c r="N1514" t="s">
        <v>378</v>
      </c>
      <c r="O1514">
        <v>63130</v>
      </c>
      <c r="P1514">
        <v>0</v>
      </c>
      <c r="Q1514">
        <v>0</v>
      </c>
    </row>
    <row r="1515" spans="1:18" hidden="1" x14ac:dyDescent="0.3">
      <c r="A1515" t="s">
        <v>359</v>
      </c>
      <c r="B1515">
        <v>20208</v>
      </c>
      <c r="C1515" t="s">
        <v>360</v>
      </c>
      <c r="D1515" t="s">
        <v>361</v>
      </c>
      <c r="E1515" s="69">
        <v>1719680577257</v>
      </c>
      <c r="F1515" s="69">
        <f t="shared" si="92"/>
        <v>1719680577.257</v>
      </c>
      <c r="G1515" s="70">
        <f t="shared" si="93"/>
        <v>45472.710384918981</v>
      </c>
      <c r="H1515" s="69">
        <v>366674</v>
      </c>
      <c r="I1515">
        <f t="shared" si="94"/>
        <v>6.1112333333333329</v>
      </c>
      <c r="J1515">
        <v>356251</v>
      </c>
      <c r="K1515">
        <f t="shared" si="95"/>
        <v>5.9375166666666663</v>
      </c>
      <c r="L1515">
        <v>0</v>
      </c>
      <c r="M1515" t="s">
        <v>1019</v>
      </c>
      <c r="N1515" t="s">
        <v>363</v>
      </c>
      <c r="O1515">
        <v>41603</v>
      </c>
      <c r="P1515">
        <v>0</v>
      </c>
      <c r="Q1515">
        <v>2.2456996942821199E+18</v>
      </c>
      <c r="R1515" t="s">
        <v>1020</v>
      </c>
    </row>
    <row r="1516" spans="1:18" hidden="1" x14ac:dyDescent="0.3">
      <c r="A1516" t="s">
        <v>365</v>
      </c>
      <c r="B1516">
        <v>49618</v>
      </c>
      <c r="C1516" t="s">
        <v>360</v>
      </c>
      <c r="D1516" t="s">
        <v>361</v>
      </c>
      <c r="E1516" s="69">
        <v>1719680577257</v>
      </c>
      <c r="F1516" s="69">
        <f t="shared" si="92"/>
        <v>1719680577.257</v>
      </c>
      <c r="G1516" s="70">
        <f t="shared" si="93"/>
        <v>45472.710384918981</v>
      </c>
      <c r="H1516" s="69">
        <v>356251</v>
      </c>
      <c r="I1516">
        <f t="shared" si="94"/>
        <v>5.9375166666666663</v>
      </c>
      <c r="J1516">
        <v>0</v>
      </c>
      <c r="K1516">
        <f t="shared" si="95"/>
        <v>0</v>
      </c>
      <c r="L1516">
        <v>0</v>
      </c>
      <c r="M1516" t="s">
        <v>1019</v>
      </c>
      <c r="N1516" t="s">
        <v>378</v>
      </c>
      <c r="O1516">
        <v>45795</v>
      </c>
      <c r="P1516">
        <v>0</v>
      </c>
      <c r="Q1516">
        <v>0</v>
      </c>
    </row>
    <row r="1517" spans="1:18" hidden="1" x14ac:dyDescent="0.3">
      <c r="A1517" t="s">
        <v>359</v>
      </c>
      <c r="B1517">
        <v>20208</v>
      </c>
      <c r="C1517" t="s">
        <v>360</v>
      </c>
      <c r="D1517" t="s">
        <v>361</v>
      </c>
      <c r="E1517" s="69">
        <v>1719679982257</v>
      </c>
      <c r="F1517" s="69">
        <f t="shared" si="92"/>
        <v>1719679982.257</v>
      </c>
      <c r="G1517" s="70">
        <f t="shared" si="93"/>
        <v>45472.703498344912</v>
      </c>
      <c r="H1517" s="69">
        <v>272007</v>
      </c>
      <c r="I1517">
        <f t="shared" si="94"/>
        <v>4.5334500000000002</v>
      </c>
      <c r="J1517">
        <v>264601</v>
      </c>
      <c r="K1517">
        <f t="shared" si="95"/>
        <v>4.4100166666666665</v>
      </c>
      <c r="L1517">
        <v>0</v>
      </c>
      <c r="M1517" t="s">
        <v>1021</v>
      </c>
      <c r="N1517" t="s">
        <v>363</v>
      </c>
      <c r="O1517">
        <v>30881</v>
      </c>
      <c r="P1517">
        <v>0</v>
      </c>
      <c r="Q1517">
        <v>0</v>
      </c>
    </row>
    <row r="1518" spans="1:18" hidden="1" x14ac:dyDescent="0.3">
      <c r="A1518" t="s">
        <v>365</v>
      </c>
      <c r="B1518">
        <v>49618</v>
      </c>
      <c r="C1518" t="s">
        <v>360</v>
      </c>
      <c r="D1518" t="s">
        <v>361</v>
      </c>
      <c r="E1518" s="69">
        <v>1719679982257</v>
      </c>
      <c r="F1518" s="69">
        <f t="shared" si="92"/>
        <v>1719679982.257</v>
      </c>
      <c r="G1518" s="70">
        <f t="shared" si="93"/>
        <v>45472.703498344912</v>
      </c>
      <c r="H1518" s="69">
        <v>264601</v>
      </c>
      <c r="I1518">
        <f t="shared" si="94"/>
        <v>4.4100166666666665</v>
      </c>
      <c r="J1518">
        <v>0</v>
      </c>
      <c r="K1518">
        <f t="shared" si="95"/>
        <v>0</v>
      </c>
      <c r="L1518">
        <v>0</v>
      </c>
      <c r="M1518" t="s">
        <v>1021</v>
      </c>
      <c r="N1518" t="s">
        <v>378</v>
      </c>
      <c r="O1518">
        <v>34007</v>
      </c>
      <c r="P1518">
        <v>0</v>
      </c>
      <c r="Q1518">
        <v>0</v>
      </c>
    </row>
    <row r="1519" spans="1:18" hidden="1" x14ac:dyDescent="0.3">
      <c r="A1519" t="s">
        <v>359</v>
      </c>
      <c r="B1519">
        <v>49618</v>
      </c>
      <c r="C1519" t="s">
        <v>360</v>
      </c>
      <c r="D1519" t="s">
        <v>361</v>
      </c>
      <c r="E1519" s="69">
        <v>1719679079756</v>
      </c>
      <c r="F1519" s="69">
        <f t="shared" si="92"/>
        <v>1719679079.756</v>
      </c>
      <c r="G1519" s="70">
        <f t="shared" si="93"/>
        <v>45472.693052731483</v>
      </c>
      <c r="H1519" s="69">
        <v>126975</v>
      </c>
      <c r="I1519">
        <f t="shared" si="94"/>
        <v>2.11625</v>
      </c>
      <c r="J1519">
        <v>127977</v>
      </c>
      <c r="K1519">
        <f t="shared" si="95"/>
        <v>2.1329500000000001</v>
      </c>
      <c r="L1519">
        <v>0</v>
      </c>
      <c r="M1519" t="s">
        <v>1022</v>
      </c>
      <c r="N1519" t="s">
        <v>363</v>
      </c>
      <c r="O1519">
        <v>16304</v>
      </c>
      <c r="P1519">
        <v>0</v>
      </c>
      <c r="Q1519">
        <v>0</v>
      </c>
    </row>
    <row r="1520" spans="1:18" hidden="1" x14ac:dyDescent="0.3">
      <c r="A1520" t="s">
        <v>365</v>
      </c>
      <c r="B1520">
        <v>20208</v>
      </c>
      <c r="C1520" t="s">
        <v>360</v>
      </c>
      <c r="D1520" t="s">
        <v>361</v>
      </c>
      <c r="E1520" s="69">
        <v>1719679079756</v>
      </c>
      <c r="F1520" s="69">
        <f t="shared" si="92"/>
        <v>1719679079.756</v>
      </c>
      <c r="G1520" s="70">
        <f t="shared" si="93"/>
        <v>45472.693052731483</v>
      </c>
      <c r="H1520" s="69">
        <v>127977</v>
      </c>
      <c r="I1520">
        <f t="shared" si="94"/>
        <v>2.1329500000000001</v>
      </c>
      <c r="J1520">
        <v>0</v>
      </c>
      <c r="K1520">
        <f t="shared" si="95"/>
        <v>0</v>
      </c>
      <c r="L1520">
        <v>0</v>
      </c>
      <c r="M1520" t="s">
        <v>1022</v>
      </c>
      <c r="N1520" t="s">
        <v>378</v>
      </c>
      <c r="O1520">
        <v>14654</v>
      </c>
      <c r="P1520">
        <v>0</v>
      </c>
      <c r="Q1520">
        <v>0</v>
      </c>
    </row>
    <row r="1521" spans="1:18" hidden="1" x14ac:dyDescent="0.3">
      <c r="A1521" t="s">
        <v>359</v>
      </c>
      <c r="B1521">
        <v>42648</v>
      </c>
      <c r="C1521" t="s">
        <v>360</v>
      </c>
      <c r="D1521" t="s">
        <v>361</v>
      </c>
      <c r="E1521" s="69">
        <v>1719665871746</v>
      </c>
      <c r="F1521" s="69">
        <f t="shared" si="92"/>
        <v>1719665871.7460001</v>
      </c>
      <c r="G1521" s="70">
        <f t="shared" si="93"/>
        <v>45472.540182245371</v>
      </c>
      <c r="H1521" s="69">
        <v>0</v>
      </c>
      <c r="I1521">
        <f t="shared" si="94"/>
        <v>0</v>
      </c>
      <c r="J1521">
        <v>12120</v>
      </c>
      <c r="K1521">
        <f t="shared" si="95"/>
        <v>0.20199999999999999</v>
      </c>
      <c r="L1521">
        <v>90</v>
      </c>
      <c r="M1521" t="s">
        <v>1023</v>
      </c>
      <c r="N1521" t="s">
        <v>394</v>
      </c>
      <c r="O1521">
        <v>0</v>
      </c>
      <c r="P1521">
        <v>0</v>
      </c>
      <c r="Q1521">
        <v>0</v>
      </c>
    </row>
    <row r="1522" spans="1:18" hidden="1" x14ac:dyDescent="0.3">
      <c r="A1522" t="s">
        <v>365</v>
      </c>
      <c r="B1522">
        <v>57324</v>
      </c>
      <c r="C1522" t="s">
        <v>360</v>
      </c>
      <c r="D1522" t="s">
        <v>361</v>
      </c>
      <c r="E1522" s="69">
        <v>1719665871746</v>
      </c>
      <c r="F1522" s="69">
        <f t="shared" si="92"/>
        <v>1719665871.7460001</v>
      </c>
      <c r="G1522" s="70">
        <f t="shared" si="93"/>
        <v>45472.540182245371</v>
      </c>
      <c r="H1522" s="69">
        <v>12120</v>
      </c>
      <c r="I1522">
        <f t="shared" si="94"/>
        <v>0.20199999999999999</v>
      </c>
      <c r="J1522">
        <v>0</v>
      </c>
      <c r="K1522">
        <f t="shared" si="95"/>
        <v>0</v>
      </c>
      <c r="L1522">
        <v>0</v>
      </c>
      <c r="M1522" t="s">
        <v>1023</v>
      </c>
      <c r="N1522" t="s">
        <v>394</v>
      </c>
      <c r="O1522">
        <v>67</v>
      </c>
      <c r="P1522">
        <v>0</v>
      </c>
      <c r="Q1522">
        <v>8.2814106655810703E+18</v>
      </c>
      <c r="R1522" t="s">
        <v>414</v>
      </c>
    </row>
    <row r="1523" spans="1:18" hidden="1" x14ac:dyDescent="0.3">
      <c r="A1523" t="s">
        <v>359</v>
      </c>
      <c r="B1523">
        <v>27824</v>
      </c>
      <c r="C1523" t="s">
        <v>372</v>
      </c>
      <c r="D1523" t="s">
        <v>361</v>
      </c>
      <c r="E1523" s="69">
        <v>1719631946223</v>
      </c>
      <c r="F1523" s="69">
        <f t="shared" si="92"/>
        <v>1719631946.223</v>
      </c>
      <c r="G1523" s="70">
        <f t="shared" si="93"/>
        <v>45472.147525729168</v>
      </c>
      <c r="H1523" s="69">
        <v>8847</v>
      </c>
      <c r="I1523">
        <f t="shared" si="94"/>
        <v>0.14745</v>
      </c>
      <c r="J1523">
        <v>13635</v>
      </c>
      <c r="K1523">
        <f t="shared" si="95"/>
        <v>0.22725000000000001</v>
      </c>
      <c r="L1523">
        <v>8</v>
      </c>
      <c r="M1523" t="s">
        <v>1024</v>
      </c>
      <c r="N1523" t="s">
        <v>363</v>
      </c>
      <c r="O1523">
        <v>648</v>
      </c>
      <c r="P1523">
        <v>0</v>
      </c>
      <c r="Q1523">
        <v>0</v>
      </c>
    </row>
    <row r="1524" spans="1:18" hidden="1" x14ac:dyDescent="0.3">
      <c r="A1524" t="s">
        <v>365</v>
      </c>
      <c r="B1524">
        <v>28898</v>
      </c>
      <c r="C1524" t="s">
        <v>372</v>
      </c>
      <c r="D1524" t="s">
        <v>361</v>
      </c>
      <c r="E1524" s="69">
        <v>1719631946223</v>
      </c>
      <c r="F1524" s="69">
        <f t="shared" si="92"/>
        <v>1719631946.223</v>
      </c>
      <c r="G1524" s="70">
        <f t="shared" si="93"/>
        <v>45472.147525729168</v>
      </c>
      <c r="H1524" s="69">
        <v>13635</v>
      </c>
      <c r="I1524">
        <f t="shared" si="94"/>
        <v>0.22725000000000001</v>
      </c>
      <c r="J1524">
        <v>0</v>
      </c>
      <c r="K1524">
        <f t="shared" si="95"/>
        <v>0</v>
      </c>
      <c r="L1524">
        <v>1</v>
      </c>
      <c r="M1524" t="s">
        <v>1024</v>
      </c>
      <c r="N1524" t="s">
        <v>378</v>
      </c>
      <c r="O1524">
        <v>987</v>
      </c>
      <c r="P1524">
        <v>0</v>
      </c>
      <c r="Q1524">
        <v>0</v>
      </c>
    </row>
    <row r="1525" spans="1:18" hidden="1" x14ac:dyDescent="0.3">
      <c r="A1525" t="s">
        <v>359</v>
      </c>
      <c r="B1525">
        <v>25491</v>
      </c>
      <c r="C1525" t="s">
        <v>372</v>
      </c>
      <c r="D1525" t="s">
        <v>361</v>
      </c>
      <c r="E1525" s="69">
        <v>1719590217652</v>
      </c>
      <c r="F1525" s="69">
        <f t="shared" si="92"/>
        <v>1719590217.652</v>
      </c>
      <c r="G1525" s="70">
        <f t="shared" si="93"/>
        <v>45471.664556157411</v>
      </c>
      <c r="H1525" s="69">
        <v>17420</v>
      </c>
      <c r="I1525">
        <f t="shared" si="94"/>
        <v>0.29033333333333339</v>
      </c>
      <c r="J1525">
        <v>21246</v>
      </c>
      <c r="K1525">
        <f t="shared" si="95"/>
        <v>0.35409999999999997</v>
      </c>
      <c r="L1525">
        <v>24</v>
      </c>
      <c r="M1525" t="s">
        <v>1025</v>
      </c>
      <c r="N1525" t="s">
        <v>363</v>
      </c>
      <c r="O1525">
        <v>29</v>
      </c>
      <c r="P1525">
        <v>0</v>
      </c>
      <c r="Q1525">
        <v>0</v>
      </c>
    </row>
    <row r="1526" spans="1:18" hidden="1" x14ac:dyDescent="0.3">
      <c r="A1526" t="s">
        <v>365</v>
      </c>
      <c r="B1526">
        <v>36245</v>
      </c>
      <c r="C1526" t="s">
        <v>372</v>
      </c>
      <c r="D1526" t="s">
        <v>361</v>
      </c>
      <c r="E1526" s="69">
        <v>1719590217652</v>
      </c>
      <c r="F1526" s="69">
        <f t="shared" si="92"/>
        <v>1719590217.652</v>
      </c>
      <c r="G1526" s="70">
        <f t="shared" si="93"/>
        <v>45471.664556157411</v>
      </c>
      <c r="H1526" s="69">
        <v>21246</v>
      </c>
      <c r="I1526">
        <f t="shared" si="94"/>
        <v>0.35409999999999997</v>
      </c>
      <c r="J1526">
        <v>0</v>
      </c>
      <c r="K1526">
        <f t="shared" si="95"/>
        <v>0</v>
      </c>
      <c r="L1526">
        <v>1</v>
      </c>
      <c r="M1526" t="s">
        <v>1025</v>
      </c>
      <c r="N1526" t="s">
        <v>378</v>
      </c>
      <c r="O1526">
        <v>37</v>
      </c>
      <c r="P1526">
        <v>0</v>
      </c>
      <c r="Q1526">
        <v>0</v>
      </c>
    </row>
    <row r="1527" spans="1:18" hidden="1" x14ac:dyDescent="0.3">
      <c r="A1527" t="s">
        <v>359</v>
      </c>
      <c r="B1527">
        <v>35762</v>
      </c>
      <c r="C1527" t="s">
        <v>360</v>
      </c>
      <c r="D1527" t="s">
        <v>361</v>
      </c>
      <c r="E1527" s="69">
        <v>1719569479118</v>
      </c>
      <c r="F1527" s="69">
        <f t="shared" si="92"/>
        <v>1719569479.118</v>
      </c>
      <c r="G1527" s="70">
        <f t="shared" si="93"/>
        <v>45471.424526828705</v>
      </c>
      <c r="H1527" s="69">
        <v>737</v>
      </c>
      <c r="I1527">
        <f t="shared" si="94"/>
        <v>1.2283333333333334E-2</v>
      </c>
      <c r="J1527">
        <v>11042</v>
      </c>
      <c r="K1527">
        <f t="shared" si="95"/>
        <v>0.18403333333333333</v>
      </c>
      <c r="L1527">
        <v>564</v>
      </c>
      <c r="M1527" t="s">
        <v>1026</v>
      </c>
      <c r="N1527" t="s">
        <v>363</v>
      </c>
      <c r="O1527">
        <v>106</v>
      </c>
      <c r="P1527">
        <v>0</v>
      </c>
      <c r="Q1527">
        <v>0</v>
      </c>
    </row>
    <row r="1528" spans="1:18" hidden="1" x14ac:dyDescent="0.3">
      <c r="A1528" t="s">
        <v>365</v>
      </c>
      <c r="B1528">
        <v>63871</v>
      </c>
      <c r="C1528" t="s">
        <v>459</v>
      </c>
      <c r="D1528" t="s">
        <v>361</v>
      </c>
      <c r="E1528" s="69">
        <v>1719569479118</v>
      </c>
      <c r="F1528" s="69">
        <f t="shared" si="92"/>
        <v>1719569479.118</v>
      </c>
      <c r="G1528" s="70">
        <f t="shared" si="93"/>
        <v>45471.424526828705</v>
      </c>
      <c r="H1528" s="69">
        <v>11042</v>
      </c>
      <c r="I1528">
        <f t="shared" si="94"/>
        <v>0.18403333333333333</v>
      </c>
      <c r="J1528">
        <v>0</v>
      </c>
      <c r="K1528">
        <f t="shared" si="95"/>
        <v>0</v>
      </c>
      <c r="L1528">
        <v>9</v>
      </c>
      <c r="M1528" t="s">
        <v>1026</v>
      </c>
      <c r="N1528" t="s">
        <v>366</v>
      </c>
      <c r="O1528">
        <v>0</v>
      </c>
      <c r="P1528">
        <v>0</v>
      </c>
      <c r="Q1528">
        <v>-6.1721384997183898E+18</v>
      </c>
      <c r="R1528" t="s">
        <v>460</v>
      </c>
    </row>
    <row r="1529" spans="1:18" hidden="1" x14ac:dyDescent="0.3">
      <c r="A1529" t="s">
        <v>359</v>
      </c>
      <c r="B1529">
        <v>53622</v>
      </c>
      <c r="C1529" t="s">
        <v>372</v>
      </c>
      <c r="D1529" t="s">
        <v>361</v>
      </c>
      <c r="E1529" s="69">
        <v>1719567700136</v>
      </c>
      <c r="F1529" s="69">
        <f t="shared" si="92"/>
        <v>1719567700.1359999</v>
      </c>
      <c r="G1529" s="70">
        <f t="shared" si="93"/>
        <v>45471.403936759263</v>
      </c>
      <c r="H1529" s="69">
        <v>288</v>
      </c>
      <c r="I1529">
        <f t="shared" si="94"/>
        <v>4.7999999999999996E-3</v>
      </c>
      <c r="J1529">
        <v>1697</v>
      </c>
      <c r="K1529">
        <f t="shared" si="95"/>
        <v>2.8283333333333334E-2</v>
      </c>
      <c r="L1529">
        <v>8</v>
      </c>
      <c r="M1529" t="s">
        <v>1027</v>
      </c>
      <c r="N1529" t="s">
        <v>363</v>
      </c>
      <c r="O1529">
        <v>23</v>
      </c>
      <c r="P1529">
        <v>0</v>
      </c>
      <c r="Q1529">
        <v>0</v>
      </c>
    </row>
    <row r="1530" spans="1:18" hidden="1" x14ac:dyDescent="0.3">
      <c r="A1530" t="s">
        <v>365</v>
      </c>
      <c r="B1530">
        <v>2303</v>
      </c>
      <c r="C1530" t="s">
        <v>372</v>
      </c>
      <c r="D1530" t="s">
        <v>361</v>
      </c>
      <c r="E1530" s="69">
        <v>1719567700136</v>
      </c>
      <c r="F1530" s="69">
        <f t="shared" si="92"/>
        <v>1719567700.1359999</v>
      </c>
      <c r="G1530" s="70">
        <f t="shared" si="93"/>
        <v>45471.403936759263</v>
      </c>
      <c r="H1530" s="69">
        <v>1697</v>
      </c>
      <c r="I1530">
        <f t="shared" si="94"/>
        <v>2.8283333333333334E-2</v>
      </c>
      <c r="J1530">
        <v>0</v>
      </c>
      <c r="K1530">
        <f t="shared" si="95"/>
        <v>0</v>
      </c>
      <c r="L1530">
        <v>1</v>
      </c>
      <c r="M1530" t="s">
        <v>1027</v>
      </c>
      <c r="N1530" t="s">
        <v>378</v>
      </c>
      <c r="O1530">
        <v>399</v>
      </c>
      <c r="P1530">
        <v>0</v>
      </c>
      <c r="Q1530">
        <v>0</v>
      </c>
    </row>
    <row r="1531" spans="1:18" hidden="1" x14ac:dyDescent="0.3">
      <c r="A1531" t="s">
        <v>359</v>
      </c>
      <c r="B1531">
        <v>854</v>
      </c>
      <c r="C1531" t="s">
        <v>372</v>
      </c>
      <c r="D1531" t="s">
        <v>361</v>
      </c>
      <c r="E1531" s="69">
        <v>1719560495131</v>
      </c>
      <c r="F1531" s="69">
        <f t="shared" si="92"/>
        <v>1719560495.131</v>
      </c>
      <c r="G1531" s="70">
        <f t="shared" si="93"/>
        <v>45471.320545497685</v>
      </c>
      <c r="H1531" s="69">
        <v>9697</v>
      </c>
      <c r="I1531">
        <f t="shared" si="94"/>
        <v>0.16161666666666666</v>
      </c>
      <c r="J1531">
        <v>6952</v>
      </c>
      <c r="K1531">
        <f t="shared" si="95"/>
        <v>0.11586666666666666</v>
      </c>
      <c r="L1531">
        <v>8</v>
      </c>
      <c r="M1531" t="s">
        <v>1028</v>
      </c>
      <c r="N1531" t="s">
        <v>363</v>
      </c>
      <c r="O1531">
        <v>564</v>
      </c>
      <c r="P1531">
        <v>0</v>
      </c>
      <c r="Q1531">
        <v>0</v>
      </c>
    </row>
    <row r="1532" spans="1:18" hidden="1" x14ac:dyDescent="0.3">
      <c r="A1532" t="s">
        <v>365</v>
      </c>
      <c r="B1532">
        <v>749</v>
      </c>
      <c r="C1532" t="s">
        <v>372</v>
      </c>
      <c r="D1532" t="s">
        <v>361</v>
      </c>
      <c r="E1532" s="69">
        <v>1719560495131</v>
      </c>
      <c r="F1532" s="69">
        <f t="shared" si="92"/>
        <v>1719560495.131</v>
      </c>
      <c r="G1532" s="70">
        <f t="shared" si="93"/>
        <v>45471.320545497685</v>
      </c>
      <c r="H1532" s="69">
        <v>6952</v>
      </c>
      <c r="I1532">
        <f t="shared" si="94"/>
        <v>0.11586666666666666</v>
      </c>
      <c r="J1532">
        <v>0</v>
      </c>
      <c r="K1532">
        <f t="shared" si="95"/>
        <v>0</v>
      </c>
      <c r="L1532">
        <v>1</v>
      </c>
      <c r="M1532" t="s">
        <v>1028</v>
      </c>
      <c r="N1532" t="s">
        <v>378</v>
      </c>
      <c r="O1532">
        <v>393</v>
      </c>
      <c r="P1532">
        <v>0</v>
      </c>
      <c r="Q1532">
        <v>0</v>
      </c>
    </row>
    <row r="1533" spans="1:18" hidden="1" x14ac:dyDescent="0.3">
      <c r="A1533" t="s">
        <v>359</v>
      </c>
      <c r="B1533">
        <v>1912</v>
      </c>
      <c r="C1533" t="s">
        <v>360</v>
      </c>
      <c r="D1533" t="s">
        <v>361</v>
      </c>
      <c r="E1533" s="69">
        <v>1719559250048</v>
      </c>
      <c r="F1533" s="69">
        <f t="shared" si="92"/>
        <v>1719559250.0480001</v>
      </c>
      <c r="G1533" s="70">
        <f t="shared" si="93"/>
        <v>45471.306134814819</v>
      </c>
      <c r="H1533" s="69">
        <v>4732983</v>
      </c>
      <c r="I1533">
        <f t="shared" si="94"/>
        <v>78.883049999999997</v>
      </c>
      <c r="J1533">
        <v>4705833</v>
      </c>
      <c r="K1533">
        <f t="shared" si="95"/>
        <v>78.430549999999997</v>
      </c>
      <c r="L1533">
        <v>0</v>
      </c>
      <c r="M1533" t="s">
        <v>1029</v>
      </c>
      <c r="N1533" t="s">
        <v>363</v>
      </c>
      <c r="O1533">
        <v>52357</v>
      </c>
      <c r="P1533">
        <v>0</v>
      </c>
      <c r="Q1533">
        <v>0</v>
      </c>
    </row>
    <row r="1534" spans="1:18" hidden="1" x14ac:dyDescent="0.3">
      <c r="A1534" t="s">
        <v>365</v>
      </c>
      <c r="B1534">
        <v>15916</v>
      </c>
      <c r="C1534" t="s">
        <v>360</v>
      </c>
      <c r="D1534" t="s">
        <v>361</v>
      </c>
      <c r="E1534" s="69">
        <v>1719559250048</v>
      </c>
      <c r="F1534" s="69">
        <f t="shared" si="92"/>
        <v>1719559250.0480001</v>
      </c>
      <c r="G1534" s="70">
        <f t="shared" si="93"/>
        <v>45471.306134814819</v>
      </c>
      <c r="H1534" s="69">
        <v>4705833</v>
      </c>
      <c r="I1534">
        <f t="shared" si="94"/>
        <v>78.430549999999997</v>
      </c>
      <c r="J1534">
        <v>0</v>
      </c>
      <c r="K1534">
        <f t="shared" si="95"/>
        <v>0</v>
      </c>
      <c r="L1534">
        <v>0</v>
      </c>
      <c r="M1534" t="s">
        <v>1029</v>
      </c>
      <c r="N1534" t="s">
        <v>378</v>
      </c>
      <c r="O1534">
        <v>51126</v>
      </c>
      <c r="P1534">
        <v>0</v>
      </c>
      <c r="Q1534">
        <v>0</v>
      </c>
    </row>
    <row r="1535" spans="1:18" hidden="1" x14ac:dyDescent="0.3">
      <c r="A1535" t="s">
        <v>359</v>
      </c>
      <c r="B1535">
        <v>1912</v>
      </c>
      <c r="C1535" t="s">
        <v>360</v>
      </c>
      <c r="D1535" t="s">
        <v>361</v>
      </c>
      <c r="E1535" s="69">
        <v>1719558589949</v>
      </c>
      <c r="F1535" s="69">
        <f t="shared" si="92"/>
        <v>1719558589.9489999</v>
      </c>
      <c r="G1535" s="70">
        <f t="shared" si="93"/>
        <v>45471.298494780087</v>
      </c>
      <c r="H1535" s="69">
        <v>4562995</v>
      </c>
      <c r="I1535">
        <f t="shared" si="94"/>
        <v>76.049916666666661</v>
      </c>
      <c r="J1535">
        <v>4525864</v>
      </c>
      <c r="K1535">
        <f t="shared" si="95"/>
        <v>75.431066666666666</v>
      </c>
      <c r="L1535">
        <v>0</v>
      </c>
      <c r="M1535" t="s">
        <v>1030</v>
      </c>
      <c r="N1535" t="s">
        <v>363</v>
      </c>
      <c r="O1535">
        <v>50394</v>
      </c>
      <c r="P1535">
        <v>0</v>
      </c>
      <c r="Q1535">
        <v>0</v>
      </c>
    </row>
    <row r="1536" spans="1:18" hidden="1" x14ac:dyDescent="0.3">
      <c r="A1536" t="s">
        <v>365</v>
      </c>
      <c r="B1536">
        <v>15916</v>
      </c>
      <c r="C1536" t="s">
        <v>360</v>
      </c>
      <c r="D1536" t="s">
        <v>361</v>
      </c>
      <c r="E1536" s="69">
        <v>1719558589949</v>
      </c>
      <c r="F1536" s="69">
        <f t="shared" si="92"/>
        <v>1719558589.9489999</v>
      </c>
      <c r="G1536" s="70">
        <f t="shared" si="93"/>
        <v>45471.298494780087</v>
      </c>
      <c r="H1536" s="69">
        <v>4525864</v>
      </c>
      <c r="I1536">
        <f t="shared" si="94"/>
        <v>75.431066666666666</v>
      </c>
      <c r="J1536">
        <v>0</v>
      </c>
      <c r="K1536">
        <f t="shared" si="95"/>
        <v>0</v>
      </c>
      <c r="L1536">
        <v>0</v>
      </c>
      <c r="M1536" t="s">
        <v>1030</v>
      </c>
      <c r="N1536" t="s">
        <v>378</v>
      </c>
      <c r="O1536">
        <v>49274</v>
      </c>
      <c r="P1536">
        <v>0</v>
      </c>
      <c r="Q1536">
        <v>0</v>
      </c>
    </row>
    <row r="1537" spans="1:17" hidden="1" x14ac:dyDescent="0.3">
      <c r="A1537" t="s">
        <v>359</v>
      </c>
      <c r="B1537">
        <v>15916</v>
      </c>
      <c r="C1537" t="s">
        <v>360</v>
      </c>
      <c r="D1537" t="s">
        <v>361</v>
      </c>
      <c r="E1537" s="69">
        <v>1719558288448</v>
      </c>
      <c r="F1537" s="69">
        <f t="shared" si="92"/>
        <v>1719558288.448</v>
      </c>
      <c r="G1537" s="70">
        <f t="shared" si="93"/>
        <v>45471.29500518518</v>
      </c>
      <c r="H1537" s="69">
        <v>4414816</v>
      </c>
      <c r="I1537">
        <f t="shared" si="94"/>
        <v>73.58026666666666</v>
      </c>
      <c r="J1537">
        <v>4490975</v>
      </c>
      <c r="K1537">
        <f t="shared" si="95"/>
        <v>74.849583333333342</v>
      </c>
      <c r="L1537">
        <v>0</v>
      </c>
      <c r="M1537" t="s">
        <v>1031</v>
      </c>
      <c r="N1537" t="s">
        <v>363</v>
      </c>
      <c r="O1537">
        <v>48497</v>
      </c>
      <c r="P1537">
        <v>0</v>
      </c>
      <c r="Q1537">
        <v>0</v>
      </c>
    </row>
    <row r="1538" spans="1:17" hidden="1" x14ac:dyDescent="0.3">
      <c r="A1538" t="s">
        <v>365</v>
      </c>
      <c r="B1538">
        <v>1912</v>
      </c>
      <c r="C1538" t="s">
        <v>360</v>
      </c>
      <c r="D1538" t="s">
        <v>361</v>
      </c>
      <c r="E1538" s="69">
        <v>1719558288448</v>
      </c>
      <c r="F1538" s="69">
        <f t="shared" si="92"/>
        <v>1719558288.448</v>
      </c>
      <c r="G1538" s="70">
        <f t="shared" si="93"/>
        <v>45471.29500518518</v>
      </c>
      <c r="H1538" s="69">
        <v>4490975</v>
      </c>
      <c r="I1538">
        <f t="shared" si="94"/>
        <v>74.849583333333342</v>
      </c>
      <c r="J1538">
        <v>0</v>
      </c>
      <c r="K1538">
        <f t="shared" si="95"/>
        <v>0</v>
      </c>
      <c r="L1538">
        <v>0</v>
      </c>
      <c r="M1538" t="s">
        <v>1031</v>
      </c>
      <c r="N1538" t="s">
        <v>378</v>
      </c>
      <c r="O1538">
        <v>49724</v>
      </c>
      <c r="P1538">
        <v>0</v>
      </c>
      <c r="Q1538">
        <v>0</v>
      </c>
    </row>
    <row r="1539" spans="1:17" hidden="1" x14ac:dyDescent="0.3">
      <c r="A1539" t="s">
        <v>359</v>
      </c>
      <c r="B1539">
        <v>15916</v>
      </c>
      <c r="C1539" t="s">
        <v>360</v>
      </c>
      <c r="D1539" t="s">
        <v>361</v>
      </c>
      <c r="E1539" s="69">
        <v>1719557993948</v>
      </c>
      <c r="F1539" s="69">
        <f t="shared" ref="F1539:F1602" si="96">$E1539/1000</f>
        <v>1719557993.948</v>
      </c>
      <c r="G1539" s="70">
        <f t="shared" ref="G1539:G1602" si="97">$F1539/ 86400 + DATE(1970, 1, 1)</f>
        <v>45471.291596620373</v>
      </c>
      <c r="H1539" s="69">
        <v>4328863</v>
      </c>
      <c r="I1539">
        <f t="shared" ref="I1539:I1602" si="98">$H1539/1000/60</f>
        <v>72.147716666666668</v>
      </c>
      <c r="J1539">
        <v>4409489</v>
      </c>
      <c r="K1539">
        <f t="shared" ref="K1539:K1602" si="99">J1539/1000/60</f>
        <v>73.491483333333321</v>
      </c>
      <c r="L1539">
        <v>0</v>
      </c>
      <c r="M1539" t="s">
        <v>1032</v>
      </c>
      <c r="N1539" t="s">
        <v>363</v>
      </c>
      <c r="O1539">
        <v>47878</v>
      </c>
      <c r="P1539">
        <v>0</v>
      </c>
      <c r="Q1539">
        <v>0</v>
      </c>
    </row>
    <row r="1540" spans="1:17" hidden="1" x14ac:dyDescent="0.3">
      <c r="A1540" t="s">
        <v>365</v>
      </c>
      <c r="B1540">
        <v>1912</v>
      </c>
      <c r="C1540" t="s">
        <v>360</v>
      </c>
      <c r="D1540" t="s">
        <v>361</v>
      </c>
      <c r="E1540" s="69">
        <v>1719557993948</v>
      </c>
      <c r="F1540" s="69">
        <f t="shared" si="96"/>
        <v>1719557993.948</v>
      </c>
      <c r="G1540" s="70">
        <f t="shared" si="97"/>
        <v>45471.291596620373</v>
      </c>
      <c r="H1540" s="69">
        <v>4409489</v>
      </c>
      <c r="I1540">
        <f t="shared" si="98"/>
        <v>73.491483333333321</v>
      </c>
      <c r="J1540">
        <v>0</v>
      </c>
      <c r="K1540">
        <f t="shared" si="99"/>
        <v>0</v>
      </c>
      <c r="L1540">
        <v>0</v>
      </c>
      <c r="M1540" t="s">
        <v>1032</v>
      </c>
      <c r="N1540" t="s">
        <v>378</v>
      </c>
      <c r="O1540">
        <v>49046</v>
      </c>
      <c r="P1540">
        <v>0</v>
      </c>
      <c r="Q1540">
        <v>0</v>
      </c>
    </row>
    <row r="1541" spans="1:17" hidden="1" x14ac:dyDescent="0.3">
      <c r="A1541" t="s">
        <v>359</v>
      </c>
      <c r="B1541">
        <v>15916</v>
      </c>
      <c r="C1541" t="s">
        <v>360</v>
      </c>
      <c r="D1541" t="s">
        <v>361</v>
      </c>
      <c r="E1541" s="69">
        <v>1719557693448</v>
      </c>
      <c r="F1541" s="69">
        <f t="shared" si="96"/>
        <v>1719557693.448</v>
      </c>
      <c r="G1541" s="70">
        <f t="shared" si="97"/>
        <v>45471.288118611112</v>
      </c>
      <c r="H1541" s="69">
        <v>4234347</v>
      </c>
      <c r="I1541">
        <f t="shared" si="98"/>
        <v>70.572449999999989</v>
      </c>
      <c r="J1541">
        <v>4323088</v>
      </c>
      <c r="K1541">
        <f t="shared" si="99"/>
        <v>72.051466666666656</v>
      </c>
      <c r="L1541">
        <v>0</v>
      </c>
      <c r="M1541" t="s">
        <v>1033</v>
      </c>
      <c r="N1541" t="s">
        <v>363</v>
      </c>
      <c r="O1541">
        <v>47017</v>
      </c>
      <c r="P1541">
        <v>0</v>
      </c>
      <c r="Q1541">
        <v>0</v>
      </c>
    </row>
    <row r="1542" spans="1:17" hidden="1" x14ac:dyDescent="0.3">
      <c r="A1542" t="s">
        <v>365</v>
      </c>
      <c r="B1542">
        <v>1912</v>
      </c>
      <c r="C1542" t="s">
        <v>360</v>
      </c>
      <c r="D1542" t="s">
        <v>361</v>
      </c>
      <c r="E1542" s="69">
        <v>1719557693448</v>
      </c>
      <c r="F1542" s="69">
        <f t="shared" si="96"/>
        <v>1719557693.448</v>
      </c>
      <c r="G1542" s="70">
        <f t="shared" si="97"/>
        <v>45471.288118611112</v>
      </c>
      <c r="H1542" s="69">
        <v>4323088</v>
      </c>
      <c r="I1542">
        <f t="shared" si="98"/>
        <v>72.051466666666656</v>
      </c>
      <c r="J1542">
        <v>0</v>
      </c>
      <c r="K1542">
        <f t="shared" si="99"/>
        <v>0</v>
      </c>
      <c r="L1542">
        <v>0</v>
      </c>
      <c r="M1542" t="s">
        <v>1033</v>
      </c>
      <c r="N1542" t="s">
        <v>378</v>
      </c>
      <c r="O1542">
        <v>48206</v>
      </c>
      <c r="P1542">
        <v>0</v>
      </c>
      <c r="Q1542">
        <v>0</v>
      </c>
    </row>
    <row r="1543" spans="1:17" hidden="1" x14ac:dyDescent="0.3">
      <c r="A1543" t="s">
        <v>359</v>
      </c>
      <c r="B1543">
        <v>15916</v>
      </c>
      <c r="C1543" t="s">
        <v>360</v>
      </c>
      <c r="D1543" t="s">
        <v>361</v>
      </c>
      <c r="E1543" s="69">
        <v>1719556188946</v>
      </c>
      <c r="F1543" s="69">
        <f t="shared" si="96"/>
        <v>1719556188.9460001</v>
      </c>
      <c r="G1543" s="70">
        <f t="shared" si="97"/>
        <v>45471.270705393516</v>
      </c>
      <c r="H1543" s="69">
        <v>3819497</v>
      </c>
      <c r="I1543">
        <f t="shared" si="98"/>
        <v>63.65828333333333</v>
      </c>
      <c r="J1543">
        <v>3889750</v>
      </c>
      <c r="K1543">
        <f t="shared" si="99"/>
        <v>64.829166666666666</v>
      </c>
      <c r="L1543">
        <v>0</v>
      </c>
      <c r="M1543" t="s">
        <v>1034</v>
      </c>
      <c r="N1543" t="s">
        <v>363</v>
      </c>
      <c r="O1543">
        <v>43196</v>
      </c>
      <c r="P1543">
        <v>0</v>
      </c>
      <c r="Q1543">
        <v>0</v>
      </c>
    </row>
    <row r="1544" spans="1:17" hidden="1" x14ac:dyDescent="0.3">
      <c r="A1544" t="s">
        <v>365</v>
      </c>
      <c r="B1544">
        <v>1912</v>
      </c>
      <c r="C1544" t="s">
        <v>360</v>
      </c>
      <c r="D1544" t="s">
        <v>361</v>
      </c>
      <c r="E1544" s="69">
        <v>1719556188946</v>
      </c>
      <c r="F1544" s="69">
        <f t="shared" si="96"/>
        <v>1719556188.9460001</v>
      </c>
      <c r="G1544" s="70">
        <f t="shared" si="97"/>
        <v>45471.270705393516</v>
      </c>
      <c r="H1544" s="69">
        <v>3889750</v>
      </c>
      <c r="I1544">
        <f t="shared" si="98"/>
        <v>64.829166666666666</v>
      </c>
      <c r="J1544">
        <v>0</v>
      </c>
      <c r="K1544">
        <f t="shared" si="99"/>
        <v>0</v>
      </c>
      <c r="L1544">
        <v>0</v>
      </c>
      <c r="M1544" t="s">
        <v>1034</v>
      </c>
      <c r="N1544" t="s">
        <v>378</v>
      </c>
      <c r="O1544">
        <v>44329</v>
      </c>
      <c r="P1544">
        <v>0</v>
      </c>
      <c r="Q1544">
        <v>0</v>
      </c>
    </row>
    <row r="1545" spans="1:17" hidden="1" x14ac:dyDescent="0.3">
      <c r="A1545" t="s">
        <v>359</v>
      </c>
      <c r="B1545">
        <v>15916</v>
      </c>
      <c r="C1545" t="s">
        <v>360</v>
      </c>
      <c r="D1545" t="s">
        <v>361</v>
      </c>
      <c r="E1545" s="69">
        <v>1719555889447</v>
      </c>
      <c r="F1545" s="69">
        <f t="shared" si="96"/>
        <v>1719555889.447</v>
      </c>
      <c r="G1545" s="70">
        <f t="shared" si="97"/>
        <v>45471.267238969907</v>
      </c>
      <c r="H1545" s="69">
        <v>3739045</v>
      </c>
      <c r="I1545">
        <f t="shared" si="98"/>
        <v>62.317416666666666</v>
      </c>
      <c r="J1545">
        <v>3801218</v>
      </c>
      <c r="K1545">
        <f t="shared" si="99"/>
        <v>63.353633333333327</v>
      </c>
      <c r="L1545">
        <v>0</v>
      </c>
      <c r="M1545" t="s">
        <v>1035</v>
      </c>
      <c r="N1545" t="s">
        <v>363</v>
      </c>
      <c r="O1545">
        <v>42454</v>
      </c>
      <c r="P1545">
        <v>0</v>
      </c>
      <c r="Q1545">
        <v>0</v>
      </c>
    </row>
    <row r="1546" spans="1:17" hidden="1" x14ac:dyDescent="0.3">
      <c r="A1546" t="s">
        <v>365</v>
      </c>
      <c r="B1546">
        <v>1912</v>
      </c>
      <c r="C1546" t="s">
        <v>360</v>
      </c>
      <c r="D1546" t="s">
        <v>361</v>
      </c>
      <c r="E1546" s="69">
        <v>1719555889447</v>
      </c>
      <c r="F1546" s="69">
        <f t="shared" si="96"/>
        <v>1719555889.447</v>
      </c>
      <c r="G1546" s="70">
        <f t="shared" si="97"/>
        <v>45471.267238969907</v>
      </c>
      <c r="H1546" s="69">
        <v>3801218</v>
      </c>
      <c r="I1546">
        <f t="shared" si="98"/>
        <v>63.353633333333327</v>
      </c>
      <c r="J1546">
        <v>0</v>
      </c>
      <c r="K1546">
        <f t="shared" si="99"/>
        <v>0</v>
      </c>
      <c r="L1546">
        <v>0</v>
      </c>
      <c r="M1546" t="s">
        <v>1035</v>
      </c>
      <c r="N1546" t="s">
        <v>378</v>
      </c>
      <c r="O1546">
        <v>43540</v>
      </c>
      <c r="P1546">
        <v>0</v>
      </c>
      <c r="Q1546">
        <v>0</v>
      </c>
    </row>
    <row r="1547" spans="1:17" hidden="1" x14ac:dyDescent="0.3">
      <c r="A1547" t="s">
        <v>359</v>
      </c>
      <c r="B1547">
        <v>18383</v>
      </c>
      <c r="C1547" t="s">
        <v>372</v>
      </c>
      <c r="D1547" t="s">
        <v>361</v>
      </c>
      <c r="E1547" s="69">
        <v>1719554986946</v>
      </c>
      <c r="F1547" s="69">
        <f t="shared" si="96"/>
        <v>1719554986.9460001</v>
      </c>
      <c r="G1547" s="70">
        <f t="shared" si="97"/>
        <v>45471.256793356486</v>
      </c>
      <c r="H1547" s="69">
        <v>484</v>
      </c>
      <c r="I1547">
        <f t="shared" si="98"/>
        <v>8.0666666666666664E-3</v>
      </c>
      <c r="J1547">
        <v>244</v>
      </c>
      <c r="K1547">
        <f t="shared" si="99"/>
        <v>4.0666666666666663E-3</v>
      </c>
      <c r="L1547">
        <v>29</v>
      </c>
      <c r="M1547" t="s">
        <v>1036</v>
      </c>
      <c r="N1547" t="s">
        <v>363</v>
      </c>
      <c r="O1547">
        <v>98</v>
      </c>
      <c r="P1547">
        <v>0</v>
      </c>
      <c r="Q1547">
        <v>0</v>
      </c>
    </row>
    <row r="1548" spans="1:17" hidden="1" x14ac:dyDescent="0.3">
      <c r="A1548" t="s">
        <v>365</v>
      </c>
      <c r="B1548">
        <v>12787</v>
      </c>
      <c r="C1548" t="s">
        <v>372</v>
      </c>
      <c r="D1548" t="s">
        <v>361</v>
      </c>
      <c r="E1548" s="69">
        <v>1719554986946</v>
      </c>
      <c r="F1548" s="69">
        <f t="shared" si="96"/>
        <v>1719554986.9460001</v>
      </c>
      <c r="G1548" s="70">
        <f t="shared" si="97"/>
        <v>45471.256793356486</v>
      </c>
      <c r="H1548" s="69">
        <v>244</v>
      </c>
      <c r="I1548">
        <f t="shared" si="98"/>
        <v>4.0666666666666663E-3</v>
      </c>
      <c r="J1548">
        <v>0</v>
      </c>
      <c r="K1548">
        <f t="shared" si="99"/>
        <v>0</v>
      </c>
      <c r="L1548">
        <v>26</v>
      </c>
      <c r="M1548" t="s">
        <v>1036</v>
      </c>
      <c r="N1548" t="s">
        <v>378</v>
      </c>
      <c r="O1548">
        <v>50</v>
      </c>
      <c r="P1548">
        <v>0</v>
      </c>
      <c r="Q1548">
        <v>0</v>
      </c>
    </row>
    <row r="1549" spans="1:17" hidden="1" x14ac:dyDescent="0.3">
      <c r="A1549" t="s">
        <v>359</v>
      </c>
      <c r="B1549">
        <v>15916</v>
      </c>
      <c r="C1549" t="s">
        <v>360</v>
      </c>
      <c r="D1549" t="s">
        <v>361</v>
      </c>
      <c r="E1549" s="69">
        <v>1719554686446</v>
      </c>
      <c r="F1549" s="69">
        <f t="shared" si="96"/>
        <v>1719554686.4460001</v>
      </c>
      <c r="G1549" s="70">
        <f t="shared" si="97"/>
        <v>45471.253315347225</v>
      </c>
      <c r="H1549" s="69">
        <v>3395659</v>
      </c>
      <c r="I1549">
        <f t="shared" si="98"/>
        <v>56.594316666666671</v>
      </c>
      <c r="J1549">
        <v>3449428</v>
      </c>
      <c r="K1549">
        <f t="shared" si="99"/>
        <v>57.490466666666663</v>
      </c>
      <c r="L1549">
        <v>0</v>
      </c>
      <c r="M1549" t="s">
        <v>1037</v>
      </c>
      <c r="N1549" t="s">
        <v>363</v>
      </c>
      <c r="O1549">
        <v>38975</v>
      </c>
      <c r="P1549">
        <v>0</v>
      </c>
      <c r="Q1549">
        <v>0</v>
      </c>
    </row>
    <row r="1550" spans="1:17" hidden="1" x14ac:dyDescent="0.3">
      <c r="A1550" t="s">
        <v>365</v>
      </c>
      <c r="B1550">
        <v>1912</v>
      </c>
      <c r="C1550" t="s">
        <v>360</v>
      </c>
      <c r="D1550" t="s">
        <v>361</v>
      </c>
      <c r="E1550" s="69">
        <v>1719554686446</v>
      </c>
      <c r="F1550" s="69">
        <f t="shared" si="96"/>
        <v>1719554686.4460001</v>
      </c>
      <c r="G1550" s="70">
        <f t="shared" si="97"/>
        <v>45471.253315347225</v>
      </c>
      <c r="H1550" s="69">
        <v>3449428</v>
      </c>
      <c r="I1550">
        <f t="shared" si="98"/>
        <v>57.490466666666663</v>
      </c>
      <c r="J1550">
        <v>0</v>
      </c>
      <c r="K1550">
        <f t="shared" si="99"/>
        <v>0</v>
      </c>
      <c r="L1550">
        <v>0</v>
      </c>
      <c r="M1550" t="s">
        <v>1037</v>
      </c>
      <c r="N1550" t="s">
        <v>378</v>
      </c>
      <c r="O1550">
        <v>39957</v>
      </c>
      <c r="P1550">
        <v>0</v>
      </c>
      <c r="Q1550">
        <v>0</v>
      </c>
    </row>
    <row r="1551" spans="1:17" hidden="1" x14ac:dyDescent="0.3">
      <c r="A1551" t="s">
        <v>359</v>
      </c>
      <c r="B1551">
        <v>15916</v>
      </c>
      <c r="C1551" t="s">
        <v>360</v>
      </c>
      <c r="D1551" t="s">
        <v>361</v>
      </c>
      <c r="E1551" s="69">
        <v>1719554090445</v>
      </c>
      <c r="F1551" s="69">
        <f t="shared" si="96"/>
        <v>1719554090.4449999</v>
      </c>
      <c r="G1551" s="70">
        <f t="shared" si="97"/>
        <v>45471.246417187504</v>
      </c>
      <c r="H1551" s="69">
        <v>3226158</v>
      </c>
      <c r="I1551">
        <f t="shared" si="98"/>
        <v>53.769300000000001</v>
      </c>
      <c r="J1551">
        <v>3270157</v>
      </c>
      <c r="K1551">
        <f t="shared" si="99"/>
        <v>54.502616666666668</v>
      </c>
      <c r="L1551">
        <v>0</v>
      </c>
      <c r="M1551" t="s">
        <v>1038</v>
      </c>
      <c r="N1551" t="s">
        <v>363</v>
      </c>
      <c r="O1551">
        <v>37278</v>
      </c>
      <c r="P1551">
        <v>0</v>
      </c>
      <c r="Q1551">
        <v>0</v>
      </c>
    </row>
    <row r="1552" spans="1:17" hidden="1" x14ac:dyDescent="0.3">
      <c r="A1552" t="s">
        <v>365</v>
      </c>
      <c r="B1552">
        <v>1912</v>
      </c>
      <c r="C1552" t="s">
        <v>360</v>
      </c>
      <c r="D1552" t="s">
        <v>361</v>
      </c>
      <c r="E1552" s="69">
        <v>1719554090445</v>
      </c>
      <c r="F1552" s="69">
        <f t="shared" si="96"/>
        <v>1719554090.4449999</v>
      </c>
      <c r="G1552" s="70">
        <f t="shared" si="97"/>
        <v>45471.246417187504</v>
      </c>
      <c r="H1552" s="69">
        <v>3270157</v>
      </c>
      <c r="I1552">
        <f t="shared" si="98"/>
        <v>54.502616666666668</v>
      </c>
      <c r="J1552">
        <v>0</v>
      </c>
      <c r="K1552">
        <f t="shared" si="99"/>
        <v>0</v>
      </c>
      <c r="L1552">
        <v>0</v>
      </c>
      <c r="M1552" t="s">
        <v>1038</v>
      </c>
      <c r="N1552" t="s">
        <v>378</v>
      </c>
      <c r="O1552">
        <v>38030</v>
      </c>
      <c r="P1552">
        <v>0</v>
      </c>
      <c r="Q1552">
        <v>0</v>
      </c>
    </row>
    <row r="1553" spans="1:17" hidden="1" x14ac:dyDescent="0.3">
      <c r="A1553" t="s">
        <v>359</v>
      </c>
      <c r="B1553">
        <v>1912</v>
      </c>
      <c r="C1553" t="s">
        <v>360</v>
      </c>
      <c r="D1553" t="s">
        <v>361</v>
      </c>
      <c r="E1553" s="69">
        <v>1719552586944</v>
      </c>
      <c r="F1553" s="69">
        <f t="shared" si="96"/>
        <v>1719552586.944</v>
      </c>
      <c r="G1553" s="70">
        <f t="shared" si="97"/>
        <v>45471.229015555553</v>
      </c>
      <c r="H1553" s="69">
        <v>2874694</v>
      </c>
      <c r="I1553">
        <f t="shared" si="98"/>
        <v>47.911566666666666</v>
      </c>
      <c r="J1553">
        <v>2801139</v>
      </c>
      <c r="K1553">
        <f t="shared" si="99"/>
        <v>46.685650000000003</v>
      </c>
      <c r="L1553">
        <v>0</v>
      </c>
      <c r="M1553" t="s">
        <v>1039</v>
      </c>
      <c r="N1553" t="s">
        <v>363</v>
      </c>
      <c r="O1553">
        <v>33218</v>
      </c>
      <c r="P1553">
        <v>0</v>
      </c>
      <c r="Q1553">
        <v>0</v>
      </c>
    </row>
    <row r="1554" spans="1:17" hidden="1" x14ac:dyDescent="0.3">
      <c r="A1554" t="s">
        <v>365</v>
      </c>
      <c r="B1554">
        <v>15916</v>
      </c>
      <c r="C1554" t="s">
        <v>360</v>
      </c>
      <c r="D1554" t="s">
        <v>361</v>
      </c>
      <c r="E1554" s="69">
        <v>1719552586944</v>
      </c>
      <c r="F1554" s="69">
        <f t="shared" si="96"/>
        <v>1719552586.944</v>
      </c>
      <c r="G1554" s="70">
        <f t="shared" si="97"/>
        <v>45471.229015555553</v>
      </c>
      <c r="H1554" s="69">
        <v>2801139</v>
      </c>
      <c r="I1554">
        <f t="shared" si="98"/>
        <v>46.685650000000003</v>
      </c>
      <c r="J1554">
        <v>0</v>
      </c>
      <c r="K1554">
        <f t="shared" si="99"/>
        <v>0</v>
      </c>
      <c r="L1554">
        <v>0</v>
      </c>
      <c r="M1554" t="s">
        <v>1039</v>
      </c>
      <c r="N1554" t="s">
        <v>378</v>
      </c>
      <c r="O1554">
        <v>32474</v>
      </c>
      <c r="P1554">
        <v>0</v>
      </c>
      <c r="Q1554">
        <v>0</v>
      </c>
    </row>
    <row r="1555" spans="1:17" hidden="1" x14ac:dyDescent="0.3">
      <c r="A1555" t="s">
        <v>359</v>
      </c>
      <c r="B1555">
        <v>1912</v>
      </c>
      <c r="C1555" t="s">
        <v>360</v>
      </c>
      <c r="D1555" t="s">
        <v>361</v>
      </c>
      <c r="E1555" s="69">
        <v>1719552286444</v>
      </c>
      <c r="F1555" s="69">
        <f t="shared" si="96"/>
        <v>1719552286.444</v>
      </c>
      <c r="G1555" s="70">
        <f t="shared" si="97"/>
        <v>45471.225537546299</v>
      </c>
      <c r="H1555" s="69">
        <v>2775787</v>
      </c>
      <c r="I1555">
        <f t="shared" si="98"/>
        <v>46.263116666666662</v>
      </c>
      <c r="J1555">
        <v>2709846</v>
      </c>
      <c r="K1555">
        <f t="shared" si="99"/>
        <v>45.164099999999998</v>
      </c>
      <c r="L1555">
        <v>0</v>
      </c>
      <c r="M1555" t="s">
        <v>1040</v>
      </c>
      <c r="N1555" t="s">
        <v>363</v>
      </c>
      <c r="O1555">
        <v>31983</v>
      </c>
      <c r="P1555">
        <v>0</v>
      </c>
      <c r="Q1555">
        <v>0</v>
      </c>
    </row>
    <row r="1556" spans="1:17" hidden="1" x14ac:dyDescent="0.3">
      <c r="A1556" t="s">
        <v>365</v>
      </c>
      <c r="B1556">
        <v>15916</v>
      </c>
      <c r="C1556" t="s">
        <v>360</v>
      </c>
      <c r="D1556" t="s">
        <v>361</v>
      </c>
      <c r="E1556" s="69">
        <v>1719552286444</v>
      </c>
      <c r="F1556" s="69">
        <f t="shared" si="96"/>
        <v>1719552286.444</v>
      </c>
      <c r="G1556" s="70">
        <f t="shared" si="97"/>
        <v>45471.225537546299</v>
      </c>
      <c r="H1556" s="69">
        <v>2709846</v>
      </c>
      <c r="I1556">
        <f t="shared" si="98"/>
        <v>45.164099999999998</v>
      </c>
      <c r="J1556">
        <v>0</v>
      </c>
      <c r="K1556">
        <f t="shared" si="99"/>
        <v>0</v>
      </c>
      <c r="L1556">
        <v>0</v>
      </c>
      <c r="M1556" t="s">
        <v>1040</v>
      </c>
      <c r="N1556" t="s">
        <v>378</v>
      </c>
      <c r="O1556">
        <v>31218</v>
      </c>
      <c r="P1556">
        <v>0</v>
      </c>
      <c r="Q1556">
        <v>0</v>
      </c>
    </row>
    <row r="1557" spans="1:17" hidden="1" x14ac:dyDescent="0.3">
      <c r="A1557" t="s">
        <v>359</v>
      </c>
      <c r="B1557">
        <v>1912</v>
      </c>
      <c r="C1557" t="s">
        <v>360</v>
      </c>
      <c r="D1557" t="s">
        <v>361</v>
      </c>
      <c r="E1557" s="69">
        <v>1719551984943</v>
      </c>
      <c r="F1557" s="69">
        <f t="shared" si="96"/>
        <v>1719551984.9430001</v>
      </c>
      <c r="G1557" s="70">
        <f t="shared" si="97"/>
        <v>45471.222047951393</v>
      </c>
      <c r="H1557" s="69">
        <v>2685306</v>
      </c>
      <c r="I1557">
        <f t="shared" si="98"/>
        <v>44.755099999999999</v>
      </c>
      <c r="J1557">
        <v>2604500</v>
      </c>
      <c r="K1557">
        <f t="shared" si="99"/>
        <v>43.408333333333331</v>
      </c>
      <c r="L1557">
        <v>0</v>
      </c>
      <c r="M1557" t="s">
        <v>1041</v>
      </c>
      <c r="N1557" t="s">
        <v>363</v>
      </c>
      <c r="O1557">
        <v>30963</v>
      </c>
      <c r="P1557">
        <v>0</v>
      </c>
      <c r="Q1557">
        <v>0</v>
      </c>
    </row>
    <row r="1558" spans="1:17" hidden="1" x14ac:dyDescent="0.3">
      <c r="A1558" t="s">
        <v>365</v>
      </c>
      <c r="B1558">
        <v>15916</v>
      </c>
      <c r="C1558" t="s">
        <v>360</v>
      </c>
      <c r="D1558" t="s">
        <v>361</v>
      </c>
      <c r="E1558" s="69">
        <v>1719551984943</v>
      </c>
      <c r="F1558" s="69">
        <f t="shared" si="96"/>
        <v>1719551984.9430001</v>
      </c>
      <c r="G1558" s="70">
        <f t="shared" si="97"/>
        <v>45471.222047951393</v>
      </c>
      <c r="H1558" s="69">
        <v>2604500</v>
      </c>
      <c r="I1558">
        <f t="shared" si="98"/>
        <v>43.408333333333331</v>
      </c>
      <c r="J1558">
        <v>0</v>
      </c>
      <c r="K1558">
        <f t="shared" si="99"/>
        <v>0</v>
      </c>
      <c r="L1558">
        <v>0</v>
      </c>
      <c r="M1558" t="s">
        <v>1041</v>
      </c>
      <c r="N1558" t="s">
        <v>378</v>
      </c>
      <c r="O1558">
        <v>30038</v>
      </c>
      <c r="P1558">
        <v>0</v>
      </c>
      <c r="Q1558">
        <v>0</v>
      </c>
    </row>
    <row r="1559" spans="1:17" hidden="1" x14ac:dyDescent="0.3">
      <c r="A1559" t="s">
        <v>359</v>
      </c>
      <c r="B1559">
        <v>1912</v>
      </c>
      <c r="C1559" t="s">
        <v>360</v>
      </c>
      <c r="D1559" t="s">
        <v>361</v>
      </c>
      <c r="E1559" s="69">
        <v>1719551684443</v>
      </c>
      <c r="F1559" s="69">
        <f t="shared" si="96"/>
        <v>1719551684.4430001</v>
      </c>
      <c r="G1559" s="70">
        <f t="shared" si="97"/>
        <v>45471.218569942132</v>
      </c>
      <c r="H1559" s="69">
        <v>2587642</v>
      </c>
      <c r="I1559">
        <f t="shared" si="98"/>
        <v>43.127366666666667</v>
      </c>
      <c r="J1559">
        <v>2501680</v>
      </c>
      <c r="K1559">
        <f t="shared" si="99"/>
        <v>41.694666666666663</v>
      </c>
      <c r="L1559">
        <v>0</v>
      </c>
      <c r="M1559" t="s">
        <v>1042</v>
      </c>
      <c r="N1559" t="s">
        <v>363</v>
      </c>
      <c r="O1559">
        <v>29857</v>
      </c>
      <c r="P1559">
        <v>0</v>
      </c>
      <c r="Q1559">
        <v>0</v>
      </c>
    </row>
    <row r="1560" spans="1:17" hidden="1" x14ac:dyDescent="0.3">
      <c r="A1560" t="s">
        <v>365</v>
      </c>
      <c r="B1560">
        <v>15916</v>
      </c>
      <c r="C1560" t="s">
        <v>360</v>
      </c>
      <c r="D1560" t="s">
        <v>361</v>
      </c>
      <c r="E1560" s="69">
        <v>1719551684443</v>
      </c>
      <c r="F1560" s="69">
        <f t="shared" si="96"/>
        <v>1719551684.4430001</v>
      </c>
      <c r="G1560" s="70">
        <f t="shared" si="97"/>
        <v>45471.218569942132</v>
      </c>
      <c r="H1560" s="69">
        <v>2501680</v>
      </c>
      <c r="I1560">
        <f t="shared" si="98"/>
        <v>41.694666666666663</v>
      </c>
      <c r="J1560">
        <v>0</v>
      </c>
      <c r="K1560">
        <f t="shared" si="99"/>
        <v>0</v>
      </c>
      <c r="L1560">
        <v>0</v>
      </c>
      <c r="M1560" t="s">
        <v>1042</v>
      </c>
      <c r="N1560" t="s">
        <v>378</v>
      </c>
      <c r="O1560">
        <v>28920</v>
      </c>
      <c r="P1560">
        <v>0</v>
      </c>
      <c r="Q1560">
        <v>0</v>
      </c>
    </row>
    <row r="1561" spans="1:17" hidden="1" x14ac:dyDescent="0.3">
      <c r="A1561" t="s">
        <v>359</v>
      </c>
      <c r="B1561">
        <v>1912</v>
      </c>
      <c r="C1561" t="s">
        <v>360</v>
      </c>
      <c r="D1561" t="s">
        <v>361</v>
      </c>
      <c r="E1561" s="69">
        <v>1719551383943</v>
      </c>
      <c r="F1561" s="69">
        <f t="shared" si="96"/>
        <v>1719551383.9430001</v>
      </c>
      <c r="G1561" s="70">
        <f t="shared" si="97"/>
        <v>45471.215091932871</v>
      </c>
      <c r="H1561" s="69">
        <v>2482707</v>
      </c>
      <c r="I1561">
        <f t="shared" si="98"/>
        <v>41.378450000000001</v>
      </c>
      <c r="J1561">
        <v>2411376</v>
      </c>
      <c r="K1561">
        <f t="shared" si="99"/>
        <v>40.189600000000006</v>
      </c>
      <c r="L1561">
        <v>0</v>
      </c>
      <c r="M1561" t="s">
        <v>1043</v>
      </c>
      <c r="N1561" t="s">
        <v>363</v>
      </c>
      <c r="O1561">
        <v>28601</v>
      </c>
      <c r="P1561">
        <v>0</v>
      </c>
      <c r="Q1561">
        <v>0</v>
      </c>
    </row>
    <row r="1562" spans="1:17" hidden="1" x14ac:dyDescent="0.3">
      <c r="A1562" t="s">
        <v>365</v>
      </c>
      <c r="B1562">
        <v>15916</v>
      </c>
      <c r="C1562" t="s">
        <v>360</v>
      </c>
      <c r="D1562" t="s">
        <v>361</v>
      </c>
      <c r="E1562" s="69">
        <v>1719551383943</v>
      </c>
      <c r="F1562" s="69">
        <f t="shared" si="96"/>
        <v>1719551383.9430001</v>
      </c>
      <c r="G1562" s="70">
        <f t="shared" si="97"/>
        <v>45471.215091932871</v>
      </c>
      <c r="H1562" s="69">
        <v>2411376</v>
      </c>
      <c r="I1562">
        <f t="shared" si="98"/>
        <v>40.189600000000006</v>
      </c>
      <c r="J1562">
        <v>0</v>
      </c>
      <c r="K1562">
        <f t="shared" si="99"/>
        <v>0</v>
      </c>
      <c r="L1562">
        <v>0</v>
      </c>
      <c r="M1562" t="s">
        <v>1043</v>
      </c>
      <c r="N1562" t="s">
        <v>378</v>
      </c>
      <c r="O1562">
        <v>27767</v>
      </c>
      <c r="P1562">
        <v>0</v>
      </c>
      <c r="Q1562">
        <v>0</v>
      </c>
    </row>
    <row r="1563" spans="1:17" hidden="1" x14ac:dyDescent="0.3">
      <c r="A1563" t="s">
        <v>359</v>
      </c>
      <c r="B1563">
        <v>1912</v>
      </c>
      <c r="C1563" t="s">
        <v>360</v>
      </c>
      <c r="D1563" t="s">
        <v>361</v>
      </c>
      <c r="E1563" s="69">
        <v>1719550787942</v>
      </c>
      <c r="F1563" s="69">
        <f t="shared" si="96"/>
        <v>1719550787.9419999</v>
      </c>
      <c r="G1563" s="70">
        <f t="shared" si="97"/>
        <v>45471.208193773142</v>
      </c>
      <c r="H1563" s="69">
        <v>2275015</v>
      </c>
      <c r="I1563">
        <f t="shared" si="98"/>
        <v>37.916916666666665</v>
      </c>
      <c r="J1563">
        <v>2196514</v>
      </c>
      <c r="K1563">
        <f t="shared" si="99"/>
        <v>36.608566666666668</v>
      </c>
      <c r="L1563">
        <v>0</v>
      </c>
      <c r="M1563" t="s">
        <v>1044</v>
      </c>
      <c r="N1563" t="s">
        <v>363</v>
      </c>
      <c r="O1563">
        <v>26097</v>
      </c>
      <c r="P1563">
        <v>0</v>
      </c>
      <c r="Q1563">
        <v>0</v>
      </c>
    </row>
    <row r="1564" spans="1:17" hidden="1" x14ac:dyDescent="0.3">
      <c r="A1564" t="s">
        <v>365</v>
      </c>
      <c r="B1564">
        <v>15916</v>
      </c>
      <c r="C1564" t="s">
        <v>360</v>
      </c>
      <c r="D1564" t="s">
        <v>361</v>
      </c>
      <c r="E1564" s="69">
        <v>1719550787942</v>
      </c>
      <c r="F1564" s="69">
        <f t="shared" si="96"/>
        <v>1719550787.9419999</v>
      </c>
      <c r="G1564" s="70">
        <f t="shared" si="97"/>
        <v>45471.208193773142</v>
      </c>
      <c r="H1564" s="69">
        <v>2196514</v>
      </c>
      <c r="I1564">
        <f t="shared" si="98"/>
        <v>36.608566666666668</v>
      </c>
      <c r="J1564">
        <v>0</v>
      </c>
      <c r="K1564">
        <f t="shared" si="99"/>
        <v>0</v>
      </c>
      <c r="L1564">
        <v>0</v>
      </c>
      <c r="M1564" t="s">
        <v>1044</v>
      </c>
      <c r="N1564" t="s">
        <v>378</v>
      </c>
      <c r="O1564">
        <v>25372</v>
      </c>
      <c r="P1564">
        <v>0</v>
      </c>
      <c r="Q1564">
        <v>0</v>
      </c>
    </row>
    <row r="1565" spans="1:17" hidden="1" x14ac:dyDescent="0.3">
      <c r="A1565" t="s">
        <v>359</v>
      </c>
      <c r="B1565">
        <v>1912</v>
      </c>
      <c r="C1565" t="s">
        <v>360</v>
      </c>
      <c r="D1565" t="s">
        <v>361</v>
      </c>
      <c r="E1565" s="69">
        <v>1719550186942</v>
      </c>
      <c r="F1565" s="69">
        <f t="shared" si="96"/>
        <v>1719550186.9419999</v>
      </c>
      <c r="G1565" s="70">
        <f t="shared" si="97"/>
        <v>45471.201237754627</v>
      </c>
      <c r="H1565" s="69">
        <v>2078528</v>
      </c>
      <c r="I1565">
        <f t="shared" si="98"/>
        <v>34.642133333333327</v>
      </c>
      <c r="J1565">
        <v>2001813</v>
      </c>
      <c r="K1565">
        <f t="shared" si="99"/>
        <v>33.363550000000004</v>
      </c>
      <c r="L1565">
        <v>0</v>
      </c>
      <c r="M1565" t="s">
        <v>1045</v>
      </c>
      <c r="N1565" t="s">
        <v>363</v>
      </c>
      <c r="O1565">
        <v>23656</v>
      </c>
      <c r="P1565">
        <v>0</v>
      </c>
      <c r="Q1565">
        <v>0</v>
      </c>
    </row>
    <row r="1566" spans="1:17" hidden="1" x14ac:dyDescent="0.3">
      <c r="A1566" t="s">
        <v>365</v>
      </c>
      <c r="B1566">
        <v>15916</v>
      </c>
      <c r="C1566" t="s">
        <v>360</v>
      </c>
      <c r="D1566" t="s">
        <v>361</v>
      </c>
      <c r="E1566" s="69">
        <v>1719550186942</v>
      </c>
      <c r="F1566" s="69">
        <f t="shared" si="96"/>
        <v>1719550186.9419999</v>
      </c>
      <c r="G1566" s="70">
        <f t="shared" si="97"/>
        <v>45471.201237754627</v>
      </c>
      <c r="H1566" s="69">
        <v>2001813</v>
      </c>
      <c r="I1566">
        <f t="shared" si="98"/>
        <v>33.363550000000004</v>
      </c>
      <c r="J1566">
        <v>0</v>
      </c>
      <c r="K1566">
        <f t="shared" si="99"/>
        <v>0</v>
      </c>
      <c r="L1566">
        <v>0</v>
      </c>
      <c r="M1566" t="s">
        <v>1045</v>
      </c>
      <c r="N1566" t="s">
        <v>378</v>
      </c>
      <c r="O1566">
        <v>22938</v>
      </c>
      <c r="P1566">
        <v>0</v>
      </c>
      <c r="Q1566">
        <v>0</v>
      </c>
    </row>
    <row r="1567" spans="1:17" hidden="1" x14ac:dyDescent="0.3">
      <c r="A1567" t="s">
        <v>359</v>
      </c>
      <c r="B1567">
        <v>15916</v>
      </c>
      <c r="C1567" t="s">
        <v>360</v>
      </c>
      <c r="D1567" t="s">
        <v>361</v>
      </c>
      <c r="E1567" s="69">
        <v>1719549584941</v>
      </c>
      <c r="F1567" s="69">
        <f t="shared" si="96"/>
        <v>1719549584.941</v>
      </c>
      <c r="G1567" s="70">
        <f t="shared" si="97"/>
        <v>45471.194270150459</v>
      </c>
      <c r="H1567" s="69">
        <v>1879958</v>
      </c>
      <c r="I1567">
        <f t="shared" si="98"/>
        <v>31.332633333333334</v>
      </c>
      <c r="J1567">
        <v>1934486</v>
      </c>
      <c r="K1567">
        <f t="shared" si="99"/>
        <v>32.241433333333333</v>
      </c>
      <c r="L1567">
        <v>0</v>
      </c>
      <c r="M1567" t="s">
        <v>1046</v>
      </c>
      <c r="N1567" t="s">
        <v>363</v>
      </c>
      <c r="O1567">
        <v>21400</v>
      </c>
      <c r="P1567">
        <v>0</v>
      </c>
      <c r="Q1567">
        <v>0</v>
      </c>
    </row>
    <row r="1568" spans="1:17" hidden="1" x14ac:dyDescent="0.3">
      <c r="A1568" t="s">
        <v>365</v>
      </c>
      <c r="B1568">
        <v>1912</v>
      </c>
      <c r="C1568" t="s">
        <v>360</v>
      </c>
      <c r="D1568" t="s">
        <v>361</v>
      </c>
      <c r="E1568" s="69">
        <v>1719549584941</v>
      </c>
      <c r="F1568" s="69">
        <f t="shared" si="96"/>
        <v>1719549584.941</v>
      </c>
      <c r="G1568" s="70">
        <f t="shared" si="97"/>
        <v>45471.194270150459</v>
      </c>
      <c r="H1568" s="69">
        <v>1934486</v>
      </c>
      <c r="I1568">
        <f t="shared" si="98"/>
        <v>32.241433333333333</v>
      </c>
      <c r="J1568">
        <v>0</v>
      </c>
      <c r="K1568">
        <f t="shared" si="99"/>
        <v>0</v>
      </c>
      <c r="L1568">
        <v>0</v>
      </c>
      <c r="M1568" t="s">
        <v>1046</v>
      </c>
      <c r="N1568" t="s">
        <v>378</v>
      </c>
      <c r="O1568">
        <v>22003</v>
      </c>
      <c r="P1568">
        <v>0</v>
      </c>
      <c r="Q1568">
        <v>0</v>
      </c>
    </row>
    <row r="1569" spans="1:18" hidden="1" x14ac:dyDescent="0.3">
      <c r="A1569" t="s">
        <v>359</v>
      </c>
      <c r="B1569">
        <v>1912</v>
      </c>
      <c r="C1569" t="s">
        <v>360</v>
      </c>
      <c r="D1569" t="s">
        <v>361</v>
      </c>
      <c r="E1569" s="69">
        <v>1719549284441</v>
      </c>
      <c r="F1569" s="69">
        <f t="shared" si="96"/>
        <v>1719549284.441</v>
      </c>
      <c r="G1569" s="70">
        <f t="shared" si="97"/>
        <v>45471.190792141206</v>
      </c>
      <c r="H1569" s="69">
        <v>1866904</v>
      </c>
      <c r="I1569">
        <f t="shared" si="98"/>
        <v>31.115066666666667</v>
      </c>
      <c r="J1569">
        <v>1803538</v>
      </c>
      <c r="K1569">
        <f t="shared" si="99"/>
        <v>30.058966666666667</v>
      </c>
      <c r="L1569">
        <v>0</v>
      </c>
      <c r="M1569" t="s">
        <v>1047</v>
      </c>
      <c r="N1569" t="s">
        <v>363</v>
      </c>
      <c r="O1569">
        <v>21293</v>
      </c>
      <c r="P1569">
        <v>0</v>
      </c>
      <c r="Q1569">
        <v>0</v>
      </c>
    </row>
    <row r="1570" spans="1:18" hidden="1" x14ac:dyDescent="0.3">
      <c r="A1570" t="s">
        <v>365</v>
      </c>
      <c r="B1570">
        <v>15916</v>
      </c>
      <c r="C1570" t="s">
        <v>360</v>
      </c>
      <c r="D1570" t="s">
        <v>361</v>
      </c>
      <c r="E1570" s="69">
        <v>1719549284441</v>
      </c>
      <c r="F1570" s="69">
        <f t="shared" si="96"/>
        <v>1719549284.441</v>
      </c>
      <c r="G1570" s="70">
        <f t="shared" si="97"/>
        <v>45471.190792141206</v>
      </c>
      <c r="H1570" s="69">
        <v>1803538</v>
      </c>
      <c r="I1570">
        <f t="shared" si="98"/>
        <v>30.058966666666667</v>
      </c>
      <c r="J1570">
        <v>0</v>
      </c>
      <c r="K1570">
        <f t="shared" si="99"/>
        <v>0</v>
      </c>
      <c r="L1570">
        <v>0</v>
      </c>
      <c r="M1570" t="s">
        <v>1047</v>
      </c>
      <c r="N1570" t="s">
        <v>378</v>
      </c>
      <c r="O1570">
        <v>20552</v>
      </c>
      <c r="P1570">
        <v>0</v>
      </c>
      <c r="Q1570">
        <v>0</v>
      </c>
    </row>
    <row r="1571" spans="1:18" hidden="1" x14ac:dyDescent="0.3">
      <c r="A1571" t="s">
        <v>359</v>
      </c>
      <c r="B1571">
        <v>1912</v>
      </c>
      <c r="C1571" t="s">
        <v>360</v>
      </c>
      <c r="D1571" t="s">
        <v>361</v>
      </c>
      <c r="E1571" s="69">
        <v>1719548983941</v>
      </c>
      <c r="F1571" s="69">
        <f t="shared" si="96"/>
        <v>1719548983.941</v>
      </c>
      <c r="G1571" s="70">
        <f t="shared" si="97"/>
        <v>45471.187314131945</v>
      </c>
      <c r="H1571" s="69">
        <v>1784503</v>
      </c>
      <c r="I1571">
        <f t="shared" si="98"/>
        <v>29.741716666666665</v>
      </c>
      <c r="J1571">
        <v>1730340</v>
      </c>
      <c r="K1571">
        <f t="shared" si="99"/>
        <v>28.838999999999999</v>
      </c>
      <c r="L1571">
        <v>0</v>
      </c>
      <c r="M1571" t="s">
        <v>1048</v>
      </c>
      <c r="N1571" t="s">
        <v>363</v>
      </c>
      <c r="O1571">
        <v>20279</v>
      </c>
      <c r="P1571">
        <v>0</v>
      </c>
      <c r="Q1571">
        <v>0</v>
      </c>
    </row>
    <row r="1572" spans="1:18" hidden="1" x14ac:dyDescent="0.3">
      <c r="A1572" t="s">
        <v>365</v>
      </c>
      <c r="B1572">
        <v>15916</v>
      </c>
      <c r="C1572" t="s">
        <v>360</v>
      </c>
      <c r="D1572" t="s">
        <v>361</v>
      </c>
      <c r="E1572" s="69">
        <v>1719548983941</v>
      </c>
      <c r="F1572" s="69">
        <f t="shared" si="96"/>
        <v>1719548983.941</v>
      </c>
      <c r="G1572" s="70">
        <f t="shared" si="97"/>
        <v>45471.187314131945</v>
      </c>
      <c r="H1572" s="69">
        <v>1730340</v>
      </c>
      <c r="I1572">
        <f t="shared" si="98"/>
        <v>28.838999999999999</v>
      </c>
      <c r="J1572">
        <v>0</v>
      </c>
      <c r="K1572">
        <f t="shared" si="99"/>
        <v>0</v>
      </c>
      <c r="L1572">
        <v>0</v>
      </c>
      <c r="M1572" t="s">
        <v>1048</v>
      </c>
      <c r="N1572" t="s">
        <v>378</v>
      </c>
      <c r="O1572">
        <v>19587</v>
      </c>
      <c r="P1572">
        <v>0</v>
      </c>
      <c r="Q1572">
        <v>0</v>
      </c>
    </row>
    <row r="1573" spans="1:18" hidden="1" x14ac:dyDescent="0.3">
      <c r="A1573" t="s">
        <v>359</v>
      </c>
      <c r="B1573">
        <v>1912</v>
      </c>
      <c r="C1573" t="s">
        <v>360</v>
      </c>
      <c r="D1573" t="s">
        <v>361</v>
      </c>
      <c r="E1573" s="69">
        <v>1719548683441</v>
      </c>
      <c r="F1573" s="69">
        <f t="shared" si="96"/>
        <v>1719548683.441</v>
      </c>
      <c r="G1573" s="70">
        <f t="shared" si="97"/>
        <v>45471.183836122684</v>
      </c>
      <c r="H1573" s="69">
        <v>1684787</v>
      </c>
      <c r="I1573">
        <f t="shared" si="98"/>
        <v>28.079783333333335</v>
      </c>
      <c r="J1573">
        <v>1648633</v>
      </c>
      <c r="K1573">
        <f t="shared" si="99"/>
        <v>27.477216666666667</v>
      </c>
      <c r="L1573">
        <v>0</v>
      </c>
      <c r="M1573" t="s">
        <v>1049</v>
      </c>
      <c r="N1573" t="s">
        <v>363</v>
      </c>
      <c r="O1573">
        <v>19238</v>
      </c>
      <c r="P1573">
        <v>0</v>
      </c>
      <c r="Q1573">
        <v>0</v>
      </c>
    </row>
    <row r="1574" spans="1:18" hidden="1" x14ac:dyDescent="0.3">
      <c r="A1574" t="s">
        <v>365</v>
      </c>
      <c r="B1574">
        <v>15916</v>
      </c>
      <c r="C1574" t="s">
        <v>360</v>
      </c>
      <c r="D1574" t="s">
        <v>361</v>
      </c>
      <c r="E1574" s="69">
        <v>1719548683441</v>
      </c>
      <c r="F1574" s="69">
        <f t="shared" si="96"/>
        <v>1719548683.441</v>
      </c>
      <c r="G1574" s="70">
        <f t="shared" si="97"/>
        <v>45471.183836122684</v>
      </c>
      <c r="H1574" s="69">
        <v>1648633</v>
      </c>
      <c r="I1574">
        <f t="shared" si="98"/>
        <v>27.477216666666667</v>
      </c>
      <c r="J1574">
        <v>0</v>
      </c>
      <c r="K1574">
        <f t="shared" si="99"/>
        <v>0</v>
      </c>
      <c r="L1574">
        <v>0</v>
      </c>
      <c r="M1574" t="s">
        <v>1049</v>
      </c>
      <c r="N1574" t="s">
        <v>378</v>
      </c>
      <c r="O1574">
        <v>18672</v>
      </c>
      <c r="P1574">
        <v>0</v>
      </c>
      <c r="Q1574">
        <v>0</v>
      </c>
    </row>
    <row r="1575" spans="1:18" hidden="1" x14ac:dyDescent="0.3">
      <c r="A1575" t="s">
        <v>359</v>
      </c>
      <c r="B1575">
        <v>15916</v>
      </c>
      <c r="C1575" t="s">
        <v>360</v>
      </c>
      <c r="D1575" t="s">
        <v>361</v>
      </c>
      <c r="E1575" s="69">
        <v>1719548081440</v>
      </c>
      <c r="F1575" s="69">
        <f t="shared" si="96"/>
        <v>1719548081.4400001</v>
      </c>
      <c r="G1575" s="70">
        <f t="shared" si="97"/>
        <v>45471.176868518523</v>
      </c>
      <c r="H1575" s="69">
        <v>1459617</v>
      </c>
      <c r="I1575">
        <f t="shared" si="98"/>
        <v>24.32695</v>
      </c>
      <c r="J1575">
        <v>1511421</v>
      </c>
      <c r="K1575">
        <f t="shared" si="99"/>
        <v>25.190350000000002</v>
      </c>
      <c r="L1575">
        <v>0</v>
      </c>
      <c r="M1575" t="s">
        <v>1050</v>
      </c>
      <c r="N1575" t="s">
        <v>363</v>
      </c>
      <c r="O1575">
        <v>16565</v>
      </c>
      <c r="P1575">
        <v>0</v>
      </c>
      <c r="Q1575">
        <v>0</v>
      </c>
    </row>
    <row r="1576" spans="1:18" hidden="1" x14ac:dyDescent="0.3">
      <c r="A1576" t="s">
        <v>365</v>
      </c>
      <c r="B1576">
        <v>1912</v>
      </c>
      <c r="C1576" t="s">
        <v>360</v>
      </c>
      <c r="D1576" t="s">
        <v>361</v>
      </c>
      <c r="E1576" s="69">
        <v>1719548081440</v>
      </c>
      <c r="F1576" s="69">
        <f t="shared" si="96"/>
        <v>1719548081.4400001</v>
      </c>
      <c r="G1576" s="70">
        <f t="shared" si="97"/>
        <v>45471.176868518523</v>
      </c>
      <c r="H1576" s="69">
        <v>1511421</v>
      </c>
      <c r="I1576">
        <f t="shared" si="98"/>
        <v>25.190350000000002</v>
      </c>
      <c r="J1576">
        <v>0</v>
      </c>
      <c r="K1576">
        <f t="shared" si="99"/>
        <v>0</v>
      </c>
      <c r="L1576">
        <v>0</v>
      </c>
      <c r="M1576" t="s">
        <v>1050</v>
      </c>
      <c r="N1576" t="s">
        <v>378</v>
      </c>
      <c r="O1576">
        <v>17094</v>
      </c>
      <c r="P1576">
        <v>0</v>
      </c>
      <c r="Q1576">
        <v>0</v>
      </c>
    </row>
    <row r="1577" spans="1:18" hidden="1" x14ac:dyDescent="0.3">
      <c r="A1577" t="s">
        <v>359</v>
      </c>
      <c r="B1577">
        <v>22154</v>
      </c>
      <c r="C1577" t="s">
        <v>372</v>
      </c>
      <c r="D1577" t="s">
        <v>361</v>
      </c>
      <c r="E1577" s="69">
        <v>1719547480440</v>
      </c>
      <c r="F1577" s="69">
        <f t="shared" si="96"/>
        <v>1719547480.4400001</v>
      </c>
      <c r="G1577" s="70">
        <f t="shared" si="97"/>
        <v>45471.169912500001</v>
      </c>
      <c r="H1577" s="69">
        <v>49718</v>
      </c>
      <c r="I1577">
        <f t="shared" si="98"/>
        <v>0.82863333333333344</v>
      </c>
      <c r="J1577">
        <v>211094</v>
      </c>
      <c r="K1577">
        <f t="shared" si="99"/>
        <v>3.5182333333333333</v>
      </c>
      <c r="L1577">
        <v>8</v>
      </c>
      <c r="M1577" t="s">
        <v>1051</v>
      </c>
      <c r="N1577" t="s">
        <v>363</v>
      </c>
      <c r="O1577">
        <v>4205</v>
      </c>
      <c r="P1577">
        <v>0</v>
      </c>
      <c r="Q1577">
        <v>0</v>
      </c>
    </row>
    <row r="1578" spans="1:18" hidden="1" x14ac:dyDescent="0.3">
      <c r="A1578" t="s">
        <v>365</v>
      </c>
      <c r="B1578">
        <v>16058</v>
      </c>
      <c r="C1578" t="s">
        <v>372</v>
      </c>
      <c r="D1578" t="s">
        <v>361</v>
      </c>
      <c r="E1578" s="69">
        <v>1719547480440</v>
      </c>
      <c r="F1578" s="69">
        <f t="shared" si="96"/>
        <v>1719547480.4400001</v>
      </c>
      <c r="G1578" s="70">
        <f t="shared" si="97"/>
        <v>45471.169912500001</v>
      </c>
      <c r="H1578" s="69">
        <v>211094</v>
      </c>
      <c r="I1578">
        <f t="shared" si="98"/>
        <v>3.5182333333333333</v>
      </c>
      <c r="J1578">
        <v>0</v>
      </c>
      <c r="K1578">
        <f t="shared" si="99"/>
        <v>0</v>
      </c>
      <c r="L1578">
        <v>1</v>
      </c>
      <c r="M1578" t="s">
        <v>1051</v>
      </c>
      <c r="N1578" t="s">
        <v>378</v>
      </c>
      <c r="O1578">
        <v>16170</v>
      </c>
      <c r="P1578">
        <v>0</v>
      </c>
      <c r="Q1578">
        <v>0</v>
      </c>
    </row>
    <row r="1579" spans="1:18" hidden="1" x14ac:dyDescent="0.3">
      <c r="A1579" t="s">
        <v>359</v>
      </c>
      <c r="B1579">
        <v>15916</v>
      </c>
      <c r="C1579" t="s">
        <v>360</v>
      </c>
      <c r="D1579" t="s">
        <v>361</v>
      </c>
      <c r="E1579" s="69">
        <v>1719546584940</v>
      </c>
      <c r="F1579" s="69">
        <f t="shared" si="96"/>
        <v>1719546584.9400001</v>
      </c>
      <c r="G1579" s="70">
        <f t="shared" si="97"/>
        <v>45471.159547916672</v>
      </c>
      <c r="H1579" s="69">
        <v>1057231</v>
      </c>
      <c r="I1579">
        <f t="shared" si="98"/>
        <v>17.620516666666667</v>
      </c>
      <c r="J1579">
        <v>1143391</v>
      </c>
      <c r="K1579">
        <f t="shared" si="99"/>
        <v>19.056516666666667</v>
      </c>
      <c r="L1579">
        <v>0</v>
      </c>
      <c r="M1579" t="s">
        <v>1052</v>
      </c>
      <c r="N1579" t="s">
        <v>363</v>
      </c>
      <c r="O1579">
        <v>12260</v>
      </c>
      <c r="P1579">
        <v>0</v>
      </c>
      <c r="Q1579">
        <v>0</v>
      </c>
    </row>
    <row r="1580" spans="1:18" hidden="1" x14ac:dyDescent="0.3">
      <c r="A1580" t="s">
        <v>365</v>
      </c>
      <c r="B1580">
        <v>1912</v>
      </c>
      <c r="C1580" t="s">
        <v>360</v>
      </c>
      <c r="D1580" t="s">
        <v>361</v>
      </c>
      <c r="E1580" s="69">
        <v>1719546584940</v>
      </c>
      <c r="F1580" s="69">
        <f t="shared" si="96"/>
        <v>1719546584.9400001</v>
      </c>
      <c r="G1580" s="70">
        <f t="shared" si="97"/>
        <v>45471.159547916672</v>
      </c>
      <c r="H1580" s="69">
        <v>1143391</v>
      </c>
      <c r="I1580">
        <f t="shared" si="98"/>
        <v>19.056516666666667</v>
      </c>
      <c r="J1580">
        <v>0</v>
      </c>
      <c r="K1580">
        <f t="shared" si="99"/>
        <v>0</v>
      </c>
      <c r="L1580">
        <v>0</v>
      </c>
      <c r="M1580" t="s">
        <v>1052</v>
      </c>
      <c r="N1580" t="s">
        <v>378</v>
      </c>
      <c r="O1580">
        <v>12892</v>
      </c>
      <c r="P1580">
        <v>0</v>
      </c>
      <c r="Q1580">
        <v>0</v>
      </c>
    </row>
    <row r="1581" spans="1:18" hidden="1" x14ac:dyDescent="0.3">
      <c r="A1581" t="s">
        <v>359</v>
      </c>
      <c r="B1581">
        <v>1912</v>
      </c>
      <c r="C1581" t="s">
        <v>360</v>
      </c>
      <c r="D1581" t="s">
        <v>361</v>
      </c>
      <c r="E1581" s="69">
        <v>1719546283439</v>
      </c>
      <c r="F1581" s="69">
        <f t="shared" si="96"/>
        <v>1719546283.4389999</v>
      </c>
      <c r="G1581" s="70">
        <f t="shared" si="97"/>
        <v>45471.156058321758</v>
      </c>
      <c r="H1581" s="69">
        <v>1075688</v>
      </c>
      <c r="I1581">
        <f t="shared" si="98"/>
        <v>17.928133333333335</v>
      </c>
      <c r="J1581">
        <v>998809</v>
      </c>
      <c r="K1581">
        <f t="shared" si="99"/>
        <v>16.646816666666666</v>
      </c>
      <c r="L1581">
        <v>0</v>
      </c>
      <c r="M1581" t="s">
        <v>1053</v>
      </c>
      <c r="N1581" t="s">
        <v>363</v>
      </c>
      <c r="O1581">
        <v>12182</v>
      </c>
      <c r="P1581">
        <v>0</v>
      </c>
      <c r="Q1581">
        <v>0</v>
      </c>
    </row>
    <row r="1582" spans="1:18" hidden="1" x14ac:dyDescent="0.3">
      <c r="A1582" t="s">
        <v>365</v>
      </c>
      <c r="B1582">
        <v>15916</v>
      </c>
      <c r="C1582" t="s">
        <v>360</v>
      </c>
      <c r="D1582" t="s">
        <v>361</v>
      </c>
      <c r="E1582" s="69">
        <v>1719546283439</v>
      </c>
      <c r="F1582" s="69">
        <f t="shared" si="96"/>
        <v>1719546283.4389999</v>
      </c>
      <c r="G1582" s="70">
        <f t="shared" si="97"/>
        <v>45471.156058321758</v>
      </c>
      <c r="H1582" s="69">
        <v>998809</v>
      </c>
      <c r="I1582">
        <f t="shared" si="98"/>
        <v>16.646816666666666</v>
      </c>
      <c r="J1582">
        <v>0</v>
      </c>
      <c r="K1582">
        <f t="shared" si="99"/>
        <v>0</v>
      </c>
      <c r="L1582">
        <v>0</v>
      </c>
      <c r="M1582" t="s">
        <v>1053</v>
      </c>
      <c r="N1582" t="s">
        <v>378</v>
      </c>
      <c r="O1582">
        <v>11606</v>
      </c>
      <c r="P1582">
        <v>0</v>
      </c>
      <c r="Q1582">
        <v>0</v>
      </c>
    </row>
    <row r="1583" spans="1:18" hidden="1" x14ac:dyDescent="0.3">
      <c r="A1583" t="s">
        <v>359</v>
      </c>
      <c r="B1583">
        <v>57455</v>
      </c>
      <c r="C1583" t="s">
        <v>360</v>
      </c>
      <c r="D1583" t="s">
        <v>361</v>
      </c>
      <c r="E1583" s="69">
        <v>1719546212328</v>
      </c>
      <c r="F1583" s="69">
        <f t="shared" si="96"/>
        <v>1719546212.3280001</v>
      </c>
      <c r="G1583" s="70">
        <f t="shared" si="97"/>
        <v>45471.15523527778</v>
      </c>
      <c r="H1583" s="69">
        <v>3883</v>
      </c>
      <c r="I1583">
        <f t="shared" si="98"/>
        <v>6.4716666666666672E-2</v>
      </c>
      <c r="J1583">
        <v>116803</v>
      </c>
      <c r="K1583">
        <f t="shared" si="99"/>
        <v>1.9467166666666667</v>
      </c>
      <c r="L1583">
        <v>213</v>
      </c>
      <c r="M1583" t="s">
        <v>1054</v>
      </c>
      <c r="N1583" t="s">
        <v>363</v>
      </c>
      <c r="O1583">
        <v>579</v>
      </c>
      <c r="P1583">
        <v>0</v>
      </c>
      <c r="Q1583">
        <v>2.1695396513004401E+18</v>
      </c>
      <c r="R1583" t="s">
        <v>408</v>
      </c>
    </row>
    <row r="1584" spans="1:18" hidden="1" x14ac:dyDescent="0.3">
      <c r="A1584" t="s">
        <v>365</v>
      </c>
      <c r="B1584">
        <v>22632</v>
      </c>
      <c r="C1584" t="s">
        <v>360</v>
      </c>
      <c r="D1584" t="s">
        <v>361</v>
      </c>
      <c r="E1584" s="69">
        <v>1719546212328</v>
      </c>
      <c r="F1584" s="69">
        <f t="shared" si="96"/>
        <v>1719546212.3280001</v>
      </c>
      <c r="G1584" s="70">
        <f t="shared" si="97"/>
        <v>45471.15523527778</v>
      </c>
      <c r="H1584" s="69">
        <v>116803</v>
      </c>
      <c r="I1584">
        <f t="shared" si="98"/>
        <v>1.9467166666666667</v>
      </c>
      <c r="J1584">
        <v>0</v>
      </c>
      <c r="K1584">
        <f t="shared" si="99"/>
        <v>0</v>
      </c>
      <c r="L1584">
        <v>0</v>
      </c>
      <c r="M1584" t="s">
        <v>1054</v>
      </c>
      <c r="N1584" t="s">
        <v>394</v>
      </c>
      <c r="O1584">
        <v>1382</v>
      </c>
      <c r="P1584">
        <v>0</v>
      </c>
      <c r="Q1584">
        <v>-4.7358534818902797E+17</v>
      </c>
      <c r="R1584" t="s">
        <v>541</v>
      </c>
    </row>
    <row r="1585" spans="1:18" hidden="1" x14ac:dyDescent="0.3">
      <c r="A1585" t="s">
        <v>359</v>
      </c>
      <c r="B1585">
        <v>62974</v>
      </c>
      <c r="C1585" t="s">
        <v>360</v>
      </c>
      <c r="D1585" t="s">
        <v>361</v>
      </c>
      <c r="E1585" s="69">
        <v>1719545976933</v>
      </c>
      <c r="F1585" s="69">
        <f t="shared" si="96"/>
        <v>1719545976.9330001</v>
      </c>
      <c r="G1585" s="70">
        <f t="shared" si="97"/>
        <v>45471.152510798609</v>
      </c>
      <c r="H1585" s="69">
        <v>4794</v>
      </c>
      <c r="I1585">
        <f t="shared" si="98"/>
        <v>7.9899999999999999E-2</v>
      </c>
      <c r="J1585">
        <v>237</v>
      </c>
      <c r="K1585">
        <f t="shared" si="99"/>
        <v>3.9499999999999995E-3</v>
      </c>
      <c r="L1585">
        <v>516</v>
      </c>
      <c r="M1585" t="s">
        <v>393</v>
      </c>
      <c r="N1585" t="s">
        <v>394</v>
      </c>
      <c r="O1585">
        <v>746</v>
      </c>
      <c r="P1585">
        <v>0</v>
      </c>
      <c r="Q1585">
        <v>0</v>
      </c>
    </row>
    <row r="1586" spans="1:18" hidden="1" x14ac:dyDescent="0.3">
      <c r="A1586" t="s">
        <v>365</v>
      </c>
      <c r="B1586">
        <v>62947</v>
      </c>
      <c r="C1586" t="s">
        <v>360</v>
      </c>
      <c r="D1586" t="s">
        <v>361</v>
      </c>
      <c r="E1586" s="69">
        <v>1719545976933</v>
      </c>
      <c r="F1586" s="69">
        <f t="shared" si="96"/>
        <v>1719545976.9330001</v>
      </c>
      <c r="G1586" s="70">
        <f t="shared" si="97"/>
        <v>45471.152510798609</v>
      </c>
      <c r="H1586" s="69">
        <v>237</v>
      </c>
      <c r="I1586">
        <f t="shared" si="98"/>
        <v>3.9499999999999995E-3</v>
      </c>
      <c r="J1586">
        <v>0</v>
      </c>
      <c r="K1586">
        <f t="shared" si="99"/>
        <v>0</v>
      </c>
      <c r="L1586">
        <v>0</v>
      </c>
      <c r="M1586" t="s">
        <v>393</v>
      </c>
      <c r="N1586" t="s">
        <v>394</v>
      </c>
      <c r="O1586">
        <v>32</v>
      </c>
      <c r="P1586">
        <v>0</v>
      </c>
      <c r="Q1586">
        <v>-3.58347796478285E+18</v>
      </c>
      <c r="R1586" t="s">
        <v>395</v>
      </c>
    </row>
    <row r="1587" spans="1:18" hidden="1" x14ac:dyDescent="0.3">
      <c r="A1587" t="s">
        <v>359</v>
      </c>
      <c r="B1587">
        <v>62974</v>
      </c>
      <c r="C1587" t="s">
        <v>360</v>
      </c>
      <c r="D1587" t="s">
        <v>361</v>
      </c>
      <c r="E1587" s="69">
        <v>1719545961918</v>
      </c>
      <c r="F1587" s="69">
        <f t="shared" si="96"/>
        <v>1719545961.918</v>
      </c>
      <c r="G1587" s="70">
        <f t="shared" si="97"/>
        <v>45471.152337013889</v>
      </c>
      <c r="H1587" s="69">
        <v>4794</v>
      </c>
      <c r="I1587">
        <f t="shared" si="98"/>
        <v>7.9899999999999999E-2</v>
      </c>
      <c r="J1587">
        <v>17378</v>
      </c>
      <c r="K1587">
        <f t="shared" si="99"/>
        <v>0.28963333333333335</v>
      </c>
      <c r="L1587">
        <v>516</v>
      </c>
      <c r="M1587" t="s">
        <v>1055</v>
      </c>
      <c r="N1587" t="s">
        <v>363</v>
      </c>
      <c r="O1587">
        <v>746</v>
      </c>
      <c r="P1587">
        <v>0</v>
      </c>
      <c r="Q1587">
        <v>0</v>
      </c>
    </row>
    <row r="1588" spans="1:18" hidden="1" x14ac:dyDescent="0.3">
      <c r="A1588" t="s">
        <v>365</v>
      </c>
      <c r="B1588">
        <v>64141</v>
      </c>
      <c r="C1588" t="s">
        <v>360</v>
      </c>
      <c r="D1588" t="s">
        <v>361</v>
      </c>
      <c r="E1588" s="69">
        <v>1719545961918</v>
      </c>
      <c r="F1588" s="69">
        <f t="shared" si="96"/>
        <v>1719545961.918</v>
      </c>
      <c r="G1588" s="70">
        <f t="shared" si="97"/>
        <v>45471.152337013889</v>
      </c>
      <c r="H1588" s="69">
        <v>17378</v>
      </c>
      <c r="I1588">
        <f t="shared" si="98"/>
        <v>0.28963333333333335</v>
      </c>
      <c r="J1588">
        <v>0</v>
      </c>
      <c r="K1588">
        <f t="shared" si="99"/>
        <v>0</v>
      </c>
      <c r="L1588">
        <v>0</v>
      </c>
      <c r="M1588" t="s">
        <v>1055</v>
      </c>
      <c r="N1588" t="s">
        <v>394</v>
      </c>
      <c r="O1588">
        <v>698</v>
      </c>
      <c r="P1588">
        <v>0</v>
      </c>
      <c r="Q1588">
        <v>-4.7358534818902797E+17</v>
      </c>
      <c r="R1588" t="s">
        <v>541</v>
      </c>
    </row>
    <row r="1589" spans="1:18" hidden="1" x14ac:dyDescent="0.3">
      <c r="A1589" t="s">
        <v>359</v>
      </c>
      <c r="B1589">
        <v>15916</v>
      </c>
      <c r="C1589" t="s">
        <v>360</v>
      </c>
      <c r="D1589" t="s">
        <v>361</v>
      </c>
      <c r="E1589" s="69">
        <v>1719544479438</v>
      </c>
      <c r="F1589" s="69">
        <f t="shared" si="96"/>
        <v>1719544479.438</v>
      </c>
      <c r="G1589" s="70">
        <f t="shared" si="97"/>
        <v>45471.135178680554</v>
      </c>
      <c r="H1589" s="69">
        <v>540225</v>
      </c>
      <c r="I1589">
        <f t="shared" si="98"/>
        <v>9.0037500000000001</v>
      </c>
      <c r="J1589">
        <v>589848</v>
      </c>
      <c r="K1589">
        <f t="shared" si="99"/>
        <v>9.8308</v>
      </c>
      <c r="L1589">
        <v>0</v>
      </c>
      <c r="M1589" t="s">
        <v>1056</v>
      </c>
      <c r="N1589" t="s">
        <v>363</v>
      </c>
      <c r="O1589">
        <v>6778</v>
      </c>
      <c r="P1589">
        <v>0</v>
      </c>
      <c r="Q1589">
        <v>0</v>
      </c>
    </row>
    <row r="1590" spans="1:18" hidden="1" x14ac:dyDescent="0.3">
      <c r="A1590" t="s">
        <v>365</v>
      </c>
      <c r="B1590">
        <v>1912</v>
      </c>
      <c r="C1590" t="s">
        <v>360</v>
      </c>
      <c r="D1590" t="s">
        <v>361</v>
      </c>
      <c r="E1590" s="69">
        <v>1719544479438</v>
      </c>
      <c r="F1590" s="69">
        <f t="shared" si="96"/>
        <v>1719544479.438</v>
      </c>
      <c r="G1590" s="70">
        <f t="shared" si="97"/>
        <v>45471.135178680554</v>
      </c>
      <c r="H1590" s="69">
        <v>589848</v>
      </c>
      <c r="I1590">
        <f t="shared" si="98"/>
        <v>9.8308</v>
      </c>
      <c r="J1590">
        <v>0</v>
      </c>
      <c r="K1590">
        <f t="shared" si="99"/>
        <v>0</v>
      </c>
      <c r="L1590">
        <v>0</v>
      </c>
      <c r="M1590" t="s">
        <v>1056</v>
      </c>
      <c r="N1590" t="s">
        <v>378</v>
      </c>
      <c r="O1590">
        <v>7100</v>
      </c>
      <c r="P1590">
        <v>0</v>
      </c>
      <c r="Q1590">
        <v>0</v>
      </c>
    </row>
    <row r="1591" spans="1:18" hidden="1" x14ac:dyDescent="0.3">
      <c r="A1591" t="s">
        <v>359</v>
      </c>
      <c r="B1591">
        <v>1912</v>
      </c>
      <c r="C1591" t="s">
        <v>360</v>
      </c>
      <c r="D1591" t="s">
        <v>361</v>
      </c>
      <c r="E1591" s="69">
        <v>1719543878438</v>
      </c>
      <c r="F1591" s="69">
        <f t="shared" si="96"/>
        <v>1719543878.438</v>
      </c>
      <c r="G1591" s="70">
        <f t="shared" si="97"/>
        <v>45471.128222662039</v>
      </c>
      <c r="H1591" s="69">
        <v>410054</v>
      </c>
      <c r="I1591">
        <f t="shared" si="98"/>
        <v>6.8342333333333327</v>
      </c>
      <c r="J1591">
        <v>391081</v>
      </c>
      <c r="K1591">
        <f t="shared" si="99"/>
        <v>6.518016666666667</v>
      </c>
      <c r="L1591">
        <v>0</v>
      </c>
      <c r="M1591" t="s">
        <v>1057</v>
      </c>
      <c r="N1591" t="s">
        <v>363</v>
      </c>
      <c r="O1591">
        <v>5245</v>
      </c>
      <c r="P1591">
        <v>0</v>
      </c>
      <c r="Q1591">
        <v>0</v>
      </c>
    </row>
    <row r="1592" spans="1:18" hidden="1" x14ac:dyDescent="0.3">
      <c r="A1592" t="s">
        <v>365</v>
      </c>
      <c r="B1592">
        <v>15916</v>
      </c>
      <c r="C1592" t="s">
        <v>360</v>
      </c>
      <c r="D1592" t="s">
        <v>361</v>
      </c>
      <c r="E1592" s="69">
        <v>1719543878438</v>
      </c>
      <c r="F1592" s="69">
        <f t="shared" si="96"/>
        <v>1719543878.438</v>
      </c>
      <c r="G1592" s="70">
        <f t="shared" si="97"/>
        <v>45471.128222662039</v>
      </c>
      <c r="H1592" s="69">
        <v>391081</v>
      </c>
      <c r="I1592">
        <f t="shared" si="98"/>
        <v>6.518016666666667</v>
      </c>
      <c r="J1592">
        <v>0</v>
      </c>
      <c r="K1592">
        <f t="shared" si="99"/>
        <v>0</v>
      </c>
      <c r="L1592">
        <v>0</v>
      </c>
      <c r="M1592" t="s">
        <v>1057</v>
      </c>
      <c r="N1592" t="s">
        <v>378</v>
      </c>
      <c r="O1592">
        <v>5070</v>
      </c>
      <c r="P1592">
        <v>0</v>
      </c>
      <c r="Q1592">
        <v>0</v>
      </c>
    </row>
    <row r="1593" spans="1:18" hidden="1" x14ac:dyDescent="0.3">
      <c r="A1593" t="s">
        <v>359</v>
      </c>
      <c r="B1593">
        <v>15916</v>
      </c>
      <c r="C1593" t="s">
        <v>360</v>
      </c>
      <c r="D1593" t="s">
        <v>361</v>
      </c>
      <c r="E1593" s="69">
        <v>1719543582937</v>
      </c>
      <c r="F1593" s="69">
        <f t="shared" si="96"/>
        <v>1719543582.937</v>
      </c>
      <c r="G1593" s="70">
        <f t="shared" si="97"/>
        <v>45471.124802511578</v>
      </c>
      <c r="H1593" s="69">
        <v>300168</v>
      </c>
      <c r="I1593">
        <f t="shared" si="98"/>
        <v>5.0027999999999997</v>
      </c>
      <c r="J1593">
        <v>322529</v>
      </c>
      <c r="K1593">
        <f t="shared" si="99"/>
        <v>5.3754833333333334</v>
      </c>
      <c r="L1593">
        <v>0</v>
      </c>
      <c r="M1593" t="s">
        <v>1058</v>
      </c>
      <c r="N1593" t="s">
        <v>363</v>
      </c>
      <c r="O1593">
        <v>4055</v>
      </c>
      <c r="P1593">
        <v>0</v>
      </c>
      <c r="Q1593">
        <v>0</v>
      </c>
    </row>
    <row r="1594" spans="1:18" hidden="1" x14ac:dyDescent="0.3">
      <c r="A1594" t="s">
        <v>365</v>
      </c>
      <c r="B1594">
        <v>1912</v>
      </c>
      <c r="C1594" t="s">
        <v>360</v>
      </c>
      <c r="D1594" t="s">
        <v>361</v>
      </c>
      <c r="E1594" s="69">
        <v>1719543582937</v>
      </c>
      <c r="F1594" s="69">
        <f t="shared" si="96"/>
        <v>1719543582.937</v>
      </c>
      <c r="G1594" s="70">
        <f t="shared" si="97"/>
        <v>45471.124802511578</v>
      </c>
      <c r="H1594" s="69">
        <v>322529</v>
      </c>
      <c r="I1594">
        <f t="shared" si="98"/>
        <v>5.3754833333333334</v>
      </c>
      <c r="J1594">
        <v>0</v>
      </c>
      <c r="K1594">
        <f t="shared" si="99"/>
        <v>0</v>
      </c>
      <c r="L1594">
        <v>0</v>
      </c>
      <c r="M1594" t="s">
        <v>1058</v>
      </c>
      <c r="N1594" t="s">
        <v>378</v>
      </c>
      <c r="O1594">
        <v>4272</v>
      </c>
      <c r="P1594">
        <v>0</v>
      </c>
      <c r="Q1594">
        <v>0</v>
      </c>
    </row>
    <row r="1595" spans="1:18" hidden="1" x14ac:dyDescent="0.3">
      <c r="A1595" t="s">
        <v>359</v>
      </c>
      <c r="B1595">
        <v>15916</v>
      </c>
      <c r="C1595" t="s">
        <v>360</v>
      </c>
      <c r="D1595" t="s">
        <v>361</v>
      </c>
      <c r="E1595" s="69">
        <v>1719542980936</v>
      </c>
      <c r="F1595" s="69">
        <f t="shared" si="96"/>
        <v>1719542980.9360001</v>
      </c>
      <c r="G1595" s="70">
        <f t="shared" si="97"/>
        <v>45471.117834907403</v>
      </c>
      <c r="H1595" s="69">
        <v>168260</v>
      </c>
      <c r="I1595">
        <f t="shared" si="98"/>
        <v>2.8043333333333331</v>
      </c>
      <c r="J1595">
        <v>191199</v>
      </c>
      <c r="K1595">
        <f t="shared" si="99"/>
        <v>3.1866500000000002</v>
      </c>
      <c r="L1595">
        <v>0</v>
      </c>
      <c r="M1595" t="s">
        <v>1059</v>
      </c>
      <c r="N1595" t="s">
        <v>363</v>
      </c>
      <c r="O1595">
        <v>2763</v>
      </c>
      <c r="P1595">
        <v>0</v>
      </c>
      <c r="Q1595">
        <v>0</v>
      </c>
    </row>
    <row r="1596" spans="1:18" hidden="1" x14ac:dyDescent="0.3">
      <c r="A1596" t="s">
        <v>365</v>
      </c>
      <c r="B1596">
        <v>1912</v>
      </c>
      <c r="C1596" t="s">
        <v>360</v>
      </c>
      <c r="D1596" t="s">
        <v>361</v>
      </c>
      <c r="E1596" s="69">
        <v>1719542980936</v>
      </c>
      <c r="F1596" s="69">
        <f t="shared" si="96"/>
        <v>1719542980.9360001</v>
      </c>
      <c r="G1596" s="70">
        <f t="shared" si="97"/>
        <v>45471.117834907403</v>
      </c>
      <c r="H1596" s="69">
        <v>191199</v>
      </c>
      <c r="I1596">
        <f t="shared" si="98"/>
        <v>3.1866500000000002</v>
      </c>
      <c r="J1596">
        <v>0</v>
      </c>
      <c r="K1596">
        <f t="shared" si="99"/>
        <v>0</v>
      </c>
      <c r="L1596">
        <v>0</v>
      </c>
      <c r="M1596" t="s">
        <v>1059</v>
      </c>
      <c r="N1596" t="s">
        <v>378</v>
      </c>
      <c r="O1596">
        <v>2969</v>
      </c>
      <c r="P1596">
        <v>0</v>
      </c>
      <c r="Q1596">
        <v>0</v>
      </c>
    </row>
    <row r="1597" spans="1:18" hidden="1" x14ac:dyDescent="0.3">
      <c r="A1597" t="s">
        <v>359</v>
      </c>
      <c r="B1597">
        <v>1912</v>
      </c>
      <c r="C1597" t="s">
        <v>360</v>
      </c>
      <c r="D1597" t="s">
        <v>361</v>
      </c>
      <c r="E1597" s="69">
        <v>1719542680436</v>
      </c>
      <c r="F1597" s="69">
        <f t="shared" si="96"/>
        <v>1719542680.4360001</v>
      </c>
      <c r="G1597" s="70">
        <f t="shared" si="97"/>
        <v>45471.11435689815</v>
      </c>
      <c r="H1597" s="69">
        <v>100376</v>
      </c>
      <c r="I1597">
        <f t="shared" si="98"/>
        <v>1.6729333333333334</v>
      </c>
      <c r="J1597">
        <v>92309</v>
      </c>
      <c r="K1597">
        <f t="shared" si="99"/>
        <v>1.5384833333333332</v>
      </c>
      <c r="L1597">
        <v>0</v>
      </c>
      <c r="M1597" t="s">
        <v>1060</v>
      </c>
      <c r="N1597" t="s">
        <v>363</v>
      </c>
      <c r="O1597">
        <v>1249</v>
      </c>
      <c r="P1597">
        <v>0</v>
      </c>
      <c r="Q1597">
        <v>0</v>
      </c>
    </row>
    <row r="1598" spans="1:18" hidden="1" x14ac:dyDescent="0.3">
      <c r="A1598" t="s">
        <v>365</v>
      </c>
      <c r="B1598">
        <v>15916</v>
      </c>
      <c r="C1598" t="s">
        <v>360</v>
      </c>
      <c r="D1598" t="s">
        <v>361</v>
      </c>
      <c r="E1598" s="69">
        <v>1719542680436</v>
      </c>
      <c r="F1598" s="69">
        <f t="shared" si="96"/>
        <v>1719542680.4360001</v>
      </c>
      <c r="G1598" s="70">
        <f t="shared" si="97"/>
        <v>45471.11435689815</v>
      </c>
      <c r="H1598" s="69">
        <v>92309</v>
      </c>
      <c r="I1598">
        <f t="shared" si="98"/>
        <v>1.5384833333333332</v>
      </c>
      <c r="J1598">
        <v>0</v>
      </c>
      <c r="K1598">
        <f t="shared" si="99"/>
        <v>0</v>
      </c>
      <c r="L1598">
        <v>0</v>
      </c>
      <c r="M1598" t="s">
        <v>1060</v>
      </c>
      <c r="N1598" t="s">
        <v>378</v>
      </c>
      <c r="O1598">
        <v>1160</v>
      </c>
      <c r="P1598">
        <v>0</v>
      </c>
      <c r="Q1598">
        <v>0</v>
      </c>
    </row>
    <row r="1599" spans="1:18" hidden="1" x14ac:dyDescent="0.3">
      <c r="A1599" t="s">
        <v>359</v>
      </c>
      <c r="B1599">
        <v>1956</v>
      </c>
      <c r="C1599" t="s">
        <v>360</v>
      </c>
      <c r="D1599" t="s">
        <v>361</v>
      </c>
      <c r="E1599" s="69">
        <v>1719510856411</v>
      </c>
      <c r="F1599" s="69">
        <f t="shared" si="96"/>
        <v>1719510856.411</v>
      </c>
      <c r="G1599" s="70">
        <f t="shared" si="97"/>
        <v>45470.746023275467</v>
      </c>
      <c r="H1599" s="69">
        <v>159</v>
      </c>
      <c r="I1599">
        <f t="shared" si="98"/>
        <v>2.65E-3</v>
      </c>
      <c r="J1599">
        <v>101</v>
      </c>
      <c r="K1599">
        <f t="shared" si="99"/>
        <v>1.6833333333333333E-3</v>
      </c>
      <c r="L1599">
        <v>0</v>
      </c>
      <c r="M1599" t="s">
        <v>1061</v>
      </c>
      <c r="N1599" t="s">
        <v>394</v>
      </c>
      <c r="O1599">
        <v>22</v>
      </c>
      <c r="P1599">
        <v>0</v>
      </c>
      <c r="Q1599">
        <v>8.2814106655810703E+18</v>
      </c>
      <c r="R1599" t="s">
        <v>414</v>
      </c>
    </row>
    <row r="1600" spans="1:18" hidden="1" x14ac:dyDescent="0.3">
      <c r="A1600" t="s">
        <v>365</v>
      </c>
      <c r="B1600">
        <v>40510</v>
      </c>
      <c r="C1600" t="s">
        <v>360</v>
      </c>
      <c r="D1600" t="s">
        <v>361</v>
      </c>
      <c r="E1600" s="69">
        <v>1719510856411</v>
      </c>
      <c r="F1600" s="69">
        <f t="shared" si="96"/>
        <v>1719510856.411</v>
      </c>
      <c r="G1600" s="70">
        <f t="shared" si="97"/>
        <v>45470.746023275467</v>
      </c>
      <c r="H1600" s="69">
        <v>101</v>
      </c>
      <c r="I1600">
        <f t="shared" si="98"/>
        <v>1.6833333333333333E-3</v>
      </c>
      <c r="J1600">
        <v>0</v>
      </c>
      <c r="K1600">
        <f t="shared" si="99"/>
        <v>0</v>
      </c>
      <c r="L1600">
        <v>195</v>
      </c>
      <c r="M1600" t="s">
        <v>1061</v>
      </c>
      <c r="N1600" t="s">
        <v>394</v>
      </c>
      <c r="O1600">
        <v>15</v>
      </c>
      <c r="P1600">
        <v>0</v>
      </c>
      <c r="Q1600">
        <v>1.5467800030742799E+18</v>
      </c>
      <c r="R1600" t="s">
        <v>549</v>
      </c>
    </row>
    <row r="1601" spans="1:18" hidden="1" x14ac:dyDescent="0.3">
      <c r="A1601" t="s">
        <v>359</v>
      </c>
      <c r="B1601">
        <v>40510</v>
      </c>
      <c r="C1601" t="s">
        <v>360</v>
      </c>
      <c r="D1601" t="s">
        <v>361</v>
      </c>
      <c r="E1601" s="69">
        <v>1719510855410</v>
      </c>
      <c r="F1601" s="69">
        <f t="shared" si="96"/>
        <v>1719510855.4100001</v>
      </c>
      <c r="G1601" s="70">
        <f t="shared" si="97"/>
        <v>45470.746011689815</v>
      </c>
      <c r="H1601" s="69">
        <v>101</v>
      </c>
      <c r="I1601">
        <f t="shared" si="98"/>
        <v>1.6833333333333333E-3</v>
      </c>
      <c r="J1601">
        <v>159</v>
      </c>
      <c r="K1601">
        <f t="shared" si="99"/>
        <v>2.65E-3</v>
      </c>
      <c r="L1601">
        <v>195</v>
      </c>
      <c r="M1601" t="s">
        <v>1062</v>
      </c>
      <c r="N1601" t="s">
        <v>394</v>
      </c>
      <c r="O1601">
        <v>15</v>
      </c>
      <c r="P1601">
        <v>0</v>
      </c>
      <c r="Q1601">
        <v>1.5467800030742799E+18</v>
      </c>
      <c r="R1601" t="s">
        <v>549</v>
      </c>
    </row>
    <row r="1602" spans="1:18" hidden="1" x14ac:dyDescent="0.3">
      <c r="A1602" t="s">
        <v>365</v>
      </c>
      <c r="B1602">
        <v>1956</v>
      </c>
      <c r="C1602" t="s">
        <v>360</v>
      </c>
      <c r="D1602" t="s">
        <v>361</v>
      </c>
      <c r="E1602" s="69">
        <v>1719510855410</v>
      </c>
      <c r="F1602" s="69">
        <f t="shared" si="96"/>
        <v>1719510855.4100001</v>
      </c>
      <c r="G1602" s="70">
        <f t="shared" si="97"/>
        <v>45470.746011689815</v>
      </c>
      <c r="H1602" s="69">
        <v>159</v>
      </c>
      <c r="I1602">
        <f t="shared" si="98"/>
        <v>2.65E-3</v>
      </c>
      <c r="J1602">
        <v>0</v>
      </c>
      <c r="K1602">
        <f t="shared" si="99"/>
        <v>0</v>
      </c>
      <c r="L1602">
        <v>0</v>
      </c>
      <c r="M1602" t="s">
        <v>1062</v>
      </c>
      <c r="N1602" t="s">
        <v>394</v>
      </c>
      <c r="O1602">
        <v>22</v>
      </c>
      <c r="P1602">
        <v>0</v>
      </c>
      <c r="Q1602">
        <v>8.2814106655810703E+18</v>
      </c>
      <c r="R1602" t="s">
        <v>414</v>
      </c>
    </row>
    <row r="1603" spans="1:18" hidden="1" x14ac:dyDescent="0.3">
      <c r="A1603" t="s">
        <v>359</v>
      </c>
      <c r="B1603">
        <v>6673</v>
      </c>
      <c r="C1603" t="s">
        <v>372</v>
      </c>
      <c r="D1603" t="s">
        <v>361</v>
      </c>
      <c r="E1603" s="69">
        <v>1719504548908</v>
      </c>
      <c r="F1603" s="69">
        <f t="shared" ref="F1603:F1658" si="100">$E1603/1000</f>
        <v>1719504548.908</v>
      </c>
      <c r="G1603" s="70">
        <f t="shared" ref="G1603:G1658" si="101">$F1603/ 86400 + DATE(1970, 1, 1)</f>
        <v>45470.673019768517</v>
      </c>
      <c r="H1603" s="69">
        <v>111306</v>
      </c>
      <c r="I1603">
        <f t="shared" ref="I1603:I1658" si="102">$H1603/1000/60</f>
        <v>1.8551</v>
      </c>
      <c r="J1603">
        <v>1144</v>
      </c>
      <c r="K1603">
        <f t="shared" ref="K1603:K1658" si="103">J1603/1000/60</f>
        <v>1.9066666666666666E-2</v>
      </c>
      <c r="L1603">
        <v>11</v>
      </c>
      <c r="M1603" t="s">
        <v>1063</v>
      </c>
      <c r="N1603" t="s">
        <v>363</v>
      </c>
      <c r="O1603">
        <v>9402</v>
      </c>
      <c r="P1603">
        <v>0</v>
      </c>
      <c r="Q1603">
        <v>0</v>
      </c>
    </row>
    <row r="1604" spans="1:18" hidden="1" x14ac:dyDescent="0.3">
      <c r="A1604" t="s">
        <v>365</v>
      </c>
      <c r="B1604">
        <v>613</v>
      </c>
      <c r="C1604" t="s">
        <v>372</v>
      </c>
      <c r="D1604" t="s">
        <v>361</v>
      </c>
      <c r="E1604" s="69">
        <v>1719504548908</v>
      </c>
      <c r="F1604" s="69">
        <f t="shared" si="100"/>
        <v>1719504548.908</v>
      </c>
      <c r="G1604" s="70">
        <f t="shared" si="101"/>
        <v>45470.673019768517</v>
      </c>
      <c r="H1604" s="69">
        <v>1144</v>
      </c>
      <c r="I1604">
        <f t="shared" si="102"/>
        <v>1.9066666666666666E-2</v>
      </c>
      <c r="J1604">
        <v>0</v>
      </c>
      <c r="K1604">
        <f t="shared" si="103"/>
        <v>0</v>
      </c>
      <c r="L1604">
        <v>8</v>
      </c>
      <c r="M1604" t="s">
        <v>1063</v>
      </c>
      <c r="N1604" t="s">
        <v>378</v>
      </c>
      <c r="O1604">
        <v>131</v>
      </c>
      <c r="P1604">
        <v>0</v>
      </c>
      <c r="Q1604">
        <v>0</v>
      </c>
    </row>
    <row r="1605" spans="1:18" hidden="1" x14ac:dyDescent="0.3">
      <c r="A1605" t="s">
        <v>359</v>
      </c>
      <c r="B1605">
        <v>2727</v>
      </c>
      <c r="C1605" t="s">
        <v>372</v>
      </c>
      <c r="D1605" t="s">
        <v>361</v>
      </c>
      <c r="E1605" s="69">
        <v>1719503051407</v>
      </c>
      <c r="F1605" s="69">
        <f t="shared" si="100"/>
        <v>1719503051.4070001</v>
      </c>
      <c r="G1605" s="70">
        <f t="shared" si="101"/>
        <v>45470.65568758102</v>
      </c>
      <c r="H1605" s="69">
        <v>98886</v>
      </c>
      <c r="I1605">
        <f t="shared" si="102"/>
        <v>1.6480999999999999</v>
      </c>
      <c r="J1605">
        <v>181338</v>
      </c>
      <c r="K1605">
        <f t="shared" si="103"/>
        <v>3.0223</v>
      </c>
      <c r="L1605">
        <v>8</v>
      </c>
      <c r="M1605" t="s">
        <v>1064</v>
      </c>
      <c r="N1605" t="s">
        <v>363</v>
      </c>
      <c r="O1605">
        <v>8699</v>
      </c>
      <c r="P1605">
        <v>0</v>
      </c>
      <c r="Q1605">
        <v>0</v>
      </c>
    </row>
    <row r="1606" spans="1:18" hidden="1" x14ac:dyDescent="0.3">
      <c r="A1606" t="s">
        <v>365</v>
      </c>
      <c r="B1606">
        <v>9311</v>
      </c>
      <c r="C1606" t="s">
        <v>372</v>
      </c>
      <c r="D1606" t="s">
        <v>361</v>
      </c>
      <c r="E1606" s="69">
        <v>1719503051407</v>
      </c>
      <c r="F1606" s="69">
        <f t="shared" si="100"/>
        <v>1719503051.4070001</v>
      </c>
      <c r="G1606" s="70">
        <f t="shared" si="101"/>
        <v>45470.65568758102</v>
      </c>
      <c r="H1606" s="69">
        <v>181338</v>
      </c>
      <c r="I1606">
        <f t="shared" si="102"/>
        <v>3.0223</v>
      </c>
      <c r="J1606">
        <v>0</v>
      </c>
      <c r="K1606">
        <f t="shared" si="103"/>
        <v>0</v>
      </c>
      <c r="L1606">
        <v>1</v>
      </c>
      <c r="M1606" t="s">
        <v>1064</v>
      </c>
      <c r="N1606" t="s">
        <v>378</v>
      </c>
      <c r="O1606">
        <v>13594</v>
      </c>
      <c r="P1606">
        <v>0</v>
      </c>
      <c r="Q1606">
        <v>0</v>
      </c>
    </row>
    <row r="1607" spans="1:18" hidden="1" x14ac:dyDescent="0.3">
      <c r="A1607" t="s">
        <v>359</v>
      </c>
      <c r="B1607">
        <v>49072</v>
      </c>
      <c r="C1607" t="s">
        <v>372</v>
      </c>
      <c r="D1607" t="s">
        <v>361</v>
      </c>
      <c r="E1607" s="69">
        <v>1719495544901</v>
      </c>
      <c r="F1607" s="69">
        <f t="shared" si="100"/>
        <v>1719495544.901</v>
      </c>
      <c r="G1607" s="70">
        <f t="shared" si="101"/>
        <v>45470.568806724536</v>
      </c>
      <c r="H1607" s="69">
        <v>155452</v>
      </c>
      <c r="I1607">
        <f t="shared" si="102"/>
        <v>2.5908666666666664</v>
      </c>
      <c r="J1607">
        <v>123095</v>
      </c>
      <c r="K1607">
        <f t="shared" si="103"/>
        <v>2.0515833333333333</v>
      </c>
      <c r="L1607">
        <v>0</v>
      </c>
      <c r="M1607" t="s">
        <v>1065</v>
      </c>
      <c r="N1607" t="s">
        <v>363</v>
      </c>
      <c r="O1607">
        <v>13288</v>
      </c>
      <c r="P1607">
        <v>0</v>
      </c>
      <c r="Q1607">
        <v>0</v>
      </c>
    </row>
    <row r="1608" spans="1:18" hidden="1" x14ac:dyDescent="0.3">
      <c r="A1608" t="s">
        <v>365</v>
      </c>
      <c r="B1608">
        <v>18244</v>
      </c>
      <c r="C1608" t="s">
        <v>372</v>
      </c>
      <c r="D1608" t="s">
        <v>361</v>
      </c>
      <c r="E1608" s="69">
        <v>1719495544901</v>
      </c>
      <c r="F1608" s="69">
        <f t="shared" si="100"/>
        <v>1719495544.901</v>
      </c>
      <c r="G1608" s="70">
        <f t="shared" si="101"/>
        <v>45470.568806724536</v>
      </c>
      <c r="H1608" s="69">
        <v>123095</v>
      </c>
      <c r="I1608">
        <f t="shared" si="102"/>
        <v>2.0515833333333333</v>
      </c>
      <c r="J1608">
        <v>0</v>
      </c>
      <c r="K1608">
        <f t="shared" si="103"/>
        <v>0</v>
      </c>
      <c r="L1608">
        <v>1</v>
      </c>
      <c r="M1608" t="s">
        <v>1065</v>
      </c>
      <c r="N1608" t="s">
        <v>378</v>
      </c>
      <c r="O1608">
        <v>10011</v>
      </c>
      <c r="P1608">
        <v>0</v>
      </c>
      <c r="Q1608">
        <v>0</v>
      </c>
    </row>
    <row r="1609" spans="1:18" hidden="1" x14ac:dyDescent="0.3">
      <c r="A1609" t="s">
        <v>359</v>
      </c>
      <c r="B1609">
        <v>13608</v>
      </c>
      <c r="C1609" t="s">
        <v>372</v>
      </c>
      <c r="D1609" t="s">
        <v>361</v>
      </c>
      <c r="E1609" s="69">
        <v>1719493440400</v>
      </c>
      <c r="F1609" s="69">
        <f t="shared" si="100"/>
        <v>1719493440.4000001</v>
      </c>
      <c r="G1609" s="70">
        <f t="shared" si="101"/>
        <v>45470.544449074077</v>
      </c>
      <c r="H1609" s="69">
        <v>97573</v>
      </c>
      <c r="I1609">
        <f t="shared" si="102"/>
        <v>1.6262166666666666</v>
      </c>
      <c r="J1609">
        <v>115921</v>
      </c>
      <c r="K1609">
        <f t="shared" si="103"/>
        <v>1.9320166666666667</v>
      </c>
      <c r="L1609">
        <v>6</v>
      </c>
      <c r="M1609" t="s">
        <v>1066</v>
      </c>
      <c r="N1609" t="s">
        <v>363</v>
      </c>
      <c r="O1609">
        <v>7470</v>
      </c>
      <c r="P1609">
        <v>0</v>
      </c>
      <c r="Q1609">
        <v>0</v>
      </c>
    </row>
    <row r="1610" spans="1:18" hidden="1" x14ac:dyDescent="0.3">
      <c r="A1610" t="s">
        <v>365</v>
      </c>
      <c r="B1610">
        <v>16050</v>
      </c>
      <c r="C1610" t="s">
        <v>372</v>
      </c>
      <c r="D1610" t="s">
        <v>361</v>
      </c>
      <c r="E1610" s="69">
        <v>1719493440400</v>
      </c>
      <c r="F1610" s="69">
        <f t="shared" si="100"/>
        <v>1719493440.4000001</v>
      </c>
      <c r="G1610" s="70">
        <f t="shared" si="101"/>
        <v>45470.544449074077</v>
      </c>
      <c r="H1610" s="69">
        <v>115921</v>
      </c>
      <c r="I1610">
        <f t="shared" si="102"/>
        <v>1.9320166666666667</v>
      </c>
      <c r="J1610">
        <v>0</v>
      </c>
      <c r="K1610">
        <f t="shared" si="103"/>
        <v>0</v>
      </c>
      <c r="L1610">
        <v>1</v>
      </c>
      <c r="M1610" t="s">
        <v>1066</v>
      </c>
      <c r="N1610" t="s">
        <v>378</v>
      </c>
      <c r="O1610">
        <v>10014</v>
      </c>
      <c r="P1610">
        <v>0</v>
      </c>
      <c r="Q1610">
        <v>0</v>
      </c>
    </row>
    <row r="1611" spans="1:18" hidden="1" x14ac:dyDescent="0.3">
      <c r="A1611" t="s">
        <v>359</v>
      </c>
      <c r="B1611">
        <v>34473</v>
      </c>
      <c r="C1611" t="s">
        <v>360</v>
      </c>
      <c r="D1611" t="s">
        <v>361</v>
      </c>
      <c r="E1611" s="69">
        <v>1719491330848</v>
      </c>
      <c r="F1611" s="69">
        <f t="shared" si="100"/>
        <v>1719491330.848</v>
      </c>
      <c r="G1611" s="70">
        <f t="shared" si="101"/>
        <v>45470.520032962959</v>
      </c>
      <c r="H1611" s="69">
        <v>404</v>
      </c>
      <c r="I1611">
        <f t="shared" si="102"/>
        <v>6.7333333333333334E-3</v>
      </c>
      <c r="J1611">
        <v>0</v>
      </c>
      <c r="K1611">
        <f t="shared" si="103"/>
        <v>0</v>
      </c>
      <c r="L1611">
        <v>0</v>
      </c>
      <c r="M1611" t="s">
        <v>1067</v>
      </c>
      <c r="N1611" t="s">
        <v>363</v>
      </c>
      <c r="O1611">
        <v>60</v>
      </c>
      <c r="P1611">
        <v>0</v>
      </c>
      <c r="Q1611">
        <v>0</v>
      </c>
    </row>
    <row r="1612" spans="1:18" hidden="1" x14ac:dyDescent="0.3">
      <c r="A1612" t="s">
        <v>365</v>
      </c>
      <c r="B1612">
        <v>65042</v>
      </c>
      <c r="C1612" t="s">
        <v>372</v>
      </c>
      <c r="D1612" t="s">
        <v>361</v>
      </c>
      <c r="E1612" s="69">
        <v>1719491330848</v>
      </c>
      <c r="F1612" s="69">
        <f t="shared" si="100"/>
        <v>1719491330.848</v>
      </c>
      <c r="G1612" s="70">
        <f t="shared" si="101"/>
        <v>45470.520032962959</v>
      </c>
      <c r="H1612" s="69">
        <v>0</v>
      </c>
      <c r="I1612">
        <f t="shared" si="102"/>
        <v>0</v>
      </c>
      <c r="J1612">
        <v>0</v>
      </c>
      <c r="K1612">
        <f t="shared" si="103"/>
        <v>0</v>
      </c>
      <c r="L1612">
        <v>3</v>
      </c>
      <c r="M1612" t="s">
        <v>1067</v>
      </c>
      <c r="N1612" t="s">
        <v>394</v>
      </c>
      <c r="O1612">
        <v>0</v>
      </c>
      <c r="P1612">
        <v>0</v>
      </c>
      <c r="Q1612">
        <v>2.3775692786876001E+18</v>
      </c>
      <c r="R1612" t="s">
        <v>531</v>
      </c>
    </row>
    <row r="1613" spans="1:18" hidden="1" x14ac:dyDescent="0.3">
      <c r="A1613" t="s">
        <v>359</v>
      </c>
      <c r="B1613">
        <v>9311</v>
      </c>
      <c r="C1613" t="s">
        <v>372</v>
      </c>
      <c r="D1613" t="s">
        <v>361</v>
      </c>
      <c r="E1613" s="69">
        <v>1719471528843</v>
      </c>
      <c r="F1613" s="69">
        <f t="shared" si="100"/>
        <v>1719471528.8429999</v>
      </c>
      <c r="G1613" s="70">
        <f t="shared" si="101"/>
        <v>45470.290843090275</v>
      </c>
      <c r="H1613" s="69">
        <v>135178</v>
      </c>
      <c r="I1613">
        <f t="shared" si="102"/>
        <v>2.2529666666666666</v>
      </c>
      <c r="J1613">
        <v>78713</v>
      </c>
      <c r="K1613">
        <f t="shared" si="103"/>
        <v>1.3118833333333333</v>
      </c>
      <c r="L1613">
        <v>8</v>
      </c>
      <c r="M1613" t="s">
        <v>1068</v>
      </c>
      <c r="N1613" t="s">
        <v>363</v>
      </c>
      <c r="O1613">
        <v>10518</v>
      </c>
      <c r="P1613">
        <v>0</v>
      </c>
      <c r="Q1613">
        <v>0</v>
      </c>
    </row>
    <row r="1614" spans="1:18" hidden="1" x14ac:dyDescent="0.3">
      <c r="A1614" t="s">
        <v>365</v>
      </c>
      <c r="B1614">
        <v>63016</v>
      </c>
      <c r="C1614" t="s">
        <v>372</v>
      </c>
      <c r="D1614" t="s">
        <v>361</v>
      </c>
      <c r="E1614" s="69">
        <v>1719471528843</v>
      </c>
      <c r="F1614" s="69">
        <f t="shared" si="100"/>
        <v>1719471528.8429999</v>
      </c>
      <c r="G1614" s="70">
        <f t="shared" si="101"/>
        <v>45470.290843090275</v>
      </c>
      <c r="H1614" s="69">
        <v>78713</v>
      </c>
      <c r="I1614">
        <f t="shared" si="102"/>
        <v>1.3118833333333333</v>
      </c>
      <c r="J1614">
        <v>0</v>
      </c>
      <c r="K1614">
        <f t="shared" si="103"/>
        <v>0</v>
      </c>
      <c r="L1614">
        <v>1</v>
      </c>
      <c r="M1614" t="s">
        <v>1068</v>
      </c>
      <c r="N1614" t="s">
        <v>378</v>
      </c>
      <c r="O1614">
        <v>5415</v>
      </c>
      <c r="P1614">
        <v>0</v>
      </c>
      <c r="Q1614">
        <v>0</v>
      </c>
    </row>
    <row r="1615" spans="1:18" hidden="1" x14ac:dyDescent="0.3">
      <c r="A1615" t="s">
        <v>359</v>
      </c>
      <c r="B1615">
        <v>31388</v>
      </c>
      <c r="C1615" t="s">
        <v>372</v>
      </c>
      <c r="D1615" t="s">
        <v>361</v>
      </c>
      <c r="E1615" s="69">
        <v>1719471528843</v>
      </c>
      <c r="F1615" s="69">
        <f t="shared" si="100"/>
        <v>1719471528.8429999</v>
      </c>
      <c r="G1615" s="70">
        <f t="shared" si="101"/>
        <v>45470.290843090275</v>
      </c>
      <c r="H1615" s="69">
        <v>68843</v>
      </c>
      <c r="I1615">
        <f t="shared" si="102"/>
        <v>1.1473833333333334</v>
      </c>
      <c r="J1615">
        <v>22227</v>
      </c>
      <c r="K1615">
        <f t="shared" si="103"/>
        <v>0.37045</v>
      </c>
      <c r="L1615">
        <v>1</v>
      </c>
      <c r="M1615" t="s">
        <v>1069</v>
      </c>
      <c r="N1615" t="s">
        <v>363</v>
      </c>
      <c r="O1615">
        <v>5663</v>
      </c>
      <c r="P1615">
        <v>0</v>
      </c>
      <c r="Q1615">
        <v>0</v>
      </c>
    </row>
    <row r="1616" spans="1:18" hidden="1" x14ac:dyDescent="0.3">
      <c r="A1616" t="s">
        <v>365</v>
      </c>
      <c r="B1616">
        <v>56529</v>
      </c>
      <c r="C1616" t="s">
        <v>372</v>
      </c>
      <c r="D1616" t="s">
        <v>361</v>
      </c>
      <c r="E1616" s="69">
        <v>1719471528843</v>
      </c>
      <c r="F1616" s="69">
        <f t="shared" si="100"/>
        <v>1719471528.8429999</v>
      </c>
      <c r="G1616" s="70">
        <f t="shared" si="101"/>
        <v>45470.290843090275</v>
      </c>
      <c r="H1616" s="69">
        <v>22227</v>
      </c>
      <c r="I1616">
        <f t="shared" si="102"/>
        <v>0.37045</v>
      </c>
      <c r="J1616">
        <v>0</v>
      </c>
      <c r="K1616">
        <f t="shared" si="103"/>
        <v>0</v>
      </c>
      <c r="L1616">
        <v>1</v>
      </c>
      <c r="M1616" t="s">
        <v>1069</v>
      </c>
      <c r="N1616" t="s">
        <v>378</v>
      </c>
      <c r="O1616">
        <v>1359</v>
      </c>
      <c r="P1616">
        <v>0</v>
      </c>
      <c r="Q1616">
        <v>0</v>
      </c>
    </row>
    <row r="1617" spans="1:18" hidden="1" x14ac:dyDescent="0.3">
      <c r="A1617" t="s">
        <v>359</v>
      </c>
      <c r="B1617">
        <v>57300</v>
      </c>
      <c r="C1617" t="s">
        <v>360</v>
      </c>
      <c r="D1617" t="s">
        <v>361</v>
      </c>
      <c r="E1617" s="69">
        <v>1719459410647</v>
      </c>
      <c r="F1617" s="69">
        <f t="shared" si="100"/>
        <v>1719459410.6470001</v>
      </c>
      <c r="G1617" s="70">
        <f t="shared" si="101"/>
        <v>45470.150586192132</v>
      </c>
      <c r="H1617" s="69">
        <v>926</v>
      </c>
      <c r="I1617">
        <f t="shared" si="102"/>
        <v>1.5433333333333334E-2</v>
      </c>
      <c r="J1617">
        <v>101605</v>
      </c>
      <c r="K1617">
        <f t="shared" si="103"/>
        <v>1.6934166666666668</v>
      </c>
      <c r="L1617">
        <v>3614</v>
      </c>
      <c r="M1617">
        <v>2.00270808005604E+24</v>
      </c>
      <c r="N1617" t="s">
        <v>363</v>
      </c>
      <c r="O1617">
        <v>209</v>
      </c>
      <c r="P1617">
        <v>0</v>
      </c>
      <c r="Q1617">
        <v>0</v>
      </c>
    </row>
    <row r="1618" spans="1:18" hidden="1" x14ac:dyDescent="0.3">
      <c r="A1618" t="s">
        <v>365</v>
      </c>
      <c r="B1618">
        <v>50665</v>
      </c>
      <c r="C1618" t="s">
        <v>360</v>
      </c>
      <c r="D1618" t="s">
        <v>361</v>
      </c>
      <c r="E1618" s="69">
        <v>1719459410647</v>
      </c>
      <c r="F1618" s="69">
        <f t="shared" si="100"/>
        <v>1719459410.6470001</v>
      </c>
      <c r="G1618" s="70">
        <f t="shared" si="101"/>
        <v>45470.150586192132</v>
      </c>
      <c r="H1618" s="69">
        <v>101605</v>
      </c>
      <c r="I1618">
        <f t="shared" si="102"/>
        <v>1.6934166666666668</v>
      </c>
      <c r="J1618">
        <v>0</v>
      </c>
      <c r="K1618">
        <f t="shared" si="103"/>
        <v>0</v>
      </c>
      <c r="L1618">
        <v>0</v>
      </c>
      <c r="M1618">
        <v>2.00270808005604E+24</v>
      </c>
      <c r="N1618" t="s">
        <v>394</v>
      </c>
      <c r="O1618">
        <v>273</v>
      </c>
      <c r="P1618">
        <v>0</v>
      </c>
      <c r="Q1618">
        <v>4.2542575400544399E+18</v>
      </c>
      <c r="R1618" t="s">
        <v>416</v>
      </c>
    </row>
    <row r="1619" spans="1:18" hidden="1" x14ac:dyDescent="0.3">
      <c r="A1619" t="s">
        <v>359</v>
      </c>
      <c r="B1619">
        <v>57300</v>
      </c>
      <c r="C1619" t="s">
        <v>360</v>
      </c>
      <c r="D1619" t="s">
        <v>361</v>
      </c>
      <c r="E1619" s="69">
        <v>1719459227344</v>
      </c>
      <c r="F1619" s="69">
        <f t="shared" si="100"/>
        <v>1719459227.3440001</v>
      </c>
      <c r="G1619" s="70">
        <f t="shared" si="101"/>
        <v>45470.14846462963</v>
      </c>
      <c r="H1619" s="69">
        <v>926</v>
      </c>
      <c r="I1619">
        <f t="shared" si="102"/>
        <v>1.5433333333333334E-2</v>
      </c>
      <c r="J1619">
        <v>280063</v>
      </c>
      <c r="K1619">
        <f t="shared" si="103"/>
        <v>4.6677166666666663</v>
      </c>
      <c r="L1619">
        <v>3611</v>
      </c>
      <c r="M1619" t="s">
        <v>1070</v>
      </c>
      <c r="N1619" t="s">
        <v>363</v>
      </c>
      <c r="O1619">
        <v>209</v>
      </c>
      <c r="P1619">
        <v>0</v>
      </c>
      <c r="Q1619">
        <v>0</v>
      </c>
    </row>
    <row r="1620" spans="1:18" hidden="1" x14ac:dyDescent="0.3">
      <c r="A1620" t="s">
        <v>365</v>
      </c>
      <c r="B1620">
        <v>50084</v>
      </c>
      <c r="C1620" t="s">
        <v>360</v>
      </c>
      <c r="D1620" t="s">
        <v>361</v>
      </c>
      <c r="E1620" s="69">
        <v>1719459227344</v>
      </c>
      <c r="F1620" s="69">
        <f t="shared" si="100"/>
        <v>1719459227.3440001</v>
      </c>
      <c r="G1620" s="70">
        <f t="shared" si="101"/>
        <v>45470.14846462963</v>
      </c>
      <c r="H1620" s="69">
        <v>280063</v>
      </c>
      <c r="I1620">
        <f t="shared" si="102"/>
        <v>4.6677166666666663</v>
      </c>
      <c r="J1620">
        <v>0</v>
      </c>
      <c r="K1620">
        <f t="shared" si="103"/>
        <v>0</v>
      </c>
      <c r="L1620">
        <v>876470</v>
      </c>
      <c r="M1620" t="s">
        <v>1070</v>
      </c>
      <c r="N1620" t="s">
        <v>378</v>
      </c>
      <c r="O1620">
        <v>156</v>
      </c>
      <c r="P1620">
        <v>0</v>
      </c>
      <c r="Q1620">
        <v>3.1763300696342999E+18</v>
      </c>
      <c r="R1620" t="s">
        <v>438</v>
      </c>
    </row>
    <row r="1621" spans="1:18" hidden="1" x14ac:dyDescent="0.3">
      <c r="A1621" t="s">
        <v>359</v>
      </c>
      <c r="B1621">
        <v>7354</v>
      </c>
      <c r="C1621" t="s">
        <v>372</v>
      </c>
      <c r="D1621" t="s">
        <v>361</v>
      </c>
      <c r="E1621" s="69">
        <v>1719458914832</v>
      </c>
      <c r="F1621" s="69">
        <f t="shared" si="100"/>
        <v>1719458914.832</v>
      </c>
      <c r="G1621" s="70">
        <f t="shared" si="101"/>
        <v>45470.144847592594</v>
      </c>
      <c r="H1621" s="69">
        <v>27203</v>
      </c>
      <c r="I1621">
        <f t="shared" si="102"/>
        <v>0.4533833333333333</v>
      </c>
      <c r="J1621">
        <v>6782</v>
      </c>
      <c r="K1621">
        <f t="shared" si="103"/>
        <v>0.11303333333333333</v>
      </c>
      <c r="L1621">
        <v>4</v>
      </c>
      <c r="M1621" t="s">
        <v>1071</v>
      </c>
      <c r="N1621" t="s">
        <v>363</v>
      </c>
      <c r="O1621">
        <v>2305</v>
      </c>
      <c r="P1621">
        <v>0</v>
      </c>
      <c r="Q1621">
        <v>0</v>
      </c>
    </row>
    <row r="1622" spans="1:18" hidden="1" x14ac:dyDescent="0.3">
      <c r="A1622" t="s">
        <v>365</v>
      </c>
      <c r="B1622">
        <v>30294</v>
      </c>
      <c r="C1622" t="s">
        <v>372</v>
      </c>
      <c r="D1622" t="s">
        <v>361</v>
      </c>
      <c r="E1622" s="69">
        <v>1719458914832</v>
      </c>
      <c r="F1622" s="69">
        <f t="shared" si="100"/>
        <v>1719458914.832</v>
      </c>
      <c r="G1622" s="70">
        <f t="shared" si="101"/>
        <v>45470.144847592594</v>
      </c>
      <c r="H1622" s="69">
        <v>6782</v>
      </c>
      <c r="I1622">
        <f t="shared" si="102"/>
        <v>0.11303333333333333</v>
      </c>
      <c r="J1622">
        <v>0</v>
      </c>
      <c r="K1622">
        <f t="shared" si="103"/>
        <v>0</v>
      </c>
      <c r="L1622">
        <v>4</v>
      </c>
      <c r="M1622" t="s">
        <v>1071</v>
      </c>
      <c r="N1622" t="s">
        <v>378</v>
      </c>
      <c r="O1622">
        <v>403</v>
      </c>
      <c r="P1622">
        <v>0</v>
      </c>
      <c r="Q1622">
        <v>0</v>
      </c>
    </row>
    <row r="1623" spans="1:18" hidden="1" x14ac:dyDescent="0.3">
      <c r="A1623" t="s">
        <v>359</v>
      </c>
      <c r="B1623">
        <v>56269</v>
      </c>
      <c r="C1623" t="s">
        <v>360</v>
      </c>
      <c r="D1623" t="s">
        <v>361</v>
      </c>
      <c r="E1623" s="69">
        <v>1719458905823</v>
      </c>
      <c r="F1623" s="69">
        <f t="shared" si="100"/>
        <v>1719458905.823</v>
      </c>
      <c r="G1623" s="70">
        <f t="shared" si="101"/>
        <v>45470.144743321755</v>
      </c>
      <c r="H1623" s="69">
        <v>690</v>
      </c>
      <c r="I1623">
        <f t="shared" si="102"/>
        <v>1.15E-2</v>
      </c>
      <c r="J1623">
        <v>10255</v>
      </c>
      <c r="K1623">
        <f t="shared" si="103"/>
        <v>0.17091666666666669</v>
      </c>
      <c r="L1623">
        <v>876469</v>
      </c>
      <c r="M1623" t="s">
        <v>1072</v>
      </c>
      <c r="N1623" t="s">
        <v>363</v>
      </c>
      <c r="O1623">
        <v>177</v>
      </c>
      <c r="P1623">
        <v>0</v>
      </c>
      <c r="Q1623">
        <v>3.1763300696342999E+18</v>
      </c>
      <c r="R1623" t="s">
        <v>438</v>
      </c>
    </row>
    <row r="1624" spans="1:18" hidden="1" x14ac:dyDescent="0.3">
      <c r="A1624" t="s">
        <v>365</v>
      </c>
      <c r="B1624">
        <v>4624</v>
      </c>
      <c r="C1624" t="s">
        <v>372</v>
      </c>
      <c r="D1624" t="s">
        <v>361</v>
      </c>
      <c r="E1624" s="69">
        <v>1719458905823</v>
      </c>
      <c r="F1624" s="69">
        <f t="shared" si="100"/>
        <v>1719458905.823</v>
      </c>
      <c r="G1624" s="70">
        <f t="shared" si="101"/>
        <v>45470.144743321755</v>
      </c>
      <c r="H1624" s="69">
        <v>10255</v>
      </c>
      <c r="I1624">
        <f t="shared" si="102"/>
        <v>0.17091666666666669</v>
      </c>
      <c r="J1624">
        <v>0</v>
      </c>
      <c r="K1624">
        <f t="shared" si="103"/>
        <v>0</v>
      </c>
      <c r="L1624">
        <v>9</v>
      </c>
      <c r="M1624" t="s">
        <v>1072</v>
      </c>
      <c r="N1624" t="s">
        <v>394</v>
      </c>
      <c r="O1624">
        <v>1</v>
      </c>
      <c r="P1624">
        <v>0</v>
      </c>
      <c r="Q1624">
        <v>2.3775692786876001E+18</v>
      </c>
      <c r="R1624" t="s">
        <v>531</v>
      </c>
    </row>
    <row r="1625" spans="1:18" hidden="1" x14ac:dyDescent="0.3">
      <c r="A1625" t="s">
        <v>359</v>
      </c>
      <c r="B1625">
        <v>17445</v>
      </c>
      <c r="C1625" t="s">
        <v>360</v>
      </c>
      <c r="D1625" t="s">
        <v>361</v>
      </c>
      <c r="E1625" s="69">
        <v>1719458278757</v>
      </c>
      <c r="F1625" s="69">
        <f t="shared" si="100"/>
        <v>1719458278.757</v>
      </c>
      <c r="G1625" s="70">
        <f t="shared" si="101"/>
        <v>45470.137485613421</v>
      </c>
      <c r="H1625" s="69">
        <v>3027</v>
      </c>
      <c r="I1625">
        <f t="shared" si="102"/>
        <v>5.0450000000000002E-2</v>
      </c>
      <c r="J1625">
        <v>32812</v>
      </c>
      <c r="K1625">
        <f t="shared" si="103"/>
        <v>0.54686666666666661</v>
      </c>
      <c r="L1625">
        <v>876469</v>
      </c>
      <c r="M1625" t="s">
        <v>1073</v>
      </c>
      <c r="N1625" t="s">
        <v>363</v>
      </c>
      <c r="O1625">
        <v>429</v>
      </c>
      <c r="P1625">
        <v>0</v>
      </c>
      <c r="Q1625">
        <v>3.1763300696342999E+18</v>
      </c>
      <c r="R1625" t="s">
        <v>438</v>
      </c>
    </row>
    <row r="1626" spans="1:18" hidden="1" x14ac:dyDescent="0.3">
      <c r="A1626" t="s">
        <v>365</v>
      </c>
      <c r="B1626">
        <v>61975</v>
      </c>
      <c r="C1626" t="s">
        <v>372</v>
      </c>
      <c r="D1626" t="s">
        <v>361</v>
      </c>
      <c r="E1626" s="69">
        <v>1719458278757</v>
      </c>
      <c r="F1626" s="69">
        <f t="shared" si="100"/>
        <v>1719458278.757</v>
      </c>
      <c r="G1626" s="70">
        <f t="shared" si="101"/>
        <v>45470.137485613421</v>
      </c>
      <c r="H1626" s="69">
        <v>32812</v>
      </c>
      <c r="I1626">
        <f t="shared" si="102"/>
        <v>0.54686666666666661</v>
      </c>
      <c r="J1626">
        <v>0</v>
      </c>
      <c r="K1626">
        <f t="shared" si="103"/>
        <v>0</v>
      </c>
      <c r="L1626">
        <v>3</v>
      </c>
      <c r="M1626" t="s">
        <v>1073</v>
      </c>
      <c r="N1626" t="s">
        <v>394</v>
      </c>
      <c r="O1626">
        <v>0</v>
      </c>
      <c r="P1626">
        <v>0</v>
      </c>
      <c r="Q1626">
        <v>8.6099838110836296E+18</v>
      </c>
      <c r="R1626" t="s">
        <v>612</v>
      </c>
    </row>
    <row r="1627" spans="1:18" hidden="1" x14ac:dyDescent="0.3">
      <c r="A1627" t="s">
        <v>359</v>
      </c>
      <c r="B1627">
        <v>48799</v>
      </c>
      <c r="C1627" t="s">
        <v>360</v>
      </c>
      <c r="D1627" t="s">
        <v>361</v>
      </c>
      <c r="E1627" s="69">
        <v>1719457838037</v>
      </c>
      <c r="F1627" s="69">
        <f t="shared" si="100"/>
        <v>1719457838.0369999</v>
      </c>
      <c r="G1627" s="70">
        <f t="shared" si="101"/>
        <v>45470.132384687502</v>
      </c>
      <c r="H1627" s="69">
        <v>1731</v>
      </c>
      <c r="I1627">
        <f t="shared" si="102"/>
        <v>2.8850000000000001E-2</v>
      </c>
      <c r="J1627">
        <v>194781</v>
      </c>
      <c r="K1627">
        <f t="shared" si="103"/>
        <v>3.2463500000000001</v>
      </c>
      <c r="L1627">
        <v>95</v>
      </c>
      <c r="M1627" t="s">
        <v>1074</v>
      </c>
      <c r="N1627" t="s">
        <v>394</v>
      </c>
      <c r="O1627">
        <v>156</v>
      </c>
      <c r="P1627">
        <v>0</v>
      </c>
      <c r="Q1627">
        <v>2.1695396513004401E+18</v>
      </c>
      <c r="R1627" t="s">
        <v>408</v>
      </c>
    </row>
    <row r="1628" spans="1:18" hidden="1" x14ac:dyDescent="0.3">
      <c r="A1628" t="s">
        <v>365</v>
      </c>
      <c r="B1628">
        <v>48704</v>
      </c>
      <c r="C1628" t="s">
        <v>360</v>
      </c>
      <c r="D1628" t="s">
        <v>361</v>
      </c>
      <c r="E1628" s="69">
        <v>1719457838037</v>
      </c>
      <c r="F1628" s="69">
        <f t="shared" si="100"/>
        <v>1719457838.0369999</v>
      </c>
      <c r="G1628" s="70">
        <f t="shared" si="101"/>
        <v>45470.132384687502</v>
      </c>
      <c r="H1628" s="69">
        <v>194781</v>
      </c>
      <c r="I1628">
        <f t="shared" si="102"/>
        <v>3.2463500000000001</v>
      </c>
      <c r="J1628">
        <v>0</v>
      </c>
      <c r="K1628">
        <f t="shared" si="103"/>
        <v>0</v>
      </c>
      <c r="L1628">
        <v>0</v>
      </c>
      <c r="M1628" t="s">
        <v>1074</v>
      </c>
      <c r="N1628" t="s">
        <v>394</v>
      </c>
      <c r="O1628">
        <v>342</v>
      </c>
      <c r="P1628">
        <v>0</v>
      </c>
      <c r="Q1628">
        <v>8.2814106655810703E+18</v>
      </c>
      <c r="R1628" t="s">
        <v>414</v>
      </c>
    </row>
    <row r="1629" spans="1:18" hidden="1" x14ac:dyDescent="0.3">
      <c r="A1629" t="s">
        <v>359</v>
      </c>
      <c r="B1629">
        <v>57300</v>
      </c>
      <c r="C1629" t="s">
        <v>360</v>
      </c>
      <c r="D1629" t="s">
        <v>361</v>
      </c>
      <c r="E1629" s="69">
        <v>1719457963242</v>
      </c>
      <c r="F1629" s="69">
        <f t="shared" si="100"/>
        <v>1719457963.2420001</v>
      </c>
      <c r="G1629" s="70">
        <f t="shared" si="101"/>
        <v>45470.133833819447</v>
      </c>
      <c r="H1629" s="69">
        <v>18</v>
      </c>
      <c r="I1629">
        <f t="shared" si="102"/>
        <v>2.9999999999999997E-4</v>
      </c>
      <c r="J1629">
        <v>130181</v>
      </c>
      <c r="K1629">
        <f t="shared" si="103"/>
        <v>2.1696833333333334</v>
      </c>
      <c r="L1629">
        <v>1352887</v>
      </c>
      <c r="M1629" t="s">
        <v>1075</v>
      </c>
      <c r="N1629" t="s">
        <v>363</v>
      </c>
      <c r="O1629">
        <v>3</v>
      </c>
      <c r="P1629">
        <v>0</v>
      </c>
      <c r="Q1629">
        <v>3.1763300696342999E+18</v>
      </c>
      <c r="R1629" t="s">
        <v>438</v>
      </c>
    </row>
    <row r="1630" spans="1:18" hidden="1" x14ac:dyDescent="0.3">
      <c r="A1630" t="s">
        <v>365</v>
      </c>
      <c r="B1630">
        <v>56302</v>
      </c>
      <c r="C1630" t="s">
        <v>372</v>
      </c>
      <c r="D1630" t="s">
        <v>361</v>
      </c>
      <c r="E1630" s="69">
        <v>1719457963242</v>
      </c>
      <c r="F1630" s="69">
        <f t="shared" si="100"/>
        <v>1719457963.2420001</v>
      </c>
      <c r="G1630" s="70">
        <f t="shared" si="101"/>
        <v>45470.133833819447</v>
      </c>
      <c r="H1630" s="69">
        <v>130181</v>
      </c>
      <c r="I1630">
        <f t="shared" si="102"/>
        <v>2.1696833333333334</v>
      </c>
      <c r="J1630">
        <v>0</v>
      </c>
      <c r="K1630">
        <f t="shared" si="103"/>
        <v>0</v>
      </c>
      <c r="L1630">
        <v>4</v>
      </c>
      <c r="M1630" t="s">
        <v>1075</v>
      </c>
      <c r="N1630" t="s">
        <v>394</v>
      </c>
      <c r="O1630">
        <v>1</v>
      </c>
      <c r="P1630">
        <v>0</v>
      </c>
      <c r="Q1630">
        <v>2.3775692786876001E+18</v>
      </c>
      <c r="R1630" t="s">
        <v>531</v>
      </c>
    </row>
    <row r="1631" spans="1:18" hidden="1" x14ac:dyDescent="0.3">
      <c r="A1631" t="s">
        <v>359</v>
      </c>
      <c r="B1631">
        <v>50667</v>
      </c>
      <c r="C1631" t="s">
        <v>360</v>
      </c>
      <c r="D1631" t="s">
        <v>361</v>
      </c>
      <c r="E1631" s="69">
        <v>1719457688808</v>
      </c>
      <c r="F1631" s="69">
        <f t="shared" si="100"/>
        <v>1719457688.8080001</v>
      </c>
      <c r="G1631" s="70">
        <f t="shared" si="101"/>
        <v>45470.130657500005</v>
      </c>
      <c r="H1631" s="69">
        <v>0</v>
      </c>
      <c r="I1631">
        <f t="shared" si="102"/>
        <v>0</v>
      </c>
      <c r="J1631">
        <v>77018</v>
      </c>
      <c r="K1631">
        <f t="shared" si="103"/>
        <v>1.2836333333333334</v>
      </c>
      <c r="L1631">
        <v>876669</v>
      </c>
      <c r="M1631" t="s">
        <v>1076</v>
      </c>
      <c r="N1631" t="s">
        <v>363</v>
      </c>
      <c r="O1631">
        <v>0</v>
      </c>
      <c r="P1631">
        <v>0</v>
      </c>
      <c r="Q1631">
        <v>3.1763300696342999E+18</v>
      </c>
      <c r="R1631" t="s">
        <v>438</v>
      </c>
    </row>
    <row r="1632" spans="1:18" hidden="1" x14ac:dyDescent="0.3">
      <c r="A1632" t="s">
        <v>365</v>
      </c>
      <c r="B1632">
        <v>18689</v>
      </c>
      <c r="C1632" t="s">
        <v>360</v>
      </c>
      <c r="D1632" t="s">
        <v>361</v>
      </c>
      <c r="E1632" s="69">
        <v>1719457688808</v>
      </c>
      <c r="F1632" s="69">
        <f t="shared" si="100"/>
        <v>1719457688.8080001</v>
      </c>
      <c r="G1632" s="70">
        <f t="shared" si="101"/>
        <v>45470.130657500005</v>
      </c>
      <c r="H1632" s="69">
        <v>77018</v>
      </c>
      <c r="I1632">
        <f t="shared" si="102"/>
        <v>1.2836333333333334</v>
      </c>
      <c r="J1632">
        <v>0</v>
      </c>
      <c r="K1632">
        <f t="shared" si="103"/>
        <v>0</v>
      </c>
      <c r="L1632">
        <v>0</v>
      </c>
      <c r="M1632" t="s">
        <v>1076</v>
      </c>
      <c r="N1632" t="s">
        <v>366</v>
      </c>
      <c r="O1632">
        <v>298</v>
      </c>
      <c r="P1632">
        <v>0</v>
      </c>
      <c r="Q1632">
        <v>-6.0804107778442004E+18</v>
      </c>
      <c r="R1632" t="s">
        <v>1077</v>
      </c>
    </row>
    <row r="1633" spans="1:18" hidden="1" x14ac:dyDescent="0.3">
      <c r="A1633" t="s">
        <v>359</v>
      </c>
      <c r="B1633">
        <v>14456</v>
      </c>
      <c r="C1633" t="s">
        <v>360</v>
      </c>
      <c r="D1633" t="s">
        <v>361</v>
      </c>
      <c r="E1633" s="69">
        <v>1719451105824</v>
      </c>
      <c r="F1633" s="69">
        <f t="shared" si="100"/>
        <v>1719451105.8239999</v>
      </c>
      <c r="G1633" s="70">
        <f t="shared" si="101"/>
        <v>45470.054465555557</v>
      </c>
      <c r="H1633" s="69">
        <v>13470</v>
      </c>
      <c r="I1633">
        <f t="shared" si="102"/>
        <v>0.22450000000000001</v>
      </c>
      <c r="J1633">
        <v>14634</v>
      </c>
      <c r="K1633">
        <f t="shared" si="103"/>
        <v>0.24390000000000001</v>
      </c>
      <c r="L1633">
        <v>0</v>
      </c>
      <c r="M1633" t="s">
        <v>1078</v>
      </c>
      <c r="N1633" t="s">
        <v>363</v>
      </c>
      <c r="O1633">
        <v>103</v>
      </c>
      <c r="P1633">
        <v>0</v>
      </c>
      <c r="Q1633">
        <v>0</v>
      </c>
    </row>
    <row r="1634" spans="1:18" hidden="1" x14ac:dyDescent="0.3">
      <c r="A1634" t="s">
        <v>365</v>
      </c>
      <c r="B1634">
        <v>16209</v>
      </c>
      <c r="C1634" t="s">
        <v>360</v>
      </c>
      <c r="D1634" t="s">
        <v>361</v>
      </c>
      <c r="E1634" s="69">
        <v>1719451105824</v>
      </c>
      <c r="F1634" s="69">
        <f t="shared" si="100"/>
        <v>1719451105.8239999</v>
      </c>
      <c r="G1634" s="70">
        <f t="shared" si="101"/>
        <v>45470.054465555557</v>
      </c>
      <c r="H1634" s="69">
        <v>14634</v>
      </c>
      <c r="I1634">
        <f t="shared" si="102"/>
        <v>0.24390000000000001</v>
      </c>
      <c r="J1634">
        <v>0</v>
      </c>
      <c r="K1634">
        <f t="shared" si="103"/>
        <v>0</v>
      </c>
      <c r="L1634">
        <v>1</v>
      </c>
      <c r="M1634" t="s">
        <v>1078</v>
      </c>
      <c r="N1634" t="s">
        <v>378</v>
      </c>
      <c r="O1634">
        <v>103</v>
      </c>
      <c r="P1634">
        <v>0</v>
      </c>
      <c r="Q1634">
        <v>0</v>
      </c>
    </row>
    <row r="1635" spans="1:18" hidden="1" x14ac:dyDescent="0.3">
      <c r="A1635" t="s">
        <v>359</v>
      </c>
      <c r="B1635">
        <v>31321</v>
      </c>
      <c r="C1635" t="s">
        <v>372</v>
      </c>
      <c r="D1635" t="s">
        <v>361</v>
      </c>
      <c r="E1635" s="69">
        <v>1719433995312</v>
      </c>
      <c r="F1635" s="69">
        <f t="shared" si="100"/>
        <v>1719433995.312</v>
      </c>
      <c r="G1635" s="70">
        <f t="shared" si="101"/>
        <v>45469.856427222221</v>
      </c>
      <c r="H1635" s="69">
        <v>52507</v>
      </c>
      <c r="I1635">
        <f t="shared" si="102"/>
        <v>0.87511666666666665</v>
      </c>
      <c r="J1635">
        <v>6937</v>
      </c>
      <c r="K1635">
        <f t="shared" si="103"/>
        <v>0.11561666666666667</v>
      </c>
      <c r="L1635">
        <v>8</v>
      </c>
      <c r="M1635" t="s">
        <v>1079</v>
      </c>
      <c r="N1635" t="s">
        <v>363</v>
      </c>
      <c r="O1635">
        <v>5162</v>
      </c>
      <c r="P1635">
        <v>0</v>
      </c>
      <c r="Q1635">
        <v>0</v>
      </c>
    </row>
    <row r="1636" spans="1:18" hidden="1" x14ac:dyDescent="0.3">
      <c r="A1636" t="s">
        <v>365</v>
      </c>
      <c r="B1636">
        <v>25944</v>
      </c>
      <c r="C1636" t="s">
        <v>372</v>
      </c>
      <c r="D1636" t="s">
        <v>361</v>
      </c>
      <c r="E1636" s="69">
        <v>1719433995312</v>
      </c>
      <c r="F1636" s="69">
        <f t="shared" si="100"/>
        <v>1719433995.312</v>
      </c>
      <c r="G1636" s="70">
        <f t="shared" si="101"/>
        <v>45469.856427222221</v>
      </c>
      <c r="H1636" s="69">
        <v>6937</v>
      </c>
      <c r="I1636">
        <f t="shared" si="102"/>
        <v>0.11561666666666667</v>
      </c>
      <c r="J1636">
        <v>0</v>
      </c>
      <c r="K1636">
        <f t="shared" si="103"/>
        <v>0</v>
      </c>
      <c r="L1636">
        <v>1</v>
      </c>
      <c r="M1636" t="s">
        <v>1079</v>
      </c>
      <c r="N1636" t="s">
        <v>378</v>
      </c>
      <c r="O1636">
        <v>462</v>
      </c>
      <c r="P1636">
        <v>0</v>
      </c>
      <c r="Q1636">
        <v>0</v>
      </c>
    </row>
    <row r="1637" spans="1:18" hidden="1" x14ac:dyDescent="0.3">
      <c r="A1637" t="s">
        <v>359</v>
      </c>
      <c r="B1637">
        <v>6409</v>
      </c>
      <c r="C1637" t="s">
        <v>372</v>
      </c>
      <c r="D1637" t="s">
        <v>361</v>
      </c>
      <c r="E1637" s="69">
        <v>1719416583259</v>
      </c>
      <c r="F1637" s="69">
        <f t="shared" si="100"/>
        <v>1719416583.2590001</v>
      </c>
      <c r="G1637" s="70">
        <f t="shared" si="101"/>
        <v>45469.654898831024</v>
      </c>
      <c r="H1637" s="69">
        <v>15490</v>
      </c>
      <c r="I1637">
        <f t="shared" si="102"/>
        <v>0.25816666666666666</v>
      </c>
      <c r="J1637">
        <v>103147</v>
      </c>
      <c r="K1637">
        <f t="shared" si="103"/>
        <v>1.7191166666666668</v>
      </c>
      <c r="L1637">
        <v>8</v>
      </c>
      <c r="M1637" t="s">
        <v>1080</v>
      </c>
      <c r="N1637" t="s">
        <v>363</v>
      </c>
      <c r="O1637">
        <v>1240</v>
      </c>
      <c r="P1637">
        <v>0</v>
      </c>
      <c r="Q1637">
        <v>0</v>
      </c>
    </row>
    <row r="1638" spans="1:18" hidden="1" x14ac:dyDescent="0.3">
      <c r="A1638" t="s">
        <v>365</v>
      </c>
      <c r="B1638">
        <v>5466</v>
      </c>
      <c r="C1638" t="s">
        <v>372</v>
      </c>
      <c r="D1638" t="s">
        <v>361</v>
      </c>
      <c r="E1638" s="69">
        <v>1719416583259</v>
      </c>
      <c r="F1638" s="69">
        <f t="shared" si="100"/>
        <v>1719416583.2590001</v>
      </c>
      <c r="G1638" s="70">
        <f t="shared" si="101"/>
        <v>45469.654898831024</v>
      </c>
      <c r="H1638" s="69">
        <v>103147</v>
      </c>
      <c r="I1638">
        <f t="shared" si="102"/>
        <v>1.7191166666666668</v>
      </c>
      <c r="J1638">
        <v>0</v>
      </c>
      <c r="K1638">
        <f t="shared" si="103"/>
        <v>0</v>
      </c>
      <c r="L1638">
        <v>1</v>
      </c>
      <c r="M1638" t="s">
        <v>1080</v>
      </c>
      <c r="N1638" t="s">
        <v>378</v>
      </c>
      <c r="O1638">
        <v>7918</v>
      </c>
      <c r="P1638">
        <v>0</v>
      </c>
      <c r="Q1638">
        <v>0</v>
      </c>
    </row>
    <row r="1639" spans="1:18" hidden="1" x14ac:dyDescent="0.3">
      <c r="A1639" t="s">
        <v>359</v>
      </c>
      <c r="B1639">
        <v>28701</v>
      </c>
      <c r="C1639" t="s">
        <v>372</v>
      </c>
      <c r="D1639" t="s">
        <v>361</v>
      </c>
      <c r="E1639" s="69">
        <v>1719405174251</v>
      </c>
      <c r="F1639" s="69">
        <f t="shared" si="100"/>
        <v>1719405174.2509999</v>
      </c>
      <c r="G1639" s="70">
        <f t="shared" si="101"/>
        <v>45469.522850127309</v>
      </c>
      <c r="H1639" s="69">
        <v>61362</v>
      </c>
      <c r="I1639">
        <f t="shared" si="102"/>
        <v>1.0226999999999999</v>
      </c>
      <c r="J1639">
        <v>41770</v>
      </c>
      <c r="K1639">
        <f t="shared" si="103"/>
        <v>0.69616666666666671</v>
      </c>
      <c r="L1639">
        <v>8</v>
      </c>
      <c r="M1639" t="s">
        <v>1081</v>
      </c>
      <c r="N1639" t="s">
        <v>363</v>
      </c>
      <c r="O1639">
        <v>5572</v>
      </c>
      <c r="P1639">
        <v>0</v>
      </c>
      <c r="Q1639">
        <v>0</v>
      </c>
    </row>
    <row r="1640" spans="1:18" hidden="1" x14ac:dyDescent="0.3">
      <c r="A1640" t="s">
        <v>365</v>
      </c>
      <c r="B1640">
        <v>9654</v>
      </c>
      <c r="C1640" t="s">
        <v>372</v>
      </c>
      <c r="D1640" t="s">
        <v>361</v>
      </c>
      <c r="E1640" s="69">
        <v>1719405174251</v>
      </c>
      <c r="F1640" s="69">
        <f t="shared" si="100"/>
        <v>1719405174.2509999</v>
      </c>
      <c r="G1640" s="70">
        <f t="shared" si="101"/>
        <v>45469.522850127309</v>
      </c>
      <c r="H1640" s="69">
        <v>41770</v>
      </c>
      <c r="I1640">
        <f t="shared" si="102"/>
        <v>0.69616666666666671</v>
      </c>
      <c r="J1640">
        <v>0</v>
      </c>
      <c r="K1640">
        <f t="shared" si="103"/>
        <v>0</v>
      </c>
      <c r="L1640">
        <v>1</v>
      </c>
      <c r="M1640" t="s">
        <v>1081</v>
      </c>
      <c r="N1640" t="s">
        <v>378</v>
      </c>
      <c r="O1640">
        <v>4060</v>
      </c>
      <c r="P1640">
        <v>0</v>
      </c>
      <c r="Q1640">
        <v>0</v>
      </c>
    </row>
    <row r="1641" spans="1:18" hidden="1" x14ac:dyDescent="0.3">
      <c r="A1641" t="s">
        <v>359</v>
      </c>
      <c r="B1641">
        <v>34606</v>
      </c>
      <c r="C1641" t="s">
        <v>360</v>
      </c>
      <c r="D1641" t="s">
        <v>361</v>
      </c>
      <c r="E1641" s="69">
        <v>1719390748225</v>
      </c>
      <c r="F1641" s="69">
        <f t="shared" si="100"/>
        <v>1719390748.2249999</v>
      </c>
      <c r="G1641" s="70">
        <f t="shared" si="101"/>
        <v>45469.355882233795</v>
      </c>
      <c r="H1641" s="69">
        <v>45903</v>
      </c>
      <c r="I1641">
        <f t="shared" si="102"/>
        <v>0.76505000000000001</v>
      </c>
      <c r="J1641">
        <v>9288</v>
      </c>
      <c r="K1641">
        <f t="shared" si="103"/>
        <v>0.15479999999999999</v>
      </c>
      <c r="L1641">
        <v>327</v>
      </c>
      <c r="M1641" t="s">
        <v>1082</v>
      </c>
      <c r="N1641" t="s">
        <v>363</v>
      </c>
      <c r="O1641">
        <v>1274</v>
      </c>
      <c r="P1641">
        <v>0</v>
      </c>
      <c r="Q1641">
        <v>0</v>
      </c>
    </row>
    <row r="1642" spans="1:18" hidden="1" x14ac:dyDescent="0.3">
      <c r="A1642" t="s">
        <v>365</v>
      </c>
      <c r="B1642">
        <v>29462</v>
      </c>
      <c r="C1642" t="s">
        <v>372</v>
      </c>
      <c r="D1642" t="s">
        <v>361</v>
      </c>
      <c r="E1642" s="69">
        <v>1719390748225</v>
      </c>
      <c r="F1642" s="69">
        <f t="shared" si="100"/>
        <v>1719390748.2249999</v>
      </c>
      <c r="G1642" s="70">
        <f t="shared" si="101"/>
        <v>45469.355882233795</v>
      </c>
      <c r="H1642" s="69">
        <v>9288</v>
      </c>
      <c r="I1642">
        <f t="shared" si="102"/>
        <v>0.15479999999999999</v>
      </c>
      <c r="J1642">
        <v>0</v>
      </c>
      <c r="K1642">
        <f t="shared" si="103"/>
        <v>0</v>
      </c>
      <c r="L1642">
        <v>3</v>
      </c>
      <c r="M1642" t="s">
        <v>1082</v>
      </c>
      <c r="N1642" t="s">
        <v>394</v>
      </c>
      <c r="O1642">
        <v>0</v>
      </c>
      <c r="P1642">
        <v>0</v>
      </c>
      <c r="Q1642">
        <v>2.3775692786876001E+18</v>
      </c>
      <c r="R1642" t="s">
        <v>531</v>
      </c>
    </row>
    <row r="1643" spans="1:18" hidden="1" x14ac:dyDescent="0.3">
      <c r="A1643" t="s">
        <v>359</v>
      </c>
      <c r="B1643">
        <v>34606</v>
      </c>
      <c r="C1643" t="s">
        <v>360</v>
      </c>
      <c r="D1643" t="s">
        <v>361</v>
      </c>
      <c r="E1643" s="69">
        <v>1719390749226</v>
      </c>
      <c r="F1643" s="69">
        <f t="shared" si="100"/>
        <v>1719390749.2260001</v>
      </c>
      <c r="G1643" s="70">
        <f t="shared" si="101"/>
        <v>45469.355893819447</v>
      </c>
      <c r="H1643" s="69">
        <v>45903</v>
      </c>
      <c r="I1643">
        <f t="shared" si="102"/>
        <v>0.76505000000000001</v>
      </c>
      <c r="J1643">
        <v>13618</v>
      </c>
      <c r="K1643">
        <f t="shared" si="103"/>
        <v>0.22696666666666668</v>
      </c>
      <c r="L1643">
        <v>274</v>
      </c>
      <c r="M1643" t="s">
        <v>393</v>
      </c>
      <c r="N1643" t="s">
        <v>394</v>
      </c>
      <c r="O1643">
        <v>1274</v>
      </c>
      <c r="P1643">
        <v>0</v>
      </c>
      <c r="Q1643">
        <v>0</v>
      </c>
    </row>
    <row r="1644" spans="1:18" hidden="1" x14ac:dyDescent="0.3">
      <c r="A1644" t="s">
        <v>365</v>
      </c>
      <c r="B1644">
        <v>44463</v>
      </c>
      <c r="C1644" t="s">
        <v>360</v>
      </c>
      <c r="D1644" t="s">
        <v>361</v>
      </c>
      <c r="E1644" s="69">
        <v>1719390749226</v>
      </c>
      <c r="F1644" s="69">
        <f t="shared" si="100"/>
        <v>1719390749.2260001</v>
      </c>
      <c r="G1644" s="70">
        <f t="shared" si="101"/>
        <v>45469.355893819447</v>
      </c>
      <c r="H1644" s="69">
        <v>13618</v>
      </c>
      <c r="I1644">
        <f t="shared" si="102"/>
        <v>0.22696666666666668</v>
      </c>
      <c r="J1644">
        <v>0</v>
      </c>
      <c r="K1644">
        <f t="shared" si="103"/>
        <v>0</v>
      </c>
      <c r="L1644">
        <v>0</v>
      </c>
      <c r="M1644" t="s">
        <v>393</v>
      </c>
      <c r="N1644" t="s">
        <v>394</v>
      </c>
      <c r="O1644">
        <v>614</v>
      </c>
      <c r="P1644">
        <v>0</v>
      </c>
      <c r="Q1644">
        <v>-3.58347796478285E+18</v>
      </c>
      <c r="R1644" t="s">
        <v>395</v>
      </c>
    </row>
    <row r="1645" spans="1:18" hidden="1" x14ac:dyDescent="0.3">
      <c r="A1645" t="s">
        <v>359</v>
      </c>
      <c r="B1645">
        <v>34606</v>
      </c>
      <c r="C1645" t="s">
        <v>360</v>
      </c>
      <c r="D1645" t="s">
        <v>361</v>
      </c>
      <c r="E1645" s="69">
        <v>1719390759236</v>
      </c>
      <c r="F1645" s="69">
        <f t="shared" si="100"/>
        <v>1719390759.2360001</v>
      </c>
      <c r="G1645" s="70">
        <f t="shared" si="101"/>
        <v>45469.356009675932</v>
      </c>
      <c r="H1645" s="69">
        <v>45903</v>
      </c>
      <c r="I1645">
        <f t="shared" si="102"/>
        <v>0.76505000000000001</v>
      </c>
      <c r="J1645">
        <v>17013</v>
      </c>
      <c r="K1645">
        <f t="shared" si="103"/>
        <v>0.28355000000000002</v>
      </c>
      <c r="L1645">
        <v>274</v>
      </c>
      <c r="M1645" t="s">
        <v>1083</v>
      </c>
      <c r="N1645" t="s">
        <v>363</v>
      </c>
      <c r="O1645">
        <v>1274</v>
      </c>
      <c r="P1645">
        <v>0</v>
      </c>
      <c r="Q1645">
        <v>0</v>
      </c>
    </row>
    <row r="1646" spans="1:18" hidden="1" x14ac:dyDescent="0.3">
      <c r="A1646" t="s">
        <v>365</v>
      </c>
      <c r="B1646">
        <v>47564</v>
      </c>
      <c r="C1646" t="s">
        <v>360</v>
      </c>
      <c r="D1646" t="s">
        <v>361</v>
      </c>
      <c r="E1646" s="69">
        <v>1719390759236</v>
      </c>
      <c r="F1646" s="69">
        <f t="shared" si="100"/>
        <v>1719390759.2360001</v>
      </c>
      <c r="G1646" s="70">
        <f t="shared" si="101"/>
        <v>45469.356009675932</v>
      </c>
      <c r="H1646" s="69">
        <v>17013</v>
      </c>
      <c r="I1646">
        <f t="shared" si="102"/>
        <v>0.28355000000000002</v>
      </c>
      <c r="J1646">
        <v>0</v>
      </c>
      <c r="K1646">
        <f t="shared" si="103"/>
        <v>0</v>
      </c>
      <c r="L1646">
        <v>0</v>
      </c>
      <c r="M1646" t="s">
        <v>1083</v>
      </c>
      <c r="N1646" t="s">
        <v>394</v>
      </c>
      <c r="O1646">
        <v>547</v>
      </c>
      <c r="P1646">
        <v>0</v>
      </c>
      <c r="Q1646">
        <v>-4.7358534818902797E+17</v>
      </c>
      <c r="R1646" t="s">
        <v>541</v>
      </c>
    </row>
    <row r="1647" spans="1:18" hidden="1" x14ac:dyDescent="0.3">
      <c r="A1647" t="s">
        <v>359</v>
      </c>
      <c r="B1647">
        <v>63240</v>
      </c>
      <c r="C1647" t="s">
        <v>360</v>
      </c>
      <c r="D1647" t="s">
        <v>361</v>
      </c>
      <c r="E1647" s="69">
        <v>1719390764241</v>
      </c>
      <c r="F1647" s="69">
        <f t="shared" si="100"/>
        <v>1719390764.2409999</v>
      </c>
      <c r="G1647" s="70">
        <f t="shared" si="101"/>
        <v>45469.356067604167</v>
      </c>
      <c r="H1647" s="69">
        <v>194111</v>
      </c>
      <c r="I1647">
        <f t="shared" si="102"/>
        <v>3.2351833333333331</v>
      </c>
      <c r="J1647">
        <v>197270</v>
      </c>
      <c r="K1647">
        <f t="shared" si="103"/>
        <v>3.2878333333333334</v>
      </c>
      <c r="L1647">
        <v>0</v>
      </c>
      <c r="M1647" t="s">
        <v>1084</v>
      </c>
      <c r="N1647" t="s">
        <v>363</v>
      </c>
      <c r="O1647">
        <v>32216</v>
      </c>
      <c r="P1647">
        <v>0</v>
      </c>
      <c r="Q1647">
        <v>0</v>
      </c>
    </row>
    <row r="1648" spans="1:18" hidden="1" x14ac:dyDescent="0.3">
      <c r="A1648" t="s">
        <v>365</v>
      </c>
      <c r="B1648">
        <v>47706</v>
      </c>
      <c r="C1648" t="s">
        <v>360</v>
      </c>
      <c r="D1648" t="s">
        <v>361</v>
      </c>
      <c r="E1648" s="69">
        <v>1719390764241</v>
      </c>
      <c r="F1648" s="69">
        <f t="shared" si="100"/>
        <v>1719390764.2409999</v>
      </c>
      <c r="G1648" s="70">
        <f t="shared" si="101"/>
        <v>45469.356067604167</v>
      </c>
      <c r="H1648" s="69">
        <v>197270</v>
      </c>
      <c r="I1648">
        <f t="shared" si="102"/>
        <v>3.2878333333333334</v>
      </c>
      <c r="J1648">
        <v>0</v>
      </c>
      <c r="K1648">
        <f t="shared" si="103"/>
        <v>0</v>
      </c>
      <c r="L1648">
        <v>0</v>
      </c>
      <c r="M1648" t="s">
        <v>1084</v>
      </c>
      <c r="N1648" t="s">
        <v>378</v>
      </c>
      <c r="O1648">
        <v>34559</v>
      </c>
      <c r="P1648">
        <v>0</v>
      </c>
      <c r="Q1648">
        <v>0</v>
      </c>
    </row>
    <row r="1649" spans="1:18" hidden="1" x14ac:dyDescent="0.3">
      <c r="A1649" t="s">
        <v>359</v>
      </c>
      <c r="B1649">
        <v>9311</v>
      </c>
      <c r="C1649" t="s">
        <v>372</v>
      </c>
      <c r="D1649" t="s">
        <v>361</v>
      </c>
      <c r="E1649" s="69">
        <v>1719390163241</v>
      </c>
      <c r="F1649" s="69">
        <f t="shared" si="100"/>
        <v>1719390163.2409999</v>
      </c>
      <c r="G1649" s="70">
        <f t="shared" si="101"/>
        <v>45469.349111585645</v>
      </c>
      <c r="H1649" s="69">
        <v>77027</v>
      </c>
      <c r="I1649">
        <f t="shared" si="102"/>
        <v>1.2837833333333333</v>
      </c>
      <c r="J1649">
        <v>54446</v>
      </c>
      <c r="K1649">
        <f t="shared" si="103"/>
        <v>0.90743333333333331</v>
      </c>
      <c r="L1649">
        <v>8</v>
      </c>
      <c r="M1649" t="s">
        <v>1085</v>
      </c>
      <c r="N1649" t="s">
        <v>363</v>
      </c>
      <c r="O1649">
        <v>6328</v>
      </c>
      <c r="P1649">
        <v>0</v>
      </c>
      <c r="Q1649">
        <v>0</v>
      </c>
    </row>
    <row r="1650" spans="1:18" hidden="1" x14ac:dyDescent="0.3">
      <c r="A1650" t="s">
        <v>365</v>
      </c>
      <c r="B1650">
        <v>16050</v>
      </c>
      <c r="C1650" t="s">
        <v>372</v>
      </c>
      <c r="D1650" t="s">
        <v>361</v>
      </c>
      <c r="E1650" s="69">
        <v>1719390163241</v>
      </c>
      <c r="F1650" s="69">
        <f t="shared" si="100"/>
        <v>1719390163.2409999</v>
      </c>
      <c r="G1650" s="70">
        <f t="shared" si="101"/>
        <v>45469.349111585645</v>
      </c>
      <c r="H1650" s="69">
        <v>54446</v>
      </c>
      <c r="I1650">
        <f t="shared" si="102"/>
        <v>0.90743333333333331</v>
      </c>
      <c r="J1650">
        <v>0</v>
      </c>
      <c r="K1650">
        <f t="shared" si="103"/>
        <v>0</v>
      </c>
      <c r="L1650">
        <v>1</v>
      </c>
      <c r="M1650" t="s">
        <v>1085</v>
      </c>
      <c r="N1650" t="s">
        <v>378</v>
      </c>
      <c r="O1650">
        <v>4184</v>
      </c>
      <c r="P1650">
        <v>0</v>
      </c>
      <c r="Q1650">
        <v>0</v>
      </c>
    </row>
    <row r="1651" spans="1:18" hidden="1" x14ac:dyDescent="0.3">
      <c r="A1651" t="s">
        <v>359</v>
      </c>
      <c r="B1651">
        <v>50150</v>
      </c>
      <c r="C1651" t="s">
        <v>360</v>
      </c>
      <c r="D1651" t="s">
        <v>361</v>
      </c>
      <c r="E1651" s="69">
        <v>1719388639714</v>
      </c>
      <c r="F1651" s="69">
        <f t="shared" si="100"/>
        <v>1719388639.714</v>
      </c>
      <c r="G1651" s="70">
        <f t="shared" si="101"/>
        <v>45469.331478171298</v>
      </c>
      <c r="H1651" s="69">
        <v>7091</v>
      </c>
      <c r="I1651">
        <f t="shared" si="102"/>
        <v>0.11818333333333333</v>
      </c>
      <c r="J1651">
        <v>21971</v>
      </c>
      <c r="K1651">
        <f t="shared" si="103"/>
        <v>0.36618333333333336</v>
      </c>
      <c r="L1651">
        <v>316</v>
      </c>
      <c r="M1651" t="s">
        <v>1086</v>
      </c>
      <c r="N1651" t="s">
        <v>363</v>
      </c>
      <c r="O1651">
        <v>340</v>
      </c>
      <c r="P1651">
        <v>0</v>
      </c>
      <c r="Q1651">
        <v>4.4293506580477901E+18</v>
      </c>
    </row>
    <row r="1652" spans="1:18" hidden="1" x14ac:dyDescent="0.3">
      <c r="A1652" t="s">
        <v>365</v>
      </c>
      <c r="B1652">
        <v>61503</v>
      </c>
      <c r="C1652" t="s">
        <v>372</v>
      </c>
      <c r="D1652" t="s">
        <v>361</v>
      </c>
      <c r="E1652" s="69">
        <v>1719388639714</v>
      </c>
      <c r="F1652" s="69">
        <f t="shared" si="100"/>
        <v>1719388639.714</v>
      </c>
      <c r="G1652" s="70">
        <f t="shared" si="101"/>
        <v>45469.331478171298</v>
      </c>
      <c r="H1652" s="69">
        <v>21971</v>
      </c>
      <c r="I1652">
        <f t="shared" si="102"/>
        <v>0.36618333333333336</v>
      </c>
      <c r="J1652">
        <v>0</v>
      </c>
      <c r="K1652">
        <f t="shared" si="103"/>
        <v>0</v>
      </c>
      <c r="L1652">
        <v>3</v>
      </c>
      <c r="M1652" t="s">
        <v>1086</v>
      </c>
      <c r="N1652" t="s">
        <v>394</v>
      </c>
      <c r="O1652">
        <v>0</v>
      </c>
      <c r="P1652">
        <v>0</v>
      </c>
      <c r="Q1652">
        <v>2.3775692786876001E+18</v>
      </c>
      <c r="R1652" t="s">
        <v>531</v>
      </c>
    </row>
    <row r="1653" spans="1:18" hidden="1" x14ac:dyDescent="0.3">
      <c r="A1653" t="s">
        <v>359</v>
      </c>
      <c r="B1653">
        <v>30303</v>
      </c>
      <c r="C1653" t="s">
        <v>360</v>
      </c>
      <c r="D1653" t="s">
        <v>361</v>
      </c>
      <c r="E1653" s="69">
        <v>1719388059735</v>
      </c>
      <c r="F1653" s="69">
        <f t="shared" si="100"/>
        <v>1719388059.7349999</v>
      </c>
      <c r="G1653" s="70">
        <f t="shared" si="101"/>
        <v>45469.324765451383</v>
      </c>
      <c r="H1653" s="69">
        <v>36185</v>
      </c>
      <c r="I1653">
        <f t="shared" si="102"/>
        <v>0.60308333333333342</v>
      </c>
      <c r="J1653">
        <v>618</v>
      </c>
      <c r="K1653">
        <f t="shared" si="103"/>
        <v>1.03E-2</v>
      </c>
      <c r="L1653">
        <v>219</v>
      </c>
      <c r="M1653" t="s">
        <v>1087</v>
      </c>
      <c r="N1653" t="s">
        <v>394</v>
      </c>
      <c r="O1653">
        <v>155</v>
      </c>
      <c r="P1653">
        <v>0</v>
      </c>
      <c r="Q1653">
        <v>2.1695396513004401E+18</v>
      </c>
      <c r="R1653" t="s">
        <v>408</v>
      </c>
    </row>
    <row r="1654" spans="1:18" hidden="1" x14ac:dyDescent="0.3">
      <c r="A1654" t="s">
        <v>365</v>
      </c>
      <c r="B1654">
        <v>8976</v>
      </c>
      <c r="C1654" t="s">
        <v>360</v>
      </c>
      <c r="D1654" t="s">
        <v>361</v>
      </c>
      <c r="E1654" s="69">
        <v>1719388059735</v>
      </c>
      <c r="F1654" s="69">
        <f t="shared" si="100"/>
        <v>1719388059.7349999</v>
      </c>
      <c r="G1654" s="70">
        <f t="shared" si="101"/>
        <v>45469.324765451383</v>
      </c>
      <c r="H1654" s="69">
        <v>618</v>
      </c>
      <c r="I1654">
        <f t="shared" si="102"/>
        <v>1.03E-2</v>
      </c>
      <c r="J1654">
        <v>0</v>
      </c>
      <c r="K1654">
        <f t="shared" si="103"/>
        <v>0</v>
      </c>
      <c r="L1654">
        <v>0</v>
      </c>
      <c r="M1654" t="s">
        <v>1087</v>
      </c>
      <c r="N1654" t="s">
        <v>394</v>
      </c>
      <c r="O1654">
        <v>94</v>
      </c>
      <c r="P1654">
        <v>0</v>
      </c>
      <c r="Q1654">
        <v>8.2814106655810703E+18</v>
      </c>
      <c r="R1654" t="s">
        <v>414</v>
      </c>
    </row>
    <row r="1655" spans="1:18" hidden="1" x14ac:dyDescent="0.3">
      <c r="A1655" t="s">
        <v>359</v>
      </c>
      <c r="B1655">
        <v>30303</v>
      </c>
      <c r="C1655" t="s">
        <v>360</v>
      </c>
      <c r="D1655" t="s">
        <v>361</v>
      </c>
      <c r="E1655" s="69">
        <v>1719387940536</v>
      </c>
      <c r="F1655" s="69">
        <f t="shared" si="100"/>
        <v>1719387940.536</v>
      </c>
      <c r="G1655" s="70">
        <f t="shared" si="101"/>
        <v>45469.323385833333</v>
      </c>
      <c r="H1655" s="69">
        <v>36185</v>
      </c>
      <c r="I1655">
        <f t="shared" si="102"/>
        <v>0.60308333333333342</v>
      </c>
      <c r="J1655">
        <v>122794</v>
      </c>
      <c r="K1655">
        <f t="shared" si="103"/>
        <v>2.0465666666666666</v>
      </c>
      <c r="L1655">
        <v>219</v>
      </c>
      <c r="M1655" t="s">
        <v>1088</v>
      </c>
      <c r="N1655" t="s">
        <v>394</v>
      </c>
      <c r="O1655">
        <v>155</v>
      </c>
      <c r="P1655">
        <v>0</v>
      </c>
      <c r="Q1655">
        <v>2.1695396513004401E+18</v>
      </c>
      <c r="R1655" t="s">
        <v>408</v>
      </c>
    </row>
    <row r="1656" spans="1:18" hidden="1" x14ac:dyDescent="0.3">
      <c r="A1656" t="s">
        <v>365</v>
      </c>
      <c r="B1656">
        <v>9042</v>
      </c>
      <c r="C1656" t="s">
        <v>360</v>
      </c>
      <c r="D1656" t="s">
        <v>361</v>
      </c>
      <c r="E1656" s="69">
        <v>1719387940536</v>
      </c>
      <c r="F1656" s="69">
        <f t="shared" si="100"/>
        <v>1719387940.536</v>
      </c>
      <c r="G1656" s="70">
        <f t="shared" si="101"/>
        <v>45469.323385833333</v>
      </c>
      <c r="H1656" s="69">
        <v>122794</v>
      </c>
      <c r="I1656">
        <f t="shared" si="102"/>
        <v>2.0465666666666666</v>
      </c>
      <c r="J1656">
        <v>0</v>
      </c>
      <c r="K1656">
        <f t="shared" si="103"/>
        <v>0</v>
      </c>
      <c r="L1656">
        <v>0</v>
      </c>
      <c r="M1656" t="s">
        <v>1088</v>
      </c>
      <c r="N1656" t="s">
        <v>394</v>
      </c>
      <c r="O1656">
        <v>218</v>
      </c>
      <c r="P1656">
        <v>0</v>
      </c>
      <c r="Q1656">
        <v>8.2814106655810703E+18</v>
      </c>
      <c r="R1656" t="s">
        <v>414</v>
      </c>
    </row>
    <row r="1657" spans="1:18" hidden="1" x14ac:dyDescent="0.3">
      <c r="A1657" t="s">
        <v>359</v>
      </c>
      <c r="B1657">
        <v>47677</v>
      </c>
      <c r="C1657" t="s">
        <v>360</v>
      </c>
      <c r="D1657" t="s">
        <v>361</v>
      </c>
      <c r="E1657" s="69">
        <v>1719387995631</v>
      </c>
      <c r="F1657" s="69">
        <f t="shared" si="100"/>
        <v>1719387995.631</v>
      </c>
      <c r="G1657" s="70">
        <f t="shared" si="101"/>
        <v>45469.324023506946</v>
      </c>
      <c r="H1657" s="69">
        <v>121436</v>
      </c>
      <c r="I1657">
        <f t="shared" si="102"/>
        <v>2.0239333333333334</v>
      </c>
      <c r="J1657">
        <v>66277</v>
      </c>
      <c r="K1657">
        <f t="shared" si="103"/>
        <v>1.1046166666666666</v>
      </c>
      <c r="L1657">
        <v>0</v>
      </c>
      <c r="M1657" t="s">
        <v>1089</v>
      </c>
      <c r="N1657" t="s">
        <v>394</v>
      </c>
      <c r="O1657">
        <v>250</v>
      </c>
      <c r="P1657">
        <v>0</v>
      </c>
      <c r="Q1657">
        <v>-6.5446294605044398E+18</v>
      </c>
      <c r="R1657" t="s">
        <v>442</v>
      </c>
    </row>
    <row r="1658" spans="1:18" hidden="1" x14ac:dyDescent="0.3">
      <c r="A1658" t="s">
        <v>365</v>
      </c>
      <c r="B1658">
        <v>51770</v>
      </c>
      <c r="C1658" t="s">
        <v>372</v>
      </c>
      <c r="D1658" t="s">
        <v>361</v>
      </c>
      <c r="E1658" s="69">
        <v>1719387995631</v>
      </c>
      <c r="F1658" s="69">
        <f t="shared" si="100"/>
        <v>1719387995.631</v>
      </c>
      <c r="G1658" s="70">
        <f t="shared" si="101"/>
        <v>45469.324023506946</v>
      </c>
      <c r="H1658" s="69">
        <v>66277</v>
      </c>
      <c r="I1658">
        <f t="shared" si="102"/>
        <v>1.1046166666666666</v>
      </c>
      <c r="J1658">
        <v>0</v>
      </c>
      <c r="K1658">
        <f t="shared" si="103"/>
        <v>0</v>
      </c>
      <c r="L1658">
        <v>28</v>
      </c>
      <c r="M1658" t="s">
        <v>1089</v>
      </c>
      <c r="N1658" t="s">
        <v>394</v>
      </c>
      <c r="O1658">
        <v>0</v>
      </c>
      <c r="P1658">
        <v>0</v>
      </c>
      <c r="Q1658">
        <v>-4.3861405892961398E+18</v>
      </c>
      <c r="R1658" t="s">
        <v>409</v>
      </c>
    </row>
  </sheetData>
  <autoFilter ref="A1:R1658">
    <filterColumn colId="0">
      <filters>
        <filter val="BLOCKER"/>
      </filters>
    </filterColumn>
    <filterColumn colId="6">
      <filters>
        <dateGroupItem year="2024" month="7" day="2" dateTimeGrouping="day"/>
      </filters>
    </filterColumn>
  </autoFilter>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Q36" sqref="Q36"/>
    </sheetView>
  </sheetViews>
  <sheetFormatPr defaultRowHeight="14.4" x14ac:dyDescent="0.3"/>
  <cols>
    <col min="1" max="1" width="12.5546875" bestFit="1" customWidth="1"/>
    <col min="2" max="2" width="19.6640625" bestFit="1" customWidth="1"/>
    <col min="3" max="3" width="18.44140625" customWidth="1"/>
  </cols>
  <sheetData>
    <row r="1" spans="1:3" x14ac:dyDescent="0.3">
      <c r="A1" s="37" t="s">
        <v>165</v>
      </c>
      <c r="B1" t="s">
        <v>1097</v>
      </c>
      <c r="C1" t="s">
        <v>1098</v>
      </c>
    </row>
    <row r="2" spans="1:3" x14ac:dyDescent="0.3">
      <c r="A2" s="7" t="s">
        <v>333</v>
      </c>
      <c r="B2" s="61">
        <v>6</v>
      </c>
      <c r="C2" s="61">
        <v>6</v>
      </c>
    </row>
    <row r="3" spans="1:3" x14ac:dyDescent="0.3">
      <c r="A3" s="7" t="s">
        <v>334</v>
      </c>
      <c r="B3" s="61">
        <v>8</v>
      </c>
      <c r="C3" s="61">
        <v>6</v>
      </c>
    </row>
    <row r="4" spans="1:3" x14ac:dyDescent="0.3">
      <c r="A4" s="7" t="s">
        <v>335</v>
      </c>
      <c r="B4" s="61">
        <v>15</v>
      </c>
      <c r="C4" s="61">
        <v>6</v>
      </c>
    </row>
    <row r="5" spans="1:3" x14ac:dyDescent="0.3">
      <c r="A5" s="7" t="s">
        <v>336</v>
      </c>
      <c r="B5" s="61">
        <v>6</v>
      </c>
      <c r="C5" s="61">
        <v>6</v>
      </c>
    </row>
    <row r="6" spans="1:3" x14ac:dyDescent="0.3">
      <c r="A6" s="7" t="s">
        <v>337</v>
      </c>
      <c r="B6" s="61">
        <v>23</v>
      </c>
      <c r="C6" s="61">
        <v>6</v>
      </c>
    </row>
    <row r="7" spans="1:3" x14ac:dyDescent="0.3">
      <c r="A7" s="7" t="s">
        <v>338</v>
      </c>
      <c r="B7" s="61">
        <v>12</v>
      </c>
      <c r="C7" s="61">
        <v>6</v>
      </c>
    </row>
    <row r="8" spans="1:3" x14ac:dyDescent="0.3">
      <c r="A8" s="7" t="s">
        <v>339</v>
      </c>
      <c r="B8" s="61">
        <v>13</v>
      </c>
      <c r="C8" s="61">
        <v>6</v>
      </c>
    </row>
    <row r="9" spans="1:3" x14ac:dyDescent="0.3">
      <c r="A9" s="7" t="s">
        <v>340</v>
      </c>
      <c r="B9" s="61">
        <v>0</v>
      </c>
      <c r="C9" s="61">
        <v>6</v>
      </c>
    </row>
    <row r="10" spans="1:3" x14ac:dyDescent="0.3">
      <c r="A10" s="7" t="s">
        <v>341</v>
      </c>
      <c r="B10" s="61">
        <v>0</v>
      </c>
      <c r="C10" s="61">
        <v>6</v>
      </c>
    </row>
    <row r="11" spans="1:3" x14ac:dyDescent="0.3">
      <c r="A11" s="7" t="s">
        <v>342</v>
      </c>
      <c r="B11" s="61">
        <v>0</v>
      </c>
      <c r="C11" s="61">
        <v>6</v>
      </c>
    </row>
    <row r="12" spans="1:3" x14ac:dyDescent="0.3">
      <c r="A12" s="7" t="s">
        <v>343</v>
      </c>
      <c r="B12" s="61">
        <v>0</v>
      </c>
      <c r="C12" s="61">
        <v>6</v>
      </c>
    </row>
    <row r="13" spans="1:3" x14ac:dyDescent="0.3">
      <c r="A13" s="7" t="s">
        <v>344</v>
      </c>
      <c r="B13" s="61">
        <v>0</v>
      </c>
      <c r="C13" s="61">
        <v>6</v>
      </c>
    </row>
    <row r="14" spans="1:3" x14ac:dyDescent="0.3">
      <c r="A14" s="7" t="s">
        <v>166</v>
      </c>
      <c r="B14" s="61">
        <v>83</v>
      </c>
      <c r="C14" s="61">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5"/>
  <sheetViews>
    <sheetView topLeftCell="A23" workbookViewId="0">
      <selection activeCell="O9" sqref="O9"/>
    </sheetView>
  </sheetViews>
  <sheetFormatPr defaultRowHeight="14.4" x14ac:dyDescent="0.3"/>
  <cols>
    <col min="1" max="1" width="12.5546875" bestFit="1" customWidth="1"/>
    <col min="2" max="2" width="20.33203125" customWidth="1"/>
    <col min="3" max="3" width="18.5546875" bestFit="1" customWidth="1"/>
  </cols>
  <sheetData>
    <row r="2" spans="1:2" x14ac:dyDescent="0.3">
      <c r="A2" s="37" t="s">
        <v>165</v>
      </c>
      <c r="B2" t="s">
        <v>1102</v>
      </c>
    </row>
    <row r="3" spans="1:2" x14ac:dyDescent="0.3">
      <c r="A3" s="7" t="s">
        <v>333</v>
      </c>
      <c r="B3" s="61">
        <v>83.999999999999872</v>
      </c>
    </row>
    <row r="4" spans="1:2" x14ac:dyDescent="0.3">
      <c r="A4" s="7" t="s">
        <v>334</v>
      </c>
      <c r="B4" s="61">
        <v>140.0000000000004</v>
      </c>
    </row>
    <row r="5" spans="1:2" x14ac:dyDescent="0.3">
      <c r="A5" s="7" t="s">
        <v>335</v>
      </c>
      <c r="B5" s="61">
        <v>202.99999999999997</v>
      </c>
    </row>
    <row r="6" spans="1:2" x14ac:dyDescent="0.3">
      <c r="A6" s="7" t="s">
        <v>336</v>
      </c>
      <c r="B6" s="61">
        <v>88</v>
      </c>
    </row>
    <row r="7" spans="1:2" x14ac:dyDescent="0.3">
      <c r="A7" s="7" t="s">
        <v>337</v>
      </c>
      <c r="B7" s="61">
        <v>290.99999999999909</v>
      </c>
    </row>
    <row r="8" spans="1:2" x14ac:dyDescent="0.3">
      <c r="A8" s="7" t="s">
        <v>338</v>
      </c>
      <c r="B8" s="61">
        <v>141.0000000000002</v>
      </c>
    </row>
    <row r="9" spans="1:2" x14ac:dyDescent="0.3">
      <c r="A9" s="7" t="s">
        <v>339</v>
      </c>
      <c r="B9" s="61">
        <v>177.99999999999957</v>
      </c>
    </row>
    <row r="10" spans="1:2" x14ac:dyDescent="0.3">
      <c r="A10" s="7" t="s">
        <v>340</v>
      </c>
      <c r="B10" s="61">
        <v>0</v>
      </c>
    </row>
    <row r="11" spans="1:2" x14ac:dyDescent="0.3">
      <c r="A11" s="7" t="s">
        <v>341</v>
      </c>
      <c r="B11" s="61">
        <v>0</v>
      </c>
    </row>
    <row r="12" spans="1:2" x14ac:dyDescent="0.3">
      <c r="A12" s="7" t="s">
        <v>342</v>
      </c>
      <c r="B12" s="61">
        <v>0</v>
      </c>
    </row>
    <row r="13" spans="1:2" x14ac:dyDescent="0.3">
      <c r="A13" s="7" t="s">
        <v>343</v>
      </c>
      <c r="B13" s="61">
        <v>0</v>
      </c>
    </row>
    <row r="14" spans="1:2" x14ac:dyDescent="0.3">
      <c r="A14" s="7" t="s">
        <v>344</v>
      </c>
      <c r="B14" s="61">
        <v>0</v>
      </c>
    </row>
    <row r="15" spans="1:2" x14ac:dyDescent="0.3">
      <c r="A15" s="7" t="s">
        <v>166</v>
      </c>
      <c r="B15" s="61">
        <v>1124.9999999999991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workbookViewId="0">
      <selection activeCell="O22" sqref="O22"/>
    </sheetView>
  </sheetViews>
  <sheetFormatPr defaultRowHeight="14.4" x14ac:dyDescent="0.3"/>
  <cols>
    <col min="1" max="1" width="12.5546875" customWidth="1"/>
    <col min="2" max="2" width="19.6640625" customWidth="1"/>
    <col min="3" max="3" width="20.6640625" bestFit="1" customWidth="1"/>
  </cols>
  <sheetData>
    <row r="3" spans="1:2" x14ac:dyDescent="0.3">
      <c r="A3" s="37" t="s">
        <v>165</v>
      </c>
      <c r="B3" t="s">
        <v>1097</v>
      </c>
    </row>
    <row r="4" spans="1:2" x14ac:dyDescent="0.3">
      <c r="A4" s="7">
        <v>0</v>
      </c>
      <c r="B4" s="61">
        <v>0</v>
      </c>
    </row>
    <row r="5" spans="1:2" x14ac:dyDescent="0.3">
      <c r="A5" s="7">
        <v>2</v>
      </c>
      <c r="B5" s="61">
        <v>0</v>
      </c>
    </row>
    <row r="6" spans="1:2" x14ac:dyDescent="0.3">
      <c r="A6" s="7">
        <v>3</v>
      </c>
      <c r="B6" s="61">
        <v>1</v>
      </c>
    </row>
    <row r="7" spans="1:2" x14ac:dyDescent="0.3">
      <c r="A7" s="7">
        <v>4</v>
      </c>
      <c r="B7" s="61">
        <v>1</v>
      </c>
    </row>
    <row r="8" spans="1:2" x14ac:dyDescent="0.3">
      <c r="A8" s="7">
        <v>8</v>
      </c>
      <c r="B8" s="61">
        <v>12</v>
      </c>
    </row>
    <row r="9" spans="1:2" x14ac:dyDescent="0.3">
      <c r="A9" s="7">
        <v>9</v>
      </c>
      <c r="B9" s="61">
        <v>7</v>
      </c>
    </row>
    <row r="10" spans="1:2" x14ac:dyDescent="0.3">
      <c r="A10" s="7">
        <v>10</v>
      </c>
      <c r="B10" s="61">
        <v>11</v>
      </c>
    </row>
    <row r="11" spans="1:2" x14ac:dyDescent="0.3">
      <c r="A11" s="7">
        <v>11</v>
      </c>
      <c r="B11" s="61">
        <v>9</v>
      </c>
    </row>
    <row r="12" spans="1:2" x14ac:dyDescent="0.3">
      <c r="A12" s="7">
        <v>12</v>
      </c>
      <c r="B12" s="61">
        <v>4</v>
      </c>
    </row>
    <row r="13" spans="1:2" x14ac:dyDescent="0.3">
      <c r="A13" s="7">
        <v>13</v>
      </c>
      <c r="B13" s="61">
        <v>5</v>
      </c>
    </row>
    <row r="14" spans="1:2" x14ac:dyDescent="0.3">
      <c r="A14" s="7">
        <v>14</v>
      </c>
      <c r="B14" s="61">
        <v>14</v>
      </c>
    </row>
    <row r="15" spans="1:2" x14ac:dyDescent="0.3">
      <c r="A15" s="7">
        <v>15</v>
      </c>
      <c r="B15" s="61">
        <v>12</v>
      </c>
    </row>
    <row r="16" spans="1:2" x14ac:dyDescent="0.3">
      <c r="A16" s="7">
        <v>16</v>
      </c>
      <c r="B16" s="61">
        <v>5</v>
      </c>
    </row>
    <row r="17" spans="1:2" x14ac:dyDescent="0.3">
      <c r="A17" s="7">
        <v>19</v>
      </c>
      <c r="B17" s="61">
        <v>1</v>
      </c>
    </row>
    <row r="18" spans="1:2" x14ac:dyDescent="0.3">
      <c r="A18" s="7">
        <v>21</v>
      </c>
      <c r="B18" s="61">
        <v>1</v>
      </c>
    </row>
    <row r="19" spans="1:2" x14ac:dyDescent="0.3">
      <c r="A19" s="7" t="s">
        <v>166</v>
      </c>
      <c r="B19" s="61">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J27" sqref="J27"/>
    </sheetView>
  </sheetViews>
  <sheetFormatPr defaultRowHeight="14.4" x14ac:dyDescent="0.3"/>
  <cols>
    <col min="1" max="1" width="19" customWidth="1"/>
    <col min="2" max="2" width="27.77734375" customWidth="1"/>
    <col min="3" max="3" width="21.5546875" customWidth="1"/>
  </cols>
  <sheetData>
    <row r="1" spans="1:3" x14ac:dyDescent="0.3">
      <c r="A1" s="37" t="s">
        <v>345</v>
      </c>
      <c r="B1" t="s">
        <v>314</v>
      </c>
    </row>
    <row r="2" spans="1:3" x14ac:dyDescent="0.3">
      <c r="A2" s="37" t="s">
        <v>354</v>
      </c>
      <c r="B2" t="s">
        <v>316</v>
      </c>
    </row>
    <row r="4" spans="1:3" x14ac:dyDescent="0.3">
      <c r="A4" s="37" t="s">
        <v>165</v>
      </c>
      <c r="B4" t="s">
        <v>1099</v>
      </c>
      <c r="C4" t="s">
        <v>1100</v>
      </c>
    </row>
    <row r="5" spans="1:3" x14ac:dyDescent="0.3">
      <c r="A5" s="7" t="s">
        <v>360</v>
      </c>
      <c r="B5" s="61">
        <v>47663.256916666658</v>
      </c>
      <c r="C5" s="61">
        <v>222543590</v>
      </c>
    </row>
    <row r="6" spans="1:3" x14ac:dyDescent="0.3">
      <c r="A6" s="7" t="s">
        <v>372</v>
      </c>
      <c r="B6" s="61">
        <v>480.38495000000012</v>
      </c>
      <c r="C6" s="61">
        <v>2645</v>
      </c>
    </row>
    <row r="7" spans="1:3" x14ac:dyDescent="0.3">
      <c r="A7" s="7" t="s">
        <v>166</v>
      </c>
      <c r="B7" s="61">
        <v>48143.641866666658</v>
      </c>
      <c r="C7" s="61">
        <v>222546235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7"/>
  <sheetViews>
    <sheetView showGridLines="0" zoomScale="130" zoomScaleNormal="130" workbookViewId="0">
      <selection activeCell="W34" sqref="W34"/>
    </sheetView>
  </sheetViews>
  <sheetFormatPr defaultRowHeight="14.4" x14ac:dyDescent="0.3"/>
  <cols>
    <col min="21" max="21" width="10.44140625" bestFit="1" customWidth="1"/>
  </cols>
  <sheetData>
    <row r="1" spans="1:26" s="72" customFormat="1" x14ac:dyDescent="0.3">
      <c r="A1" s="73"/>
      <c r="B1" s="73"/>
      <c r="C1" s="73"/>
      <c r="D1" s="73"/>
      <c r="E1" s="73"/>
      <c r="F1" s="73"/>
      <c r="G1" s="73"/>
      <c r="H1" s="73"/>
      <c r="I1" s="73"/>
      <c r="J1" s="73"/>
      <c r="K1" s="73"/>
      <c r="L1" s="73"/>
      <c r="M1" s="73"/>
      <c r="N1" s="73"/>
      <c r="O1" s="73"/>
      <c r="P1" s="73"/>
      <c r="Q1" s="73"/>
      <c r="R1" s="73"/>
      <c r="S1" s="73"/>
      <c r="T1" s="73"/>
      <c r="U1" s="73"/>
      <c r="V1" s="73"/>
      <c r="W1" s="73"/>
      <c r="X1" s="73"/>
      <c r="Y1" s="73"/>
      <c r="Z1" s="73"/>
    </row>
    <row r="28" spans="1:26" x14ac:dyDescent="0.3">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30" spans="1:26" x14ac:dyDescent="0.3">
      <c r="A30" t="s">
        <v>1139</v>
      </c>
    </row>
    <row r="32" spans="1:26" x14ac:dyDescent="0.3">
      <c r="O32" t="s">
        <v>1173</v>
      </c>
    </row>
    <row r="34" spans="15:26" x14ac:dyDescent="0.3">
      <c r="O34">
        <v>1</v>
      </c>
      <c r="P34" t="s">
        <v>1174</v>
      </c>
    </row>
    <row r="35" spans="15:26" x14ac:dyDescent="0.3">
      <c r="P35" t="s">
        <v>1175</v>
      </c>
    </row>
    <row r="36" spans="15:26" x14ac:dyDescent="0.3">
      <c r="P36" t="s">
        <v>1176</v>
      </c>
    </row>
    <row r="37" spans="15:26" x14ac:dyDescent="0.3">
      <c r="P37" s="76"/>
      <c r="Q37" s="76"/>
      <c r="R37" s="76"/>
      <c r="S37" s="87" t="s">
        <v>1188</v>
      </c>
      <c r="T37" s="87"/>
      <c r="U37" s="77" t="s">
        <v>1197</v>
      </c>
      <c r="V37" s="88" t="s">
        <v>1190</v>
      </c>
      <c r="W37" s="88"/>
      <c r="X37" s="88"/>
      <c r="Y37" s="88"/>
      <c r="Z37" s="88"/>
    </row>
    <row r="38" spans="15:26" x14ac:dyDescent="0.3">
      <c r="P38" s="76" t="s">
        <v>1203</v>
      </c>
      <c r="Q38" s="76"/>
      <c r="R38" s="76"/>
      <c r="S38" s="77" t="s">
        <v>1185</v>
      </c>
      <c r="T38" s="77" t="s">
        <v>1186</v>
      </c>
      <c r="U38" s="77" t="s">
        <v>1211</v>
      </c>
      <c r="V38" s="78" t="s">
        <v>1189</v>
      </c>
      <c r="W38" s="78" t="s">
        <v>1191</v>
      </c>
      <c r="X38" s="78" t="s">
        <v>1192</v>
      </c>
      <c r="Y38" s="78" t="s">
        <v>1193</v>
      </c>
      <c r="Z38" s="78" t="s">
        <v>1194</v>
      </c>
    </row>
    <row r="39" spans="15:26" x14ac:dyDescent="0.3">
      <c r="P39" t="s">
        <v>216</v>
      </c>
      <c r="S39" s="27">
        <v>60</v>
      </c>
      <c r="T39" s="27">
        <v>15</v>
      </c>
      <c r="U39" s="79">
        <f>(($S39-$T39)/60)*100</f>
        <v>75</v>
      </c>
    </row>
    <row r="40" spans="15:26" x14ac:dyDescent="0.3">
      <c r="P40" t="s">
        <v>1177</v>
      </c>
      <c r="S40" s="27">
        <v>30</v>
      </c>
      <c r="T40" s="27">
        <v>20</v>
      </c>
      <c r="U40" s="79">
        <f t="shared" ref="U40:U58" si="0">(($S40-$T40)/60)*100</f>
        <v>16.666666666666664</v>
      </c>
    </row>
    <row r="41" spans="15:26" x14ac:dyDescent="0.3">
      <c r="P41" t="s">
        <v>1187</v>
      </c>
      <c r="S41" s="5">
        <v>5</v>
      </c>
      <c r="T41" s="5">
        <v>2</v>
      </c>
      <c r="U41" s="79">
        <f t="shared" si="0"/>
        <v>5</v>
      </c>
    </row>
    <row r="42" spans="15:26" x14ac:dyDescent="0.3">
      <c r="P42" t="s">
        <v>1178</v>
      </c>
      <c r="U42" s="79">
        <f t="shared" si="0"/>
        <v>0</v>
      </c>
    </row>
    <row r="43" spans="15:26" x14ac:dyDescent="0.3">
      <c r="P43" t="s">
        <v>1179</v>
      </c>
      <c r="U43" s="79">
        <f t="shared" si="0"/>
        <v>0</v>
      </c>
    </row>
    <row r="44" spans="15:26" x14ac:dyDescent="0.3">
      <c r="P44" t="s">
        <v>1180</v>
      </c>
      <c r="U44" s="79">
        <f t="shared" si="0"/>
        <v>0</v>
      </c>
    </row>
    <row r="45" spans="15:26" x14ac:dyDescent="0.3">
      <c r="P45" t="s">
        <v>1181</v>
      </c>
      <c r="U45" s="79">
        <f t="shared" si="0"/>
        <v>0</v>
      </c>
    </row>
    <row r="46" spans="15:26" x14ac:dyDescent="0.3">
      <c r="P46" t="s">
        <v>1182</v>
      </c>
      <c r="U46" s="79">
        <f t="shared" si="0"/>
        <v>0</v>
      </c>
    </row>
    <row r="47" spans="15:26" x14ac:dyDescent="0.3">
      <c r="P47" t="s">
        <v>1183</v>
      </c>
      <c r="U47" s="79">
        <f t="shared" si="0"/>
        <v>0</v>
      </c>
    </row>
    <row r="48" spans="15:26" x14ac:dyDescent="0.3">
      <c r="P48" t="s">
        <v>1184</v>
      </c>
      <c r="U48" s="79">
        <f t="shared" si="0"/>
        <v>0</v>
      </c>
    </row>
    <row r="49" spans="16:26" x14ac:dyDescent="0.3">
      <c r="U49" s="79">
        <f t="shared" si="0"/>
        <v>0</v>
      </c>
    </row>
    <row r="50" spans="16:26" x14ac:dyDescent="0.3">
      <c r="P50" s="76" t="s">
        <v>1202</v>
      </c>
      <c r="Q50" s="76"/>
      <c r="R50" s="76"/>
      <c r="S50" s="77"/>
      <c r="T50" s="77"/>
      <c r="U50" s="80"/>
      <c r="V50" s="76"/>
      <c r="W50" s="76"/>
      <c r="X50" s="76"/>
      <c r="Y50" s="76"/>
      <c r="Z50" s="76"/>
    </row>
    <row r="51" spans="16:26" x14ac:dyDescent="0.3">
      <c r="P51" t="s">
        <v>1204</v>
      </c>
      <c r="S51" s="27">
        <v>300</v>
      </c>
      <c r="T51" s="27">
        <v>10</v>
      </c>
      <c r="U51" s="79">
        <f t="shared" si="0"/>
        <v>483.33333333333331</v>
      </c>
    </row>
    <row r="52" spans="16:26" x14ac:dyDescent="0.3">
      <c r="P52" t="s">
        <v>1205</v>
      </c>
      <c r="S52" s="5">
        <v>120</v>
      </c>
      <c r="T52" s="5">
        <v>30</v>
      </c>
      <c r="U52" s="79">
        <f t="shared" si="0"/>
        <v>150</v>
      </c>
    </row>
    <row r="53" spans="16:26" x14ac:dyDescent="0.3">
      <c r="P53" t="s">
        <v>1155</v>
      </c>
      <c r="S53" s="27">
        <v>5</v>
      </c>
      <c r="T53" s="27">
        <v>1</v>
      </c>
      <c r="U53" s="79">
        <f t="shared" si="0"/>
        <v>6.666666666666667</v>
      </c>
    </row>
    <row r="54" spans="16:26" x14ac:dyDescent="0.3">
      <c r="P54" t="s">
        <v>1163</v>
      </c>
      <c r="S54" s="27">
        <v>5</v>
      </c>
      <c r="T54" s="27">
        <v>1</v>
      </c>
      <c r="U54" s="79">
        <f t="shared" si="0"/>
        <v>6.666666666666667</v>
      </c>
    </row>
    <row r="55" spans="16:26" x14ac:dyDescent="0.3">
      <c r="P55" t="s">
        <v>1206</v>
      </c>
      <c r="S55" s="27">
        <v>5</v>
      </c>
      <c r="T55" s="27">
        <v>3</v>
      </c>
      <c r="U55" s="79">
        <f t="shared" si="0"/>
        <v>3.3333333333333335</v>
      </c>
    </row>
    <row r="56" spans="16:26" x14ac:dyDescent="0.3">
      <c r="U56" s="79"/>
    </row>
    <row r="57" spans="16:26" x14ac:dyDescent="0.3">
      <c r="P57" s="76" t="s">
        <v>1195</v>
      </c>
      <c r="Q57" s="76"/>
      <c r="R57" s="76"/>
      <c r="S57" s="76"/>
      <c r="T57" s="76"/>
      <c r="U57" s="80"/>
      <c r="V57" s="76"/>
      <c r="W57" s="76"/>
      <c r="X57" s="76"/>
      <c r="Y57" s="76"/>
      <c r="Z57" s="76"/>
    </row>
    <row r="58" spans="16:26" x14ac:dyDescent="0.3">
      <c r="P58" t="s">
        <v>1196</v>
      </c>
      <c r="S58" s="5">
        <v>120</v>
      </c>
      <c r="T58" s="5">
        <v>10</v>
      </c>
      <c r="U58" s="79">
        <f t="shared" si="0"/>
        <v>183.33333333333331</v>
      </c>
    </row>
    <row r="61" spans="16:26" x14ac:dyDescent="0.3">
      <c r="P61" t="s">
        <v>1207</v>
      </c>
    </row>
    <row r="63" spans="16:26" x14ac:dyDescent="0.3">
      <c r="P63" t="s">
        <v>1208</v>
      </c>
    </row>
    <row r="65" spans="16:16" x14ac:dyDescent="0.3">
      <c r="P65" t="s">
        <v>1209</v>
      </c>
    </row>
    <row r="67" spans="16:16" x14ac:dyDescent="0.3">
      <c r="P67" t="s">
        <v>1210</v>
      </c>
    </row>
  </sheetData>
  <mergeCells count="2">
    <mergeCell ref="S37:T37"/>
    <mergeCell ref="V37:Z37"/>
  </mergeCells>
  <pageMargins left="0.7" right="0.7" top="0.75" bottom="0.75" header="0.3" footer="0.3"/>
  <pageSetup paperSize="258" orientation="landscape"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126"/>
  <sheetViews>
    <sheetView showGridLines="0" tabSelected="1" zoomScale="55" zoomScaleNormal="55" workbookViewId="0">
      <selection activeCell="J53" sqref="J53"/>
    </sheetView>
  </sheetViews>
  <sheetFormatPr defaultRowHeight="14.4" x14ac:dyDescent="0.3"/>
  <cols>
    <col min="1" max="1" width="1.6640625" customWidth="1"/>
    <col min="2" max="2" width="3.33203125" bestFit="1" customWidth="1"/>
    <col min="3" max="3" width="7.77734375" bestFit="1" customWidth="1"/>
    <col min="4" max="4" width="60.77734375" bestFit="1" customWidth="1"/>
    <col min="5" max="5" width="13.44140625" bestFit="1" customWidth="1"/>
    <col min="6" max="6" width="18.88671875" bestFit="1" customWidth="1"/>
    <col min="7" max="7" width="17.88671875" bestFit="1" customWidth="1"/>
    <col min="8" max="8" width="6.77734375" bestFit="1" customWidth="1"/>
    <col min="9" max="9" width="9.109375" bestFit="1" customWidth="1"/>
    <col min="10" max="10" width="8.5546875" bestFit="1" customWidth="1"/>
    <col min="11" max="11" width="11.88671875" bestFit="1" customWidth="1"/>
    <col min="12" max="12" width="10.77734375" bestFit="1" customWidth="1"/>
    <col min="13" max="13" width="10.5546875" bestFit="1" customWidth="1"/>
    <col min="19" max="28" width="10" bestFit="1" customWidth="1"/>
  </cols>
  <sheetData>
    <row r="1" spans="2:29" ht="5.4" customHeight="1" thickBot="1" x14ac:dyDescent="0.35">
      <c r="B1" s="96"/>
      <c r="C1" s="97"/>
      <c r="D1" s="97"/>
      <c r="E1" s="97"/>
      <c r="F1" s="97"/>
      <c r="G1" s="97"/>
      <c r="H1" s="97"/>
      <c r="I1" s="96"/>
      <c r="J1" s="96"/>
      <c r="K1" s="96"/>
      <c r="L1" s="96"/>
      <c r="M1" s="95"/>
      <c r="N1" s="98"/>
      <c r="O1" s="98"/>
      <c r="P1" s="98"/>
      <c r="Q1" s="98"/>
      <c r="R1" s="98"/>
      <c r="S1" s="98"/>
      <c r="T1" s="98"/>
      <c r="U1" s="98"/>
      <c r="V1" s="98"/>
      <c r="W1" s="98"/>
      <c r="X1" s="98"/>
      <c r="Y1" s="98"/>
      <c r="Z1" s="98"/>
      <c r="AA1" s="98"/>
      <c r="AB1" s="98"/>
    </row>
    <row r="2" spans="2:29" ht="15" thickBot="1" x14ac:dyDescent="0.35">
      <c r="B2" s="99" t="s">
        <v>1212</v>
      </c>
      <c r="C2" s="100"/>
      <c r="D2" s="100"/>
      <c r="E2" s="100"/>
      <c r="F2" s="101"/>
      <c r="G2" s="102" t="s">
        <v>1213</v>
      </c>
      <c r="H2" s="103"/>
      <c r="I2" s="102" t="s">
        <v>1214</v>
      </c>
      <c r="J2" s="103"/>
      <c r="K2" s="102" t="s">
        <v>1215</v>
      </c>
      <c r="L2" s="103"/>
      <c r="M2" s="95"/>
      <c r="N2" s="104" t="s">
        <v>1216</v>
      </c>
      <c r="O2" s="104"/>
      <c r="P2" s="104"/>
      <c r="Q2" s="104"/>
      <c r="R2" s="104"/>
      <c r="S2" s="104"/>
      <c r="T2" s="105"/>
      <c r="U2" s="106" t="s">
        <v>1217</v>
      </c>
      <c r="V2" s="104"/>
      <c r="W2" s="104"/>
      <c r="X2" s="104"/>
      <c r="Y2" s="104"/>
      <c r="Z2" s="104"/>
      <c r="AA2" s="105"/>
      <c r="AB2" s="107" t="s">
        <v>1218</v>
      </c>
    </row>
    <row r="3" spans="2:29" ht="22.8" thickBot="1" x14ac:dyDescent="0.35">
      <c r="B3" s="108"/>
      <c r="C3" s="109"/>
      <c r="D3" s="109"/>
      <c r="E3" s="109"/>
      <c r="F3" s="110"/>
      <c r="G3" s="111">
        <v>45511</v>
      </c>
      <c r="H3" s="112"/>
      <c r="I3" s="111">
        <v>45603</v>
      </c>
      <c r="J3" s="112"/>
      <c r="K3" s="113">
        <v>3.6600000000000001E-2</v>
      </c>
      <c r="L3" s="114"/>
      <c r="M3" s="95"/>
      <c r="N3" s="115">
        <v>45509</v>
      </c>
      <c r="O3" s="116">
        <v>45510</v>
      </c>
      <c r="P3" s="116">
        <v>45511</v>
      </c>
      <c r="Q3" s="117">
        <v>45512</v>
      </c>
      <c r="R3" s="116">
        <v>45513</v>
      </c>
      <c r="S3" s="116">
        <v>45514</v>
      </c>
      <c r="T3" s="116">
        <v>45515</v>
      </c>
      <c r="U3" s="116">
        <v>45516</v>
      </c>
      <c r="V3" s="116">
        <v>45517</v>
      </c>
      <c r="W3" s="116">
        <v>45518</v>
      </c>
      <c r="X3" s="116">
        <v>45519</v>
      </c>
      <c r="Y3" s="116">
        <v>45520</v>
      </c>
      <c r="Z3" s="116">
        <v>45521</v>
      </c>
      <c r="AA3" s="116">
        <v>45522</v>
      </c>
      <c r="AB3" s="116">
        <v>45523</v>
      </c>
    </row>
    <row r="4" spans="2:29" ht="15" thickBot="1" x14ac:dyDescent="0.35">
      <c r="B4" s="95"/>
      <c r="C4" s="118"/>
      <c r="D4" s="118"/>
      <c r="E4" s="95"/>
      <c r="F4" s="95"/>
      <c r="G4" s="95"/>
      <c r="H4" s="118"/>
      <c r="I4" s="95"/>
      <c r="J4" s="119"/>
      <c r="K4" s="119"/>
      <c r="L4" s="95"/>
      <c r="M4" s="95"/>
      <c r="N4" s="141"/>
      <c r="O4" s="142"/>
      <c r="P4" s="142"/>
      <c r="Q4" s="143"/>
      <c r="R4" s="142"/>
      <c r="S4" s="142"/>
      <c r="T4" s="142"/>
      <c r="U4" s="142"/>
      <c r="V4" s="142"/>
      <c r="W4" s="142"/>
      <c r="X4" s="142"/>
      <c r="Y4" s="142"/>
      <c r="Z4" s="142"/>
      <c r="AA4" s="142"/>
      <c r="AB4" s="142"/>
    </row>
    <row r="5" spans="2:29" x14ac:dyDescent="0.3">
      <c r="B5" s="127" t="s">
        <v>1219</v>
      </c>
      <c r="C5" s="127" t="s">
        <v>1220</v>
      </c>
      <c r="D5" s="127" t="s">
        <v>1221</v>
      </c>
      <c r="E5" s="127" t="s">
        <v>1222</v>
      </c>
      <c r="F5" s="127" t="s">
        <v>1223</v>
      </c>
      <c r="G5" s="127" t="s">
        <v>8</v>
      </c>
      <c r="H5" s="127" t="s">
        <v>1224</v>
      </c>
      <c r="I5" s="127" t="s">
        <v>1225</v>
      </c>
      <c r="J5" s="127" t="s">
        <v>1226</v>
      </c>
      <c r="K5" s="128" t="s">
        <v>1227</v>
      </c>
      <c r="L5" s="129" t="s">
        <v>127</v>
      </c>
      <c r="M5" s="140"/>
      <c r="N5" s="145" t="s">
        <v>1228</v>
      </c>
      <c r="O5" s="145" t="s">
        <v>1229</v>
      </c>
      <c r="P5" s="145" t="s">
        <v>1230</v>
      </c>
      <c r="Q5" s="145" t="s">
        <v>1231</v>
      </c>
      <c r="R5" s="145" t="s">
        <v>1232</v>
      </c>
      <c r="S5" s="146" t="s">
        <v>1233</v>
      </c>
      <c r="T5" s="146" t="s">
        <v>1234</v>
      </c>
      <c r="U5" s="145" t="s">
        <v>1228</v>
      </c>
      <c r="V5" s="145" t="s">
        <v>1229</v>
      </c>
      <c r="W5" s="145" t="s">
        <v>1230</v>
      </c>
      <c r="X5" s="145" t="s">
        <v>1231</v>
      </c>
      <c r="Y5" s="145" t="s">
        <v>1232</v>
      </c>
      <c r="Z5" s="146" t="s">
        <v>1233</v>
      </c>
      <c r="AA5" s="146" t="s">
        <v>1234</v>
      </c>
      <c r="AB5" s="145" t="s">
        <v>1228</v>
      </c>
      <c r="AC5" s="144"/>
    </row>
    <row r="6" spans="2:29" x14ac:dyDescent="0.3">
      <c r="B6" s="132">
        <v>10</v>
      </c>
      <c r="C6" s="133"/>
      <c r="D6" s="133" t="s">
        <v>1235</v>
      </c>
      <c r="E6" s="132" t="s">
        <v>1236</v>
      </c>
      <c r="F6" s="132" t="s">
        <v>195</v>
      </c>
      <c r="G6" s="132" t="s">
        <v>1237</v>
      </c>
      <c r="H6" s="133"/>
      <c r="I6" s="134">
        <v>45511</v>
      </c>
      <c r="J6" s="134">
        <v>45513</v>
      </c>
      <c r="K6" s="133"/>
      <c r="L6" s="135" t="s">
        <v>1238</v>
      </c>
      <c r="M6" s="136" t="s">
        <v>1239</v>
      </c>
      <c r="N6" s="147">
        <v>45509</v>
      </c>
      <c r="O6" s="147">
        <v>45510</v>
      </c>
      <c r="P6" s="148">
        <v>45511</v>
      </c>
      <c r="Q6" s="148">
        <v>45512</v>
      </c>
      <c r="R6" s="148">
        <v>45513</v>
      </c>
      <c r="S6" s="147">
        <v>45514</v>
      </c>
      <c r="T6" s="147">
        <v>45515</v>
      </c>
      <c r="U6" s="147">
        <v>45516</v>
      </c>
      <c r="V6" s="147">
        <v>45517</v>
      </c>
      <c r="W6" s="147">
        <v>45518</v>
      </c>
      <c r="X6" s="147">
        <v>45519</v>
      </c>
      <c r="Y6" s="147">
        <v>45520</v>
      </c>
      <c r="Z6" s="147">
        <v>45521</v>
      </c>
      <c r="AA6" s="147">
        <v>45522</v>
      </c>
      <c r="AB6" s="147">
        <v>45523</v>
      </c>
      <c r="AC6" s="144"/>
    </row>
    <row r="7" spans="2:29" x14ac:dyDescent="0.3">
      <c r="B7" s="132">
        <v>11</v>
      </c>
      <c r="C7" s="133"/>
      <c r="D7" s="133" t="s">
        <v>1240</v>
      </c>
      <c r="E7" s="132" t="s">
        <v>1236</v>
      </c>
      <c r="F7" s="132" t="s">
        <v>193</v>
      </c>
      <c r="G7" s="132" t="s">
        <v>1237</v>
      </c>
      <c r="H7" s="133"/>
      <c r="I7" s="134">
        <v>45511</v>
      </c>
      <c r="J7" s="134">
        <v>45513</v>
      </c>
      <c r="K7" s="133"/>
      <c r="L7" s="136" t="s">
        <v>1239</v>
      </c>
      <c r="M7" s="136" t="s">
        <v>1239</v>
      </c>
      <c r="N7" s="147">
        <v>45509</v>
      </c>
      <c r="O7" s="147">
        <v>45510</v>
      </c>
      <c r="P7" s="149">
        <v>45511</v>
      </c>
      <c r="Q7" s="149">
        <v>45512</v>
      </c>
      <c r="R7" s="149">
        <v>45513</v>
      </c>
      <c r="S7" s="147">
        <v>45514</v>
      </c>
      <c r="T7" s="147">
        <v>45515</v>
      </c>
      <c r="U7" s="147">
        <v>45516</v>
      </c>
      <c r="V7" s="147">
        <v>45517</v>
      </c>
      <c r="W7" s="147">
        <v>45518</v>
      </c>
      <c r="X7" s="147">
        <v>45519</v>
      </c>
      <c r="Y7" s="147">
        <v>45520</v>
      </c>
      <c r="Z7" s="147">
        <v>45521</v>
      </c>
      <c r="AA7" s="147">
        <v>45522</v>
      </c>
      <c r="AB7" s="147">
        <v>45523</v>
      </c>
      <c r="AC7" s="144"/>
    </row>
    <row r="8" spans="2:29" x14ac:dyDescent="0.3">
      <c r="B8" s="132">
        <v>13</v>
      </c>
      <c r="C8" s="133"/>
      <c r="D8" s="133" t="s">
        <v>1241</v>
      </c>
      <c r="E8" s="132" t="s">
        <v>1236</v>
      </c>
      <c r="F8" s="132" t="s">
        <v>194</v>
      </c>
      <c r="G8" s="132" t="s">
        <v>1237</v>
      </c>
      <c r="H8" s="133"/>
      <c r="I8" s="134">
        <v>45511</v>
      </c>
      <c r="J8" s="134">
        <v>45513</v>
      </c>
      <c r="K8" s="133"/>
      <c r="L8" s="136" t="s">
        <v>1239</v>
      </c>
      <c r="M8" s="136" t="s">
        <v>1239</v>
      </c>
      <c r="N8" s="147">
        <v>45509</v>
      </c>
      <c r="O8" s="147">
        <v>45510</v>
      </c>
      <c r="P8" s="149">
        <v>45511</v>
      </c>
      <c r="Q8" s="149">
        <v>45512</v>
      </c>
      <c r="R8" s="149">
        <v>45513</v>
      </c>
      <c r="S8" s="147">
        <v>45514</v>
      </c>
      <c r="T8" s="147">
        <v>45515</v>
      </c>
      <c r="U8" s="147">
        <v>45516</v>
      </c>
      <c r="V8" s="147">
        <v>45517</v>
      </c>
      <c r="W8" s="147">
        <v>45518</v>
      </c>
      <c r="X8" s="147">
        <v>45519</v>
      </c>
      <c r="Y8" s="147">
        <v>45520</v>
      </c>
      <c r="Z8" s="147">
        <v>45521</v>
      </c>
      <c r="AA8" s="147">
        <v>45522</v>
      </c>
      <c r="AB8" s="147">
        <v>45523</v>
      </c>
      <c r="AC8" s="144"/>
    </row>
    <row r="9" spans="2:29" x14ac:dyDescent="0.3">
      <c r="B9" s="132">
        <v>14</v>
      </c>
      <c r="C9" s="133"/>
      <c r="D9" s="133" t="s">
        <v>1242</v>
      </c>
      <c r="E9" s="132" t="s">
        <v>1236</v>
      </c>
      <c r="F9" s="132" t="s">
        <v>194</v>
      </c>
      <c r="G9" s="132" t="s">
        <v>1237</v>
      </c>
      <c r="H9" s="133"/>
      <c r="I9" s="134">
        <v>45511</v>
      </c>
      <c r="J9" s="134">
        <v>45513</v>
      </c>
      <c r="K9" s="133"/>
      <c r="L9" s="136" t="s">
        <v>1239</v>
      </c>
      <c r="M9" s="136" t="s">
        <v>1239</v>
      </c>
      <c r="N9" s="147">
        <v>45509</v>
      </c>
      <c r="O9" s="147">
        <v>45510</v>
      </c>
      <c r="P9" s="149">
        <v>45511</v>
      </c>
      <c r="Q9" s="149">
        <v>45512</v>
      </c>
      <c r="R9" s="149">
        <v>45513</v>
      </c>
      <c r="S9" s="147">
        <v>45514</v>
      </c>
      <c r="T9" s="147">
        <v>45515</v>
      </c>
      <c r="U9" s="147">
        <v>45516</v>
      </c>
      <c r="V9" s="147">
        <v>45517</v>
      </c>
      <c r="W9" s="147">
        <v>45518</v>
      </c>
      <c r="X9" s="147">
        <v>45519</v>
      </c>
      <c r="Y9" s="147">
        <v>45520</v>
      </c>
      <c r="Z9" s="147">
        <v>45521</v>
      </c>
      <c r="AA9" s="147">
        <v>45522</v>
      </c>
      <c r="AB9" s="147">
        <v>45523</v>
      </c>
      <c r="AC9" s="144"/>
    </row>
    <row r="10" spans="2:29" x14ac:dyDescent="0.3">
      <c r="B10" s="132">
        <v>18</v>
      </c>
      <c r="C10" s="133"/>
      <c r="D10" s="133" t="s">
        <v>1243</v>
      </c>
      <c r="E10" s="132" t="s">
        <v>1236</v>
      </c>
      <c r="F10" s="132" t="s">
        <v>194</v>
      </c>
      <c r="G10" s="132" t="s">
        <v>1237</v>
      </c>
      <c r="H10" s="133"/>
      <c r="I10" s="134">
        <v>45511</v>
      </c>
      <c r="J10" s="134">
        <v>45513</v>
      </c>
      <c r="K10" s="133"/>
      <c r="L10" s="136" t="s">
        <v>1239</v>
      </c>
      <c r="M10" s="136" t="s">
        <v>1239</v>
      </c>
      <c r="N10" s="147">
        <v>45509</v>
      </c>
      <c r="O10" s="147">
        <v>45510</v>
      </c>
      <c r="P10" s="149">
        <v>45511</v>
      </c>
      <c r="Q10" s="149">
        <v>45512</v>
      </c>
      <c r="R10" s="149">
        <v>45513</v>
      </c>
      <c r="S10" s="147">
        <v>45514</v>
      </c>
      <c r="T10" s="147">
        <v>45515</v>
      </c>
      <c r="U10" s="147">
        <v>45516</v>
      </c>
      <c r="V10" s="147">
        <v>45517</v>
      </c>
      <c r="W10" s="147">
        <v>45518</v>
      </c>
      <c r="X10" s="147">
        <v>45519</v>
      </c>
      <c r="Y10" s="147">
        <v>45520</v>
      </c>
      <c r="Z10" s="147">
        <v>45521</v>
      </c>
      <c r="AA10" s="147">
        <v>45522</v>
      </c>
      <c r="AB10" s="147">
        <v>45523</v>
      </c>
      <c r="AC10" s="144"/>
    </row>
    <row r="11" spans="2:29" x14ac:dyDescent="0.3">
      <c r="B11" s="132">
        <v>20</v>
      </c>
      <c r="C11" s="133"/>
      <c r="D11" s="133" t="s">
        <v>1244</v>
      </c>
      <c r="E11" s="132" t="s">
        <v>1236</v>
      </c>
      <c r="F11" s="132" t="s">
        <v>1245</v>
      </c>
      <c r="G11" s="132" t="s">
        <v>1237</v>
      </c>
      <c r="H11" s="133"/>
      <c r="I11" s="134">
        <v>45511</v>
      </c>
      <c r="J11" s="134">
        <v>45513</v>
      </c>
      <c r="K11" s="133"/>
      <c r="L11" s="136" t="s">
        <v>1239</v>
      </c>
      <c r="M11" s="136" t="s">
        <v>1239</v>
      </c>
      <c r="N11" s="147">
        <v>45509</v>
      </c>
      <c r="O11" s="147">
        <v>45510</v>
      </c>
      <c r="P11" s="149">
        <v>45511</v>
      </c>
      <c r="Q11" s="149">
        <v>45512</v>
      </c>
      <c r="R11" s="149">
        <v>45513</v>
      </c>
      <c r="S11" s="147">
        <v>45514</v>
      </c>
      <c r="T11" s="147">
        <v>45515</v>
      </c>
      <c r="U11" s="147">
        <v>45516</v>
      </c>
      <c r="V11" s="147">
        <v>45517</v>
      </c>
      <c r="W11" s="147">
        <v>45518</v>
      </c>
      <c r="X11" s="147">
        <v>45519</v>
      </c>
      <c r="Y11" s="147">
        <v>45520</v>
      </c>
      <c r="Z11" s="147">
        <v>45521</v>
      </c>
      <c r="AA11" s="147">
        <v>45522</v>
      </c>
      <c r="AB11" s="147">
        <v>45523</v>
      </c>
      <c r="AC11" s="144"/>
    </row>
    <row r="12" spans="2:29" x14ac:dyDescent="0.3">
      <c r="B12" s="132">
        <v>5</v>
      </c>
      <c r="C12" s="133"/>
      <c r="D12" s="133" t="s">
        <v>1246</v>
      </c>
      <c r="E12" s="132" t="s">
        <v>1236</v>
      </c>
      <c r="F12" s="132" t="s">
        <v>191</v>
      </c>
      <c r="G12" s="132" t="s">
        <v>1247</v>
      </c>
      <c r="H12" s="133"/>
      <c r="I12" s="134">
        <v>45511</v>
      </c>
      <c r="J12" s="134">
        <v>45513</v>
      </c>
      <c r="K12" s="133"/>
      <c r="L12" s="136" t="s">
        <v>1239</v>
      </c>
      <c r="M12" s="136" t="s">
        <v>1239</v>
      </c>
      <c r="N12" s="147">
        <v>45509</v>
      </c>
      <c r="O12" s="147">
        <v>45510</v>
      </c>
      <c r="P12" s="149">
        <v>45511</v>
      </c>
      <c r="Q12" s="149">
        <v>45512</v>
      </c>
      <c r="R12" s="149">
        <v>45513</v>
      </c>
      <c r="S12" s="147">
        <v>45514</v>
      </c>
      <c r="T12" s="147">
        <v>45515</v>
      </c>
      <c r="U12" s="147">
        <v>45516</v>
      </c>
      <c r="V12" s="147">
        <v>45517</v>
      </c>
      <c r="W12" s="147">
        <v>45518</v>
      </c>
      <c r="X12" s="147">
        <v>45519</v>
      </c>
      <c r="Y12" s="147">
        <v>45520</v>
      </c>
      <c r="Z12" s="147">
        <v>45521</v>
      </c>
      <c r="AA12" s="147">
        <v>45522</v>
      </c>
      <c r="AB12" s="147">
        <v>45523</v>
      </c>
      <c r="AC12" s="144"/>
    </row>
    <row r="13" spans="2:29" x14ac:dyDescent="0.3">
      <c r="B13" s="132">
        <v>30</v>
      </c>
      <c r="C13" s="133"/>
      <c r="D13" s="133" t="s">
        <v>1248</v>
      </c>
      <c r="E13" s="132" t="s">
        <v>1236</v>
      </c>
      <c r="F13" s="132" t="s">
        <v>1249</v>
      </c>
      <c r="G13" s="132" t="s">
        <v>1247</v>
      </c>
      <c r="H13" s="133"/>
      <c r="I13" s="134">
        <v>45511</v>
      </c>
      <c r="J13" s="134">
        <v>45513</v>
      </c>
      <c r="K13" s="133"/>
      <c r="L13" s="136" t="s">
        <v>1239</v>
      </c>
      <c r="M13" s="136" t="s">
        <v>1239</v>
      </c>
      <c r="N13" s="147">
        <v>45509</v>
      </c>
      <c r="O13" s="147">
        <v>45510</v>
      </c>
      <c r="P13" s="149">
        <v>45511</v>
      </c>
      <c r="Q13" s="149">
        <v>45512</v>
      </c>
      <c r="R13" s="149">
        <v>45513</v>
      </c>
      <c r="S13" s="147">
        <v>45514</v>
      </c>
      <c r="T13" s="147">
        <v>45515</v>
      </c>
      <c r="U13" s="147">
        <v>45516</v>
      </c>
      <c r="V13" s="147">
        <v>45517</v>
      </c>
      <c r="W13" s="147">
        <v>45518</v>
      </c>
      <c r="X13" s="147">
        <v>45519</v>
      </c>
      <c r="Y13" s="147">
        <v>45520</v>
      </c>
      <c r="Z13" s="147">
        <v>45521</v>
      </c>
      <c r="AA13" s="147">
        <v>45522</v>
      </c>
      <c r="AB13" s="147">
        <v>45523</v>
      </c>
      <c r="AC13" s="144"/>
    </row>
    <row r="14" spans="2:29" x14ac:dyDescent="0.3">
      <c r="B14" s="132">
        <v>31</v>
      </c>
      <c r="C14" s="133"/>
      <c r="D14" s="133" t="s">
        <v>1250</v>
      </c>
      <c r="E14" s="132" t="s">
        <v>1236</v>
      </c>
      <c r="F14" s="132" t="s">
        <v>1249</v>
      </c>
      <c r="G14" s="132" t="s">
        <v>1247</v>
      </c>
      <c r="H14" s="133"/>
      <c r="I14" s="134">
        <v>45511</v>
      </c>
      <c r="J14" s="134">
        <v>45513</v>
      </c>
      <c r="K14" s="133"/>
      <c r="L14" s="136" t="s">
        <v>1239</v>
      </c>
      <c r="M14" s="136" t="s">
        <v>1239</v>
      </c>
      <c r="N14" s="147">
        <v>45509</v>
      </c>
      <c r="O14" s="147">
        <v>45510</v>
      </c>
      <c r="P14" s="149">
        <v>45511</v>
      </c>
      <c r="Q14" s="149">
        <v>45512</v>
      </c>
      <c r="R14" s="149">
        <v>45513</v>
      </c>
      <c r="S14" s="147">
        <v>45514</v>
      </c>
      <c r="T14" s="147">
        <v>45515</v>
      </c>
      <c r="U14" s="147">
        <v>45516</v>
      </c>
      <c r="V14" s="147">
        <v>45517</v>
      </c>
      <c r="W14" s="147">
        <v>45518</v>
      </c>
      <c r="X14" s="147">
        <v>45519</v>
      </c>
      <c r="Y14" s="147">
        <v>45520</v>
      </c>
      <c r="Z14" s="147">
        <v>45521</v>
      </c>
      <c r="AA14" s="147">
        <v>45522</v>
      </c>
      <c r="AB14" s="147">
        <v>45523</v>
      </c>
      <c r="AC14" s="144"/>
    </row>
    <row r="15" spans="2:29" x14ac:dyDescent="0.3">
      <c r="B15" s="132">
        <v>32</v>
      </c>
      <c r="C15" s="133"/>
      <c r="D15" s="133" t="s">
        <v>1251</v>
      </c>
      <c r="E15" s="132" t="s">
        <v>1236</v>
      </c>
      <c r="F15" s="132" t="s">
        <v>1249</v>
      </c>
      <c r="G15" s="132" t="s">
        <v>1247</v>
      </c>
      <c r="H15" s="133"/>
      <c r="I15" s="134">
        <v>45511</v>
      </c>
      <c r="J15" s="134">
        <v>45513</v>
      </c>
      <c r="K15" s="133"/>
      <c r="L15" s="136" t="s">
        <v>1239</v>
      </c>
      <c r="M15" s="136" t="s">
        <v>1239</v>
      </c>
      <c r="N15" s="147">
        <v>45509</v>
      </c>
      <c r="O15" s="147">
        <v>45510</v>
      </c>
      <c r="P15" s="149">
        <v>45511</v>
      </c>
      <c r="Q15" s="149">
        <v>45512</v>
      </c>
      <c r="R15" s="149">
        <v>45513</v>
      </c>
      <c r="S15" s="147">
        <v>45514</v>
      </c>
      <c r="T15" s="147">
        <v>45515</v>
      </c>
      <c r="U15" s="147">
        <v>45516</v>
      </c>
      <c r="V15" s="147">
        <v>45517</v>
      </c>
      <c r="W15" s="147">
        <v>45518</v>
      </c>
      <c r="X15" s="147">
        <v>45519</v>
      </c>
      <c r="Y15" s="147">
        <v>45520</v>
      </c>
      <c r="Z15" s="147">
        <v>45521</v>
      </c>
      <c r="AA15" s="147">
        <v>45522</v>
      </c>
      <c r="AB15" s="147">
        <v>45523</v>
      </c>
      <c r="AC15" s="144"/>
    </row>
    <row r="16" spans="2:29" x14ac:dyDescent="0.3">
      <c r="B16" s="132">
        <v>33</v>
      </c>
      <c r="C16" s="133"/>
      <c r="D16" s="133" t="s">
        <v>1252</v>
      </c>
      <c r="E16" s="132" t="s">
        <v>1236</v>
      </c>
      <c r="F16" s="132" t="s">
        <v>1249</v>
      </c>
      <c r="G16" s="132" t="s">
        <v>1247</v>
      </c>
      <c r="H16" s="133"/>
      <c r="I16" s="134">
        <v>45511</v>
      </c>
      <c r="J16" s="134">
        <v>45513</v>
      </c>
      <c r="K16" s="133"/>
      <c r="L16" s="136" t="s">
        <v>1239</v>
      </c>
      <c r="M16" s="136" t="s">
        <v>1239</v>
      </c>
      <c r="N16" s="147">
        <v>45509</v>
      </c>
      <c r="O16" s="147">
        <v>45510</v>
      </c>
      <c r="P16" s="149">
        <v>45511</v>
      </c>
      <c r="Q16" s="149">
        <v>45512</v>
      </c>
      <c r="R16" s="149">
        <v>45513</v>
      </c>
      <c r="S16" s="147">
        <v>45514</v>
      </c>
      <c r="T16" s="147">
        <v>45515</v>
      </c>
      <c r="U16" s="147">
        <v>45516</v>
      </c>
      <c r="V16" s="147">
        <v>45517</v>
      </c>
      <c r="W16" s="147">
        <v>45518</v>
      </c>
      <c r="X16" s="147">
        <v>45519</v>
      </c>
      <c r="Y16" s="147">
        <v>45520</v>
      </c>
      <c r="Z16" s="147">
        <v>45521</v>
      </c>
      <c r="AA16" s="147">
        <v>45522</v>
      </c>
      <c r="AB16" s="147">
        <v>45523</v>
      </c>
      <c r="AC16" s="144"/>
    </row>
    <row r="17" spans="2:29" x14ac:dyDescent="0.3">
      <c r="B17" s="132">
        <v>1</v>
      </c>
      <c r="C17" s="133"/>
      <c r="D17" s="133" t="s">
        <v>1253</v>
      </c>
      <c r="E17" s="132" t="s">
        <v>1236</v>
      </c>
      <c r="F17" s="132" t="s">
        <v>191</v>
      </c>
      <c r="G17" s="132" t="s">
        <v>1254</v>
      </c>
      <c r="H17" s="133"/>
      <c r="I17" s="134">
        <v>45511</v>
      </c>
      <c r="J17" s="134">
        <v>45513</v>
      </c>
      <c r="K17" s="133"/>
      <c r="L17" s="136" t="s">
        <v>1239</v>
      </c>
      <c r="M17" s="136" t="s">
        <v>1239</v>
      </c>
      <c r="N17" s="147">
        <v>45509</v>
      </c>
      <c r="O17" s="147">
        <v>45510</v>
      </c>
      <c r="P17" s="149">
        <v>45511</v>
      </c>
      <c r="Q17" s="149">
        <v>45512</v>
      </c>
      <c r="R17" s="149">
        <v>45513</v>
      </c>
      <c r="S17" s="147">
        <v>45514</v>
      </c>
      <c r="T17" s="147">
        <v>45515</v>
      </c>
      <c r="U17" s="147">
        <v>45516</v>
      </c>
      <c r="V17" s="147">
        <v>45517</v>
      </c>
      <c r="W17" s="147">
        <v>45518</v>
      </c>
      <c r="X17" s="147">
        <v>45519</v>
      </c>
      <c r="Y17" s="147">
        <v>45520</v>
      </c>
      <c r="Z17" s="147">
        <v>45521</v>
      </c>
      <c r="AA17" s="147">
        <v>45522</v>
      </c>
      <c r="AB17" s="147">
        <v>45523</v>
      </c>
      <c r="AC17" s="144"/>
    </row>
    <row r="18" spans="2:29" x14ac:dyDescent="0.3">
      <c r="B18" s="132">
        <v>2</v>
      </c>
      <c r="C18" s="133"/>
      <c r="D18" s="133" t="s">
        <v>1255</v>
      </c>
      <c r="E18" s="132" t="s">
        <v>1236</v>
      </c>
      <c r="F18" s="132" t="s">
        <v>191</v>
      </c>
      <c r="G18" s="132" t="s">
        <v>1254</v>
      </c>
      <c r="H18" s="133"/>
      <c r="I18" s="134">
        <v>45511</v>
      </c>
      <c r="J18" s="134">
        <v>45513</v>
      </c>
      <c r="K18" s="133"/>
      <c r="L18" s="136" t="s">
        <v>1239</v>
      </c>
      <c r="M18" s="136" t="s">
        <v>1239</v>
      </c>
      <c r="N18" s="147">
        <v>45509</v>
      </c>
      <c r="O18" s="147">
        <v>45510</v>
      </c>
      <c r="P18" s="149">
        <v>45511</v>
      </c>
      <c r="Q18" s="149">
        <v>45512</v>
      </c>
      <c r="R18" s="149">
        <v>45513</v>
      </c>
      <c r="S18" s="147">
        <v>45514</v>
      </c>
      <c r="T18" s="147">
        <v>45515</v>
      </c>
      <c r="U18" s="147">
        <v>45516</v>
      </c>
      <c r="V18" s="147">
        <v>45517</v>
      </c>
      <c r="W18" s="147">
        <v>45518</v>
      </c>
      <c r="X18" s="147">
        <v>45519</v>
      </c>
      <c r="Y18" s="147">
        <v>45520</v>
      </c>
      <c r="Z18" s="147">
        <v>45521</v>
      </c>
      <c r="AA18" s="147">
        <v>45522</v>
      </c>
      <c r="AB18" s="147">
        <v>45523</v>
      </c>
      <c r="AC18" s="144"/>
    </row>
    <row r="19" spans="2:29" x14ac:dyDescent="0.3">
      <c r="B19" s="132">
        <v>15</v>
      </c>
      <c r="C19" s="133"/>
      <c r="D19" s="133" t="s">
        <v>1256</v>
      </c>
      <c r="E19" s="132" t="s">
        <v>1236</v>
      </c>
      <c r="F19" s="132" t="s">
        <v>194</v>
      </c>
      <c r="G19" s="132" t="s">
        <v>1254</v>
      </c>
      <c r="H19" s="133"/>
      <c r="I19" s="134">
        <v>45511</v>
      </c>
      <c r="J19" s="134">
        <v>45513</v>
      </c>
      <c r="K19" s="133"/>
      <c r="L19" s="136" t="s">
        <v>1239</v>
      </c>
      <c r="M19" s="136" t="s">
        <v>1239</v>
      </c>
      <c r="N19" s="147">
        <v>45509</v>
      </c>
      <c r="O19" s="147">
        <v>45510</v>
      </c>
      <c r="P19" s="149">
        <v>45511</v>
      </c>
      <c r="Q19" s="149">
        <v>45512</v>
      </c>
      <c r="R19" s="149">
        <v>45513</v>
      </c>
      <c r="S19" s="147">
        <v>45514</v>
      </c>
      <c r="T19" s="147">
        <v>45515</v>
      </c>
      <c r="U19" s="147">
        <v>45516</v>
      </c>
      <c r="V19" s="147">
        <v>45517</v>
      </c>
      <c r="W19" s="147">
        <v>45518</v>
      </c>
      <c r="X19" s="147">
        <v>45519</v>
      </c>
      <c r="Y19" s="147">
        <v>45520</v>
      </c>
      <c r="Z19" s="147">
        <v>45521</v>
      </c>
      <c r="AA19" s="147">
        <v>45522</v>
      </c>
      <c r="AB19" s="147">
        <v>45523</v>
      </c>
      <c r="AC19" s="144"/>
    </row>
    <row r="20" spans="2:29" x14ac:dyDescent="0.3">
      <c r="B20" s="132">
        <v>16</v>
      </c>
      <c r="C20" s="133"/>
      <c r="D20" s="133" t="s">
        <v>1257</v>
      </c>
      <c r="E20" s="132" t="s">
        <v>1236</v>
      </c>
      <c r="F20" s="132" t="s">
        <v>194</v>
      </c>
      <c r="G20" s="132" t="s">
        <v>1254</v>
      </c>
      <c r="H20" s="133"/>
      <c r="I20" s="134">
        <v>45511</v>
      </c>
      <c r="J20" s="134">
        <v>45513</v>
      </c>
      <c r="K20" s="133"/>
      <c r="L20" s="136" t="s">
        <v>1239</v>
      </c>
      <c r="M20" s="136" t="s">
        <v>1239</v>
      </c>
      <c r="N20" s="147">
        <v>45509</v>
      </c>
      <c r="O20" s="147">
        <v>45510</v>
      </c>
      <c r="P20" s="149">
        <v>45511</v>
      </c>
      <c r="Q20" s="149">
        <v>45512</v>
      </c>
      <c r="R20" s="149">
        <v>45513</v>
      </c>
      <c r="S20" s="147">
        <v>45514</v>
      </c>
      <c r="T20" s="147">
        <v>45515</v>
      </c>
      <c r="U20" s="147">
        <v>45516</v>
      </c>
      <c r="V20" s="147">
        <v>45517</v>
      </c>
      <c r="W20" s="147">
        <v>45518</v>
      </c>
      <c r="X20" s="147">
        <v>45519</v>
      </c>
      <c r="Y20" s="147">
        <v>45520</v>
      </c>
      <c r="Z20" s="147">
        <v>45521</v>
      </c>
      <c r="AA20" s="147">
        <v>45522</v>
      </c>
      <c r="AB20" s="147">
        <v>45523</v>
      </c>
      <c r="AC20" s="144"/>
    </row>
    <row r="21" spans="2:29" x14ac:dyDescent="0.3">
      <c r="B21" s="132">
        <v>22</v>
      </c>
      <c r="C21" s="133"/>
      <c r="D21" s="133" t="s">
        <v>1258</v>
      </c>
      <c r="E21" s="132" t="s">
        <v>1236</v>
      </c>
      <c r="F21" s="132" t="s">
        <v>85</v>
      </c>
      <c r="G21" s="132" t="s">
        <v>1254</v>
      </c>
      <c r="H21" s="133"/>
      <c r="I21" s="134">
        <v>45511</v>
      </c>
      <c r="J21" s="134">
        <v>45513</v>
      </c>
      <c r="K21" s="133"/>
      <c r="L21" s="136" t="s">
        <v>1239</v>
      </c>
      <c r="M21" s="136" t="s">
        <v>1239</v>
      </c>
      <c r="N21" s="147">
        <v>45509</v>
      </c>
      <c r="O21" s="147">
        <v>45510</v>
      </c>
      <c r="P21" s="149">
        <v>45511</v>
      </c>
      <c r="Q21" s="149">
        <v>45512</v>
      </c>
      <c r="R21" s="149">
        <v>45513</v>
      </c>
      <c r="S21" s="147">
        <v>45514</v>
      </c>
      <c r="T21" s="147">
        <v>45515</v>
      </c>
      <c r="U21" s="147">
        <v>45516</v>
      </c>
      <c r="V21" s="147">
        <v>45517</v>
      </c>
      <c r="W21" s="147">
        <v>45518</v>
      </c>
      <c r="X21" s="147">
        <v>45519</v>
      </c>
      <c r="Y21" s="147">
        <v>45520</v>
      </c>
      <c r="Z21" s="147">
        <v>45521</v>
      </c>
      <c r="AA21" s="147">
        <v>45522</v>
      </c>
      <c r="AB21" s="147">
        <v>45523</v>
      </c>
      <c r="AC21" s="144"/>
    </row>
    <row r="22" spans="2:29" x14ac:dyDescent="0.3">
      <c r="B22" s="132">
        <v>26</v>
      </c>
      <c r="C22" s="133"/>
      <c r="D22" s="133" t="s">
        <v>1259</v>
      </c>
      <c r="E22" s="132" t="s">
        <v>1236</v>
      </c>
      <c r="F22" s="132" t="s">
        <v>1249</v>
      </c>
      <c r="G22" s="132" t="s">
        <v>1254</v>
      </c>
      <c r="H22" s="133"/>
      <c r="I22" s="134">
        <v>45511</v>
      </c>
      <c r="J22" s="134">
        <v>45513</v>
      </c>
      <c r="K22" s="133"/>
      <c r="L22" s="136" t="s">
        <v>1239</v>
      </c>
      <c r="M22" s="136" t="s">
        <v>1239</v>
      </c>
      <c r="N22" s="147">
        <v>45509</v>
      </c>
      <c r="O22" s="147">
        <v>45510</v>
      </c>
      <c r="P22" s="149">
        <v>45511</v>
      </c>
      <c r="Q22" s="149">
        <v>45512</v>
      </c>
      <c r="R22" s="149">
        <v>45513</v>
      </c>
      <c r="S22" s="147">
        <v>45514</v>
      </c>
      <c r="T22" s="147">
        <v>45515</v>
      </c>
      <c r="U22" s="147">
        <v>45516</v>
      </c>
      <c r="V22" s="147">
        <v>45517</v>
      </c>
      <c r="W22" s="147">
        <v>45518</v>
      </c>
      <c r="X22" s="147">
        <v>45519</v>
      </c>
      <c r="Y22" s="147">
        <v>45520</v>
      </c>
      <c r="Z22" s="147">
        <v>45521</v>
      </c>
      <c r="AA22" s="147">
        <v>45522</v>
      </c>
      <c r="AB22" s="147">
        <v>45523</v>
      </c>
      <c r="AC22" s="144"/>
    </row>
    <row r="23" spans="2:29" x14ac:dyDescent="0.3">
      <c r="B23" s="132">
        <v>3</v>
      </c>
      <c r="C23" s="133"/>
      <c r="D23" s="133" t="s">
        <v>1260</v>
      </c>
      <c r="E23" s="132" t="s">
        <v>1236</v>
      </c>
      <c r="F23" s="132" t="s">
        <v>191</v>
      </c>
      <c r="G23" s="132" t="s">
        <v>1261</v>
      </c>
      <c r="H23" s="133"/>
      <c r="I23" s="134">
        <v>45511</v>
      </c>
      <c r="J23" s="134">
        <v>45513</v>
      </c>
      <c r="K23" s="133"/>
      <c r="L23" s="136" t="s">
        <v>1239</v>
      </c>
      <c r="M23" s="136" t="s">
        <v>1239</v>
      </c>
      <c r="N23" s="147">
        <v>45509</v>
      </c>
      <c r="O23" s="147">
        <v>45510</v>
      </c>
      <c r="P23" s="149">
        <v>45511</v>
      </c>
      <c r="Q23" s="149">
        <v>45512</v>
      </c>
      <c r="R23" s="149">
        <v>45513</v>
      </c>
      <c r="S23" s="147">
        <v>45514</v>
      </c>
      <c r="T23" s="147">
        <v>45515</v>
      </c>
      <c r="U23" s="147">
        <v>45516</v>
      </c>
      <c r="V23" s="147">
        <v>45517</v>
      </c>
      <c r="W23" s="147">
        <v>45518</v>
      </c>
      <c r="X23" s="147">
        <v>45519</v>
      </c>
      <c r="Y23" s="147">
        <v>45520</v>
      </c>
      <c r="Z23" s="147">
        <v>45521</v>
      </c>
      <c r="AA23" s="147">
        <v>45522</v>
      </c>
      <c r="AB23" s="147">
        <v>45523</v>
      </c>
      <c r="AC23" s="144"/>
    </row>
    <row r="24" spans="2:29" x14ac:dyDescent="0.3">
      <c r="B24" s="132">
        <v>19</v>
      </c>
      <c r="C24" s="133"/>
      <c r="D24" s="133" t="s">
        <v>1262</v>
      </c>
      <c r="E24" s="132" t="s">
        <v>1236</v>
      </c>
      <c r="F24" s="132" t="s">
        <v>194</v>
      </c>
      <c r="G24" s="132" t="s">
        <v>1261</v>
      </c>
      <c r="H24" s="133"/>
      <c r="I24" s="134">
        <v>45511</v>
      </c>
      <c r="J24" s="134">
        <v>45513</v>
      </c>
      <c r="K24" s="133"/>
      <c r="L24" s="136" t="s">
        <v>1239</v>
      </c>
      <c r="M24" s="136" t="s">
        <v>1239</v>
      </c>
      <c r="N24" s="147">
        <v>45509</v>
      </c>
      <c r="O24" s="147">
        <v>45510</v>
      </c>
      <c r="P24" s="149">
        <v>45511</v>
      </c>
      <c r="Q24" s="149">
        <v>45512</v>
      </c>
      <c r="R24" s="149">
        <v>45513</v>
      </c>
      <c r="S24" s="147">
        <v>45514</v>
      </c>
      <c r="T24" s="147">
        <v>45515</v>
      </c>
      <c r="U24" s="147">
        <v>45516</v>
      </c>
      <c r="V24" s="147">
        <v>45517</v>
      </c>
      <c r="W24" s="147">
        <v>45518</v>
      </c>
      <c r="X24" s="147">
        <v>45519</v>
      </c>
      <c r="Y24" s="147">
        <v>45520</v>
      </c>
      <c r="Z24" s="147">
        <v>45521</v>
      </c>
      <c r="AA24" s="147">
        <v>45522</v>
      </c>
      <c r="AB24" s="147">
        <v>45523</v>
      </c>
      <c r="AC24" s="144"/>
    </row>
    <row r="25" spans="2:29" x14ac:dyDescent="0.3">
      <c r="B25" s="132">
        <v>29</v>
      </c>
      <c r="C25" s="133"/>
      <c r="D25" s="133" t="s">
        <v>1263</v>
      </c>
      <c r="E25" s="132" t="s">
        <v>1236</v>
      </c>
      <c r="F25" s="132" t="s">
        <v>1249</v>
      </c>
      <c r="G25" s="132" t="s">
        <v>1261</v>
      </c>
      <c r="H25" s="133"/>
      <c r="I25" s="134">
        <v>45511</v>
      </c>
      <c r="J25" s="134">
        <v>45513</v>
      </c>
      <c r="K25" s="133"/>
      <c r="L25" s="136" t="s">
        <v>1239</v>
      </c>
      <c r="M25" s="136" t="s">
        <v>1239</v>
      </c>
      <c r="N25" s="147">
        <v>45509</v>
      </c>
      <c r="O25" s="147">
        <v>45510</v>
      </c>
      <c r="P25" s="149">
        <v>45511</v>
      </c>
      <c r="Q25" s="149">
        <v>45512</v>
      </c>
      <c r="R25" s="149">
        <v>45513</v>
      </c>
      <c r="S25" s="147">
        <v>45514</v>
      </c>
      <c r="T25" s="147">
        <v>45515</v>
      </c>
      <c r="U25" s="147">
        <v>45516</v>
      </c>
      <c r="V25" s="147">
        <v>45517</v>
      </c>
      <c r="W25" s="147">
        <v>45518</v>
      </c>
      <c r="X25" s="147">
        <v>45519</v>
      </c>
      <c r="Y25" s="147">
        <v>45520</v>
      </c>
      <c r="Z25" s="147">
        <v>45521</v>
      </c>
      <c r="AA25" s="147">
        <v>45522</v>
      </c>
      <c r="AB25" s="147">
        <v>45523</v>
      </c>
      <c r="AC25" s="144"/>
    </row>
    <row r="26" spans="2:29" x14ac:dyDescent="0.3">
      <c r="B26" s="132">
        <v>34</v>
      </c>
      <c r="C26" s="133"/>
      <c r="D26" s="133" t="s">
        <v>1264</v>
      </c>
      <c r="E26" s="132" t="s">
        <v>1236</v>
      </c>
      <c r="F26" s="132" t="s">
        <v>1249</v>
      </c>
      <c r="G26" s="132" t="s">
        <v>1261</v>
      </c>
      <c r="H26" s="133"/>
      <c r="I26" s="134">
        <v>45511</v>
      </c>
      <c r="J26" s="134">
        <v>45513</v>
      </c>
      <c r="K26" s="132">
        <v>3</v>
      </c>
      <c r="L26" s="136" t="s">
        <v>1239</v>
      </c>
      <c r="M26" s="136" t="s">
        <v>1239</v>
      </c>
      <c r="N26" s="147">
        <v>45509</v>
      </c>
      <c r="O26" s="147">
        <v>45510</v>
      </c>
      <c r="P26" s="149">
        <v>45511</v>
      </c>
      <c r="Q26" s="149">
        <v>45512</v>
      </c>
      <c r="R26" s="149">
        <v>45513</v>
      </c>
      <c r="S26" s="147">
        <v>45514</v>
      </c>
      <c r="T26" s="147">
        <v>45515</v>
      </c>
      <c r="U26" s="147">
        <v>45516</v>
      </c>
      <c r="V26" s="147">
        <v>45517</v>
      </c>
      <c r="W26" s="147">
        <v>45518</v>
      </c>
      <c r="X26" s="147">
        <v>45519</v>
      </c>
      <c r="Y26" s="147">
        <v>45520</v>
      </c>
      <c r="Z26" s="147">
        <v>45521</v>
      </c>
      <c r="AA26" s="147">
        <v>45522</v>
      </c>
      <c r="AB26" s="147">
        <v>45523</v>
      </c>
      <c r="AC26" s="144"/>
    </row>
    <row r="27" spans="2:29" x14ac:dyDescent="0.3">
      <c r="B27" s="132">
        <v>39</v>
      </c>
      <c r="C27" s="133"/>
      <c r="D27" s="133" t="s">
        <v>1265</v>
      </c>
      <c r="E27" s="132" t="s">
        <v>1236</v>
      </c>
      <c r="F27" s="132" t="s">
        <v>198</v>
      </c>
      <c r="G27" s="132" t="s">
        <v>1261</v>
      </c>
      <c r="H27" s="133"/>
      <c r="I27" s="134">
        <v>45511</v>
      </c>
      <c r="J27" s="134">
        <v>45513</v>
      </c>
      <c r="K27" s="132">
        <v>3</v>
      </c>
      <c r="L27" s="136" t="s">
        <v>1239</v>
      </c>
      <c r="M27" s="136" t="s">
        <v>1239</v>
      </c>
      <c r="N27" s="147">
        <v>45509</v>
      </c>
      <c r="O27" s="147">
        <v>45510</v>
      </c>
      <c r="P27" s="149">
        <v>45511</v>
      </c>
      <c r="Q27" s="149">
        <v>45512</v>
      </c>
      <c r="R27" s="149">
        <v>45513</v>
      </c>
      <c r="S27" s="147">
        <v>45514</v>
      </c>
      <c r="T27" s="147">
        <v>45515</v>
      </c>
      <c r="U27" s="147">
        <v>45516</v>
      </c>
      <c r="V27" s="147">
        <v>45517</v>
      </c>
      <c r="W27" s="147">
        <v>45518</v>
      </c>
      <c r="X27" s="147">
        <v>45519</v>
      </c>
      <c r="Y27" s="147">
        <v>45520</v>
      </c>
      <c r="Z27" s="147">
        <v>45521</v>
      </c>
      <c r="AA27" s="147">
        <v>45522</v>
      </c>
      <c r="AB27" s="147">
        <v>45523</v>
      </c>
      <c r="AC27" s="144"/>
    </row>
    <row r="28" spans="2:29" x14ac:dyDescent="0.3">
      <c r="B28" s="132">
        <v>41</v>
      </c>
      <c r="C28" s="133"/>
      <c r="D28" s="133" t="s">
        <v>1266</v>
      </c>
      <c r="E28" s="132" t="s">
        <v>1236</v>
      </c>
      <c r="F28" s="132" t="s">
        <v>1267</v>
      </c>
      <c r="G28" s="132" t="s">
        <v>1261</v>
      </c>
      <c r="H28" s="133"/>
      <c r="I28" s="134">
        <v>45511</v>
      </c>
      <c r="J28" s="134">
        <v>45513</v>
      </c>
      <c r="K28" s="132">
        <v>3</v>
      </c>
      <c r="L28" s="136" t="s">
        <v>1239</v>
      </c>
      <c r="M28" s="136" t="s">
        <v>1239</v>
      </c>
      <c r="N28" s="147">
        <v>45509</v>
      </c>
      <c r="O28" s="147">
        <v>45510</v>
      </c>
      <c r="P28" s="149">
        <v>45511</v>
      </c>
      <c r="Q28" s="149">
        <v>45512</v>
      </c>
      <c r="R28" s="149">
        <v>45513</v>
      </c>
      <c r="S28" s="147">
        <v>45514</v>
      </c>
      <c r="T28" s="147">
        <v>45515</v>
      </c>
      <c r="U28" s="147">
        <v>45516</v>
      </c>
      <c r="V28" s="147">
        <v>45517</v>
      </c>
      <c r="W28" s="147">
        <v>45518</v>
      </c>
      <c r="X28" s="147">
        <v>45519</v>
      </c>
      <c r="Y28" s="147">
        <v>45520</v>
      </c>
      <c r="Z28" s="147">
        <v>45521</v>
      </c>
      <c r="AA28" s="147">
        <v>45522</v>
      </c>
      <c r="AB28" s="147">
        <v>45523</v>
      </c>
      <c r="AC28" s="144"/>
    </row>
    <row r="29" spans="2:29" x14ac:dyDescent="0.3">
      <c r="B29" s="132">
        <v>7</v>
      </c>
      <c r="C29" s="133"/>
      <c r="D29" s="133" t="s">
        <v>1268</v>
      </c>
      <c r="E29" s="132" t="s">
        <v>1236</v>
      </c>
      <c r="F29" s="132" t="s">
        <v>191</v>
      </c>
      <c r="G29" s="132" t="s">
        <v>1269</v>
      </c>
      <c r="H29" s="133"/>
      <c r="I29" s="134">
        <v>45511</v>
      </c>
      <c r="J29" s="134">
        <v>45513</v>
      </c>
      <c r="K29" s="133"/>
      <c r="L29" s="135" t="s">
        <v>1238</v>
      </c>
      <c r="M29" s="136" t="s">
        <v>1239</v>
      </c>
      <c r="N29" s="147">
        <v>45509</v>
      </c>
      <c r="O29" s="147">
        <v>45510</v>
      </c>
      <c r="P29" s="148">
        <v>45511</v>
      </c>
      <c r="Q29" s="148">
        <v>45512</v>
      </c>
      <c r="R29" s="148">
        <v>45513</v>
      </c>
      <c r="S29" s="147">
        <v>45514</v>
      </c>
      <c r="T29" s="147">
        <v>45515</v>
      </c>
      <c r="U29" s="147">
        <v>45516</v>
      </c>
      <c r="V29" s="147">
        <v>45517</v>
      </c>
      <c r="W29" s="147">
        <v>45518</v>
      </c>
      <c r="X29" s="147">
        <v>45519</v>
      </c>
      <c r="Y29" s="147">
        <v>45520</v>
      </c>
      <c r="Z29" s="147">
        <v>45521</v>
      </c>
      <c r="AA29" s="147">
        <v>45522</v>
      </c>
      <c r="AB29" s="147">
        <v>45523</v>
      </c>
      <c r="AC29" s="144"/>
    </row>
    <row r="30" spans="2:29" x14ac:dyDescent="0.3">
      <c r="B30" s="132">
        <v>24</v>
      </c>
      <c r="C30" s="133"/>
      <c r="D30" s="133" t="s">
        <v>1270</v>
      </c>
      <c r="E30" s="132" t="s">
        <v>1236</v>
      </c>
      <c r="F30" s="132" t="s">
        <v>85</v>
      </c>
      <c r="G30" s="132" t="s">
        <v>1269</v>
      </c>
      <c r="H30" s="133"/>
      <c r="I30" s="134">
        <v>45511</v>
      </c>
      <c r="J30" s="134">
        <v>45513</v>
      </c>
      <c r="K30" s="133"/>
      <c r="L30" s="136" t="s">
        <v>1239</v>
      </c>
      <c r="M30" s="136" t="s">
        <v>1239</v>
      </c>
      <c r="N30" s="147">
        <v>45509</v>
      </c>
      <c r="O30" s="147">
        <v>45510</v>
      </c>
      <c r="P30" s="149">
        <v>45511</v>
      </c>
      <c r="Q30" s="149">
        <v>45512</v>
      </c>
      <c r="R30" s="149">
        <v>45513</v>
      </c>
      <c r="S30" s="147">
        <v>45514</v>
      </c>
      <c r="T30" s="147">
        <v>45515</v>
      </c>
      <c r="U30" s="147">
        <v>45516</v>
      </c>
      <c r="V30" s="147">
        <v>45517</v>
      </c>
      <c r="W30" s="147">
        <v>45518</v>
      </c>
      <c r="X30" s="147">
        <v>45519</v>
      </c>
      <c r="Y30" s="147">
        <v>45520</v>
      </c>
      <c r="Z30" s="147">
        <v>45521</v>
      </c>
      <c r="AA30" s="147">
        <v>45522</v>
      </c>
      <c r="AB30" s="147">
        <v>45523</v>
      </c>
      <c r="AC30" s="144"/>
    </row>
    <row r="31" spans="2:29" x14ac:dyDescent="0.3">
      <c r="B31" s="132">
        <v>27</v>
      </c>
      <c r="C31" s="133"/>
      <c r="D31" s="133" t="s">
        <v>1271</v>
      </c>
      <c r="E31" s="132" t="s">
        <v>1236</v>
      </c>
      <c r="F31" s="132" t="s">
        <v>1249</v>
      </c>
      <c r="G31" s="132" t="s">
        <v>1269</v>
      </c>
      <c r="H31" s="133"/>
      <c r="I31" s="134">
        <v>45511</v>
      </c>
      <c r="J31" s="134">
        <v>45513</v>
      </c>
      <c r="K31" s="133"/>
      <c r="L31" s="136" t="s">
        <v>1239</v>
      </c>
      <c r="M31" s="136" t="s">
        <v>1239</v>
      </c>
      <c r="N31" s="147">
        <v>45509</v>
      </c>
      <c r="O31" s="147">
        <v>45510</v>
      </c>
      <c r="P31" s="149">
        <v>45511</v>
      </c>
      <c r="Q31" s="149">
        <v>45512</v>
      </c>
      <c r="R31" s="149">
        <v>45513</v>
      </c>
      <c r="S31" s="147">
        <v>45514</v>
      </c>
      <c r="T31" s="147">
        <v>45515</v>
      </c>
      <c r="U31" s="147">
        <v>45516</v>
      </c>
      <c r="V31" s="147">
        <v>45517</v>
      </c>
      <c r="W31" s="147">
        <v>45518</v>
      </c>
      <c r="X31" s="147">
        <v>45519</v>
      </c>
      <c r="Y31" s="147">
        <v>45520</v>
      </c>
      <c r="Z31" s="147">
        <v>45521</v>
      </c>
      <c r="AA31" s="147">
        <v>45522</v>
      </c>
      <c r="AB31" s="147">
        <v>45523</v>
      </c>
      <c r="AC31" s="144"/>
    </row>
    <row r="32" spans="2:29" x14ac:dyDescent="0.3">
      <c r="B32" s="132">
        <v>37</v>
      </c>
      <c r="C32" s="133"/>
      <c r="D32" s="133" t="s">
        <v>1272</v>
      </c>
      <c r="E32" s="132" t="s">
        <v>1236</v>
      </c>
      <c r="F32" s="132" t="s">
        <v>1249</v>
      </c>
      <c r="G32" s="132" t="s">
        <v>1269</v>
      </c>
      <c r="H32" s="133"/>
      <c r="I32" s="134">
        <v>45511</v>
      </c>
      <c r="J32" s="134">
        <v>45513</v>
      </c>
      <c r="K32" s="132">
        <v>3</v>
      </c>
      <c r="L32" s="136" t="s">
        <v>1239</v>
      </c>
      <c r="M32" s="136" t="s">
        <v>1239</v>
      </c>
      <c r="N32" s="147">
        <v>45509</v>
      </c>
      <c r="O32" s="147">
        <v>45510</v>
      </c>
      <c r="P32" s="149">
        <v>45511</v>
      </c>
      <c r="Q32" s="149">
        <v>45512</v>
      </c>
      <c r="R32" s="149">
        <v>45513</v>
      </c>
      <c r="S32" s="147">
        <v>45514</v>
      </c>
      <c r="T32" s="147">
        <v>45515</v>
      </c>
      <c r="U32" s="147">
        <v>45516</v>
      </c>
      <c r="V32" s="147">
        <v>45517</v>
      </c>
      <c r="W32" s="147">
        <v>45518</v>
      </c>
      <c r="X32" s="147">
        <v>45519</v>
      </c>
      <c r="Y32" s="147">
        <v>45520</v>
      </c>
      <c r="Z32" s="147">
        <v>45521</v>
      </c>
      <c r="AA32" s="147">
        <v>45522</v>
      </c>
      <c r="AB32" s="147">
        <v>45523</v>
      </c>
      <c r="AC32" s="144"/>
    </row>
    <row r="33" spans="2:29" x14ac:dyDescent="0.3">
      <c r="B33" s="132">
        <v>40</v>
      </c>
      <c r="C33" s="133"/>
      <c r="D33" s="133" t="s">
        <v>1273</v>
      </c>
      <c r="E33" s="132" t="s">
        <v>1236</v>
      </c>
      <c r="F33" s="132" t="s">
        <v>1274</v>
      </c>
      <c r="G33" s="132" t="s">
        <v>1269</v>
      </c>
      <c r="H33" s="133"/>
      <c r="I33" s="134">
        <v>45511</v>
      </c>
      <c r="J33" s="134">
        <v>45513</v>
      </c>
      <c r="K33" s="132">
        <v>3</v>
      </c>
      <c r="L33" s="136" t="s">
        <v>1239</v>
      </c>
      <c r="M33" s="136" t="s">
        <v>1239</v>
      </c>
      <c r="N33" s="147">
        <v>45509</v>
      </c>
      <c r="O33" s="147">
        <v>45510</v>
      </c>
      <c r="P33" s="149">
        <v>45511</v>
      </c>
      <c r="Q33" s="149">
        <v>45512</v>
      </c>
      <c r="R33" s="149">
        <v>45513</v>
      </c>
      <c r="S33" s="147">
        <v>45514</v>
      </c>
      <c r="T33" s="147">
        <v>45515</v>
      </c>
      <c r="U33" s="147">
        <v>45516</v>
      </c>
      <c r="V33" s="147">
        <v>45517</v>
      </c>
      <c r="W33" s="147">
        <v>45518</v>
      </c>
      <c r="X33" s="147">
        <v>45519</v>
      </c>
      <c r="Y33" s="147">
        <v>45520</v>
      </c>
      <c r="Z33" s="147">
        <v>45521</v>
      </c>
      <c r="AA33" s="147">
        <v>45522</v>
      </c>
      <c r="AB33" s="147">
        <v>45523</v>
      </c>
      <c r="AC33" s="144"/>
    </row>
    <row r="34" spans="2:29" x14ac:dyDescent="0.3">
      <c r="B34" s="132">
        <v>4</v>
      </c>
      <c r="C34" s="133"/>
      <c r="D34" s="133" t="s">
        <v>1275</v>
      </c>
      <c r="E34" s="132" t="s">
        <v>1236</v>
      </c>
      <c r="F34" s="132" t="s">
        <v>191</v>
      </c>
      <c r="G34" s="132" t="s">
        <v>1276</v>
      </c>
      <c r="H34" s="133"/>
      <c r="I34" s="134">
        <v>45511</v>
      </c>
      <c r="J34" s="134">
        <v>45513</v>
      </c>
      <c r="K34" s="133"/>
      <c r="L34" s="136" t="s">
        <v>1239</v>
      </c>
      <c r="M34" s="136" t="s">
        <v>1239</v>
      </c>
      <c r="N34" s="147">
        <v>45509</v>
      </c>
      <c r="O34" s="147">
        <v>45510</v>
      </c>
      <c r="P34" s="149">
        <v>45511</v>
      </c>
      <c r="Q34" s="149">
        <v>45512</v>
      </c>
      <c r="R34" s="149">
        <v>45513</v>
      </c>
      <c r="S34" s="147">
        <v>45514</v>
      </c>
      <c r="T34" s="147">
        <v>45515</v>
      </c>
      <c r="U34" s="147">
        <v>45516</v>
      </c>
      <c r="V34" s="147">
        <v>45517</v>
      </c>
      <c r="W34" s="147">
        <v>45518</v>
      </c>
      <c r="X34" s="147">
        <v>45519</v>
      </c>
      <c r="Y34" s="147">
        <v>45520</v>
      </c>
      <c r="Z34" s="147">
        <v>45521</v>
      </c>
      <c r="AA34" s="147">
        <v>45522</v>
      </c>
      <c r="AB34" s="147">
        <v>45523</v>
      </c>
      <c r="AC34" s="144"/>
    </row>
    <row r="35" spans="2:29" x14ac:dyDescent="0.3">
      <c r="B35" s="132">
        <v>8</v>
      </c>
      <c r="C35" s="133"/>
      <c r="D35" s="133" t="s">
        <v>1277</v>
      </c>
      <c r="E35" s="132" t="s">
        <v>1236</v>
      </c>
      <c r="F35" s="132" t="s">
        <v>196</v>
      </c>
      <c r="G35" s="132" t="s">
        <v>1276</v>
      </c>
      <c r="H35" s="133"/>
      <c r="I35" s="134">
        <v>45511</v>
      </c>
      <c r="J35" s="134">
        <v>45513</v>
      </c>
      <c r="K35" s="133"/>
      <c r="L35" s="136" t="s">
        <v>1239</v>
      </c>
      <c r="M35" s="136" t="s">
        <v>1239</v>
      </c>
      <c r="N35" s="147">
        <v>45509</v>
      </c>
      <c r="O35" s="147">
        <v>45510</v>
      </c>
      <c r="P35" s="149">
        <v>45511</v>
      </c>
      <c r="Q35" s="149">
        <v>45512</v>
      </c>
      <c r="R35" s="149">
        <v>45513</v>
      </c>
      <c r="S35" s="147">
        <v>45514</v>
      </c>
      <c r="T35" s="147">
        <v>45515</v>
      </c>
      <c r="U35" s="147">
        <v>45516</v>
      </c>
      <c r="V35" s="147">
        <v>45517</v>
      </c>
      <c r="W35" s="147">
        <v>45518</v>
      </c>
      <c r="X35" s="147">
        <v>45519</v>
      </c>
      <c r="Y35" s="147">
        <v>45520</v>
      </c>
      <c r="Z35" s="147">
        <v>45521</v>
      </c>
      <c r="AA35" s="147">
        <v>45522</v>
      </c>
      <c r="AB35" s="147">
        <v>45523</v>
      </c>
      <c r="AC35" s="144"/>
    </row>
    <row r="36" spans="2:29" x14ac:dyDescent="0.3">
      <c r="B36" s="132">
        <v>9</v>
      </c>
      <c r="C36" s="133"/>
      <c r="D36" s="133" t="s">
        <v>1278</v>
      </c>
      <c r="E36" s="132" t="s">
        <v>1236</v>
      </c>
      <c r="F36" s="132" t="s">
        <v>196</v>
      </c>
      <c r="G36" s="132" t="s">
        <v>1276</v>
      </c>
      <c r="H36" s="133"/>
      <c r="I36" s="134">
        <v>45511</v>
      </c>
      <c r="J36" s="134">
        <v>45513</v>
      </c>
      <c r="K36" s="133"/>
      <c r="L36" s="136" t="s">
        <v>1239</v>
      </c>
      <c r="M36" s="136" t="s">
        <v>1239</v>
      </c>
      <c r="N36" s="147">
        <v>45509</v>
      </c>
      <c r="O36" s="147">
        <v>45510</v>
      </c>
      <c r="P36" s="149">
        <v>45511</v>
      </c>
      <c r="Q36" s="149">
        <v>45512</v>
      </c>
      <c r="R36" s="149">
        <v>45513</v>
      </c>
      <c r="S36" s="147">
        <v>45514</v>
      </c>
      <c r="T36" s="147">
        <v>45515</v>
      </c>
      <c r="U36" s="147">
        <v>45516</v>
      </c>
      <c r="V36" s="147">
        <v>45517</v>
      </c>
      <c r="W36" s="147">
        <v>45518</v>
      </c>
      <c r="X36" s="147">
        <v>45519</v>
      </c>
      <c r="Y36" s="147">
        <v>45520</v>
      </c>
      <c r="Z36" s="147">
        <v>45521</v>
      </c>
      <c r="AA36" s="147">
        <v>45522</v>
      </c>
      <c r="AB36" s="147">
        <v>45523</v>
      </c>
      <c r="AC36" s="144"/>
    </row>
    <row r="37" spans="2:29" x14ac:dyDescent="0.3">
      <c r="B37" s="132">
        <v>21</v>
      </c>
      <c r="C37" s="133"/>
      <c r="D37" s="133" t="s">
        <v>1279</v>
      </c>
      <c r="E37" s="132" t="s">
        <v>1236</v>
      </c>
      <c r="F37" s="132" t="s">
        <v>85</v>
      </c>
      <c r="G37" s="132" t="s">
        <v>1276</v>
      </c>
      <c r="H37" s="133"/>
      <c r="I37" s="134">
        <v>45511</v>
      </c>
      <c r="J37" s="134">
        <v>45513</v>
      </c>
      <c r="K37" s="133"/>
      <c r="L37" s="136" t="s">
        <v>1239</v>
      </c>
      <c r="M37" s="136" t="s">
        <v>1239</v>
      </c>
      <c r="N37" s="147">
        <v>45509</v>
      </c>
      <c r="O37" s="147">
        <v>45510</v>
      </c>
      <c r="P37" s="149">
        <v>45511</v>
      </c>
      <c r="Q37" s="149">
        <v>45512</v>
      </c>
      <c r="R37" s="149">
        <v>45513</v>
      </c>
      <c r="S37" s="147">
        <v>45514</v>
      </c>
      <c r="T37" s="147">
        <v>45515</v>
      </c>
      <c r="U37" s="147">
        <v>45516</v>
      </c>
      <c r="V37" s="147">
        <v>45517</v>
      </c>
      <c r="W37" s="147">
        <v>45518</v>
      </c>
      <c r="X37" s="147">
        <v>45519</v>
      </c>
      <c r="Y37" s="147">
        <v>45520</v>
      </c>
      <c r="Z37" s="147">
        <v>45521</v>
      </c>
      <c r="AA37" s="147">
        <v>45522</v>
      </c>
      <c r="AB37" s="147">
        <v>45523</v>
      </c>
      <c r="AC37" s="144"/>
    </row>
    <row r="38" spans="2:29" x14ac:dyDescent="0.3">
      <c r="B38" s="132">
        <v>23</v>
      </c>
      <c r="C38" s="133"/>
      <c r="D38" s="133" t="s">
        <v>1280</v>
      </c>
      <c r="E38" s="132" t="s">
        <v>1236</v>
      </c>
      <c r="F38" s="132" t="s">
        <v>85</v>
      </c>
      <c r="G38" s="132" t="s">
        <v>1276</v>
      </c>
      <c r="H38" s="133"/>
      <c r="I38" s="134">
        <v>45511</v>
      </c>
      <c r="J38" s="134">
        <v>45513</v>
      </c>
      <c r="K38" s="133"/>
      <c r="L38" s="136" t="s">
        <v>1239</v>
      </c>
      <c r="M38" s="136" t="s">
        <v>1239</v>
      </c>
      <c r="N38" s="147">
        <v>45509</v>
      </c>
      <c r="O38" s="147">
        <v>45510</v>
      </c>
      <c r="P38" s="149">
        <v>45511</v>
      </c>
      <c r="Q38" s="149">
        <v>45512</v>
      </c>
      <c r="R38" s="149">
        <v>45513</v>
      </c>
      <c r="S38" s="147">
        <v>45514</v>
      </c>
      <c r="T38" s="147">
        <v>45515</v>
      </c>
      <c r="U38" s="147">
        <v>45516</v>
      </c>
      <c r="V38" s="147">
        <v>45517</v>
      </c>
      <c r="W38" s="147">
        <v>45518</v>
      </c>
      <c r="X38" s="147">
        <v>45519</v>
      </c>
      <c r="Y38" s="147">
        <v>45520</v>
      </c>
      <c r="Z38" s="147">
        <v>45521</v>
      </c>
      <c r="AA38" s="147">
        <v>45522</v>
      </c>
      <c r="AB38" s="147">
        <v>45523</v>
      </c>
      <c r="AC38" s="144"/>
    </row>
    <row r="39" spans="2:29" x14ac:dyDescent="0.3">
      <c r="B39" s="132">
        <v>25</v>
      </c>
      <c r="C39" s="133"/>
      <c r="D39" s="133" t="s">
        <v>1281</v>
      </c>
      <c r="E39" s="132" t="s">
        <v>1236</v>
      </c>
      <c r="F39" s="132" t="s">
        <v>85</v>
      </c>
      <c r="G39" s="132" t="s">
        <v>1276</v>
      </c>
      <c r="H39" s="133"/>
      <c r="I39" s="134">
        <v>45511</v>
      </c>
      <c r="J39" s="134">
        <v>45513</v>
      </c>
      <c r="K39" s="133"/>
      <c r="L39" s="136" t="s">
        <v>1239</v>
      </c>
      <c r="M39" s="136" t="s">
        <v>1239</v>
      </c>
      <c r="N39" s="147">
        <v>45509</v>
      </c>
      <c r="O39" s="147">
        <v>45510</v>
      </c>
      <c r="P39" s="149">
        <v>45511</v>
      </c>
      <c r="Q39" s="149">
        <v>45512</v>
      </c>
      <c r="R39" s="149">
        <v>45513</v>
      </c>
      <c r="S39" s="147">
        <v>45514</v>
      </c>
      <c r="T39" s="147">
        <v>45515</v>
      </c>
      <c r="U39" s="147">
        <v>45516</v>
      </c>
      <c r="V39" s="147">
        <v>45517</v>
      </c>
      <c r="W39" s="147">
        <v>45518</v>
      </c>
      <c r="X39" s="147">
        <v>45519</v>
      </c>
      <c r="Y39" s="147">
        <v>45520</v>
      </c>
      <c r="Z39" s="147">
        <v>45521</v>
      </c>
      <c r="AA39" s="147">
        <v>45522</v>
      </c>
      <c r="AB39" s="147">
        <v>45523</v>
      </c>
      <c r="AC39" s="144"/>
    </row>
    <row r="40" spans="2:29" x14ac:dyDescent="0.3">
      <c r="B40" s="132">
        <v>35</v>
      </c>
      <c r="C40" s="133"/>
      <c r="D40" s="133" t="s">
        <v>1282</v>
      </c>
      <c r="E40" s="132" t="s">
        <v>1236</v>
      </c>
      <c r="F40" s="132" t="s">
        <v>1249</v>
      </c>
      <c r="G40" s="132" t="s">
        <v>1276</v>
      </c>
      <c r="H40" s="133"/>
      <c r="I40" s="134">
        <v>45511</v>
      </c>
      <c r="J40" s="134">
        <v>45513</v>
      </c>
      <c r="K40" s="132">
        <v>3</v>
      </c>
      <c r="L40" s="136" t="s">
        <v>1239</v>
      </c>
      <c r="M40" s="136" t="s">
        <v>1239</v>
      </c>
      <c r="N40" s="147">
        <v>45509</v>
      </c>
      <c r="O40" s="147">
        <v>45510</v>
      </c>
      <c r="P40" s="149">
        <v>45511</v>
      </c>
      <c r="Q40" s="149">
        <v>45512</v>
      </c>
      <c r="R40" s="149">
        <v>45513</v>
      </c>
      <c r="S40" s="147">
        <v>45514</v>
      </c>
      <c r="T40" s="147">
        <v>45515</v>
      </c>
      <c r="U40" s="147">
        <v>45516</v>
      </c>
      <c r="V40" s="147">
        <v>45517</v>
      </c>
      <c r="W40" s="147">
        <v>45518</v>
      </c>
      <c r="X40" s="147">
        <v>45519</v>
      </c>
      <c r="Y40" s="147">
        <v>45520</v>
      </c>
      <c r="Z40" s="147">
        <v>45521</v>
      </c>
      <c r="AA40" s="147">
        <v>45522</v>
      </c>
      <c r="AB40" s="147">
        <v>45523</v>
      </c>
      <c r="AC40" s="144"/>
    </row>
    <row r="41" spans="2:29" x14ac:dyDescent="0.3">
      <c r="B41" s="132">
        <v>6</v>
      </c>
      <c r="C41" s="133"/>
      <c r="D41" s="133" t="s">
        <v>1283</v>
      </c>
      <c r="E41" s="132" t="s">
        <v>1236</v>
      </c>
      <c r="F41" s="132" t="s">
        <v>191</v>
      </c>
      <c r="G41" s="132" t="s">
        <v>1284</v>
      </c>
      <c r="H41" s="133"/>
      <c r="I41" s="134">
        <v>45511</v>
      </c>
      <c r="J41" s="134">
        <v>45513</v>
      </c>
      <c r="K41" s="133"/>
      <c r="L41" s="138" t="s">
        <v>1285</v>
      </c>
      <c r="M41" s="136" t="s">
        <v>1239</v>
      </c>
      <c r="N41" s="147">
        <v>45509</v>
      </c>
      <c r="O41" s="147">
        <v>45510</v>
      </c>
      <c r="P41" s="150">
        <v>45511</v>
      </c>
      <c r="Q41" s="150">
        <v>45512</v>
      </c>
      <c r="R41" s="150">
        <v>45513</v>
      </c>
      <c r="S41" s="147">
        <v>45514</v>
      </c>
      <c r="T41" s="147">
        <v>45515</v>
      </c>
      <c r="U41" s="147">
        <v>45516</v>
      </c>
      <c r="V41" s="147">
        <v>45517</v>
      </c>
      <c r="W41" s="147">
        <v>45518</v>
      </c>
      <c r="X41" s="147">
        <v>45519</v>
      </c>
      <c r="Y41" s="147">
        <v>45520</v>
      </c>
      <c r="Z41" s="147">
        <v>45521</v>
      </c>
      <c r="AA41" s="147">
        <v>45522</v>
      </c>
      <c r="AB41" s="147">
        <v>45523</v>
      </c>
      <c r="AC41" s="144"/>
    </row>
    <row r="42" spans="2:29" x14ac:dyDescent="0.3">
      <c r="B42" s="132">
        <v>12</v>
      </c>
      <c r="C42" s="133"/>
      <c r="D42" s="133" t="s">
        <v>1286</v>
      </c>
      <c r="E42" s="132" t="s">
        <v>1236</v>
      </c>
      <c r="F42" s="132" t="s">
        <v>199</v>
      </c>
      <c r="G42" s="132" t="s">
        <v>1284</v>
      </c>
      <c r="H42" s="133"/>
      <c r="I42" s="134">
        <v>45511</v>
      </c>
      <c r="J42" s="134">
        <v>45513</v>
      </c>
      <c r="K42" s="133"/>
      <c r="L42" s="135" t="s">
        <v>1238</v>
      </c>
      <c r="M42" s="136" t="s">
        <v>1239</v>
      </c>
      <c r="N42" s="147">
        <v>45509</v>
      </c>
      <c r="O42" s="147">
        <v>45510</v>
      </c>
      <c r="P42" s="148">
        <v>45511</v>
      </c>
      <c r="Q42" s="148">
        <v>45512</v>
      </c>
      <c r="R42" s="148">
        <v>45513</v>
      </c>
      <c r="S42" s="147">
        <v>45514</v>
      </c>
      <c r="T42" s="147">
        <v>45515</v>
      </c>
      <c r="U42" s="147">
        <v>45516</v>
      </c>
      <c r="V42" s="147">
        <v>45517</v>
      </c>
      <c r="W42" s="147">
        <v>45518</v>
      </c>
      <c r="X42" s="147">
        <v>45519</v>
      </c>
      <c r="Y42" s="147">
        <v>45520</v>
      </c>
      <c r="Z42" s="147">
        <v>45521</v>
      </c>
      <c r="AA42" s="147">
        <v>45522</v>
      </c>
      <c r="AB42" s="147">
        <v>45523</v>
      </c>
      <c r="AC42" s="144"/>
    </row>
    <row r="43" spans="2:29" x14ac:dyDescent="0.3">
      <c r="B43" s="132">
        <v>17</v>
      </c>
      <c r="C43" s="133"/>
      <c r="D43" s="133" t="s">
        <v>1287</v>
      </c>
      <c r="E43" s="132" t="s">
        <v>1236</v>
      </c>
      <c r="F43" s="132" t="s">
        <v>194</v>
      </c>
      <c r="G43" s="132" t="s">
        <v>1284</v>
      </c>
      <c r="H43" s="133"/>
      <c r="I43" s="134">
        <v>45511</v>
      </c>
      <c r="J43" s="134">
        <v>45513</v>
      </c>
      <c r="K43" s="133"/>
      <c r="L43" s="138" t="s">
        <v>1285</v>
      </c>
      <c r="M43" s="136" t="s">
        <v>1239</v>
      </c>
      <c r="N43" s="147">
        <v>45509</v>
      </c>
      <c r="O43" s="147">
        <v>45510</v>
      </c>
      <c r="P43" s="150">
        <v>45511</v>
      </c>
      <c r="Q43" s="150">
        <v>45512</v>
      </c>
      <c r="R43" s="150">
        <v>45513</v>
      </c>
      <c r="S43" s="147">
        <v>45514</v>
      </c>
      <c r="T43" s="147">
        <v>45515</v>
      </c>
      <c r="U43" s="147">
        <v>45516</v>
      </c>
      <c r="V43" s="147">
        <v>45517</v>
      </c>
      <c r="W43" s="147">
        <v>45518</v>
      </c>
      <c r="X43" s="147">
        <v>45519</v>
      </c>
      <c r="Y43" s="147">
        <v>45520</v>
      </c>
      <c r="Z43" s="147">
        <v>45521</v>
      </c>
      <c r="AA43" s="147">
        <v>45522</v>
      </c>
      <c r="AB43" s="147">
        <v>45523</v>
      </c>
      <c r="AC43" s="144"/>
    </row>
    <row r="44" spans="2:29" x14ac:dyDescent="0.3">
      <c r="B44" s="132">
        <v>28</v>
      </c>
      <c r="C44" s="133"/>
      <c r="D44" s="133" t="s">
        <v>1288</v>
      </c>
      <c r="E44" s="132" t="s">
        <v>1236</v>
      </c>
      <c r="F44" s="132" t="s">
        <v>1249</v>
      </c>
      <c r="G44" s="132" t="s">
        <v>1284</v>
      </c>
      <c r="H44" s="133"/>
      <c r="I44" s="134">
        <v>45511</v>
      </c>
      <c r="J44" s="134">
        <v>45513</v>
      </c>
      <c r="K44" s="133"/>
      <c r="L44" s="138" t="s">
        <v>1285</v>
      </c>
      <c r="M44" s="136" t="s">
        <v>1239</v>
      </c>
      <c r="N44" s="147">
        <v>45509</v>
      </c>
      <c r="O44" s="147">
        <v>45510</v>
      </c>
      <c r="P44" s="150">
        <v>45511</v>
      </c>
      <c r="Q44" s="150">
        <v>45512</v>
      </c>
      <c r="R44" s="150">
        <v>45513</v>
      </c>
      <c r="S44" s="147">
        <v>45514</v>
      </c>
      <c r="T44" s="147">
        <v>45515</v>
      </c>
      <c r="U44" s="147">
        <v>45516</v>
      </c>
      <c r="V44" s="147">
        <v>45517</v>
      </c>
      <c r="W44" s="147">
        <v>45518</v>
      </c>
      <c r="X44" s="147">
        <v>45519</v>
      </c>
      <c r="Y44" s="147">
        <v>45520</v>
      </c>
      <c r="Z44" s="147">
        <v>45521</v>
      </c>
      <c r="AA44" s="147">
        <v>45522</v>
      </c>
      <c r="AB44" s="147">
        <v>45523</v>
      </c>
      <c r="AC44" s="144"/>
    </row>
    <row r="45" spans="2:29" x14ac:dyDescent="0.3">
      <c r="B45" s="132">
        <v>36</v>
      </c>
      <c r="C45" s="133"/>
      <c r="D45" s="133" t="s">
        <v>1289</v>
      </c>
      <c r="E45" s="132" t="s">
        <v>1236</v>
      </c>
      <c r="F45" s="132" t="s">
        <v>1249</v>
      </c>
      <c r="G45" s="132" t="s">
        <v>1284</v>
      </c>
      <c r="H45" s="133"/>
      <c r="I45" s="134">
        <v>45511</v>
      </c>
      <c r="J45" s="134">
        <v>45513</v>
      </c>
      <c r="K45" s="132">
        <v>3</v>
      </c>
      <c r="L45" s="138" t="s">
        <v>1285</v>
      </c>
      <c r="M45" s="136" t="s">
        <v>1239</v>
      </c>
      <c r="N45" s="147">
        <v>45509</v>
      </c>
      <c r="O45" s="147">
        <v>45510</v>
      </c>
      <c r="P45" s="150">
        <v>45511</v>
      </c>
      <c r="Q45" s="150">
        <v>45512</v>
      </c>
      <c r="R45" s="150">
        <v>45513</v>
      </c>
      <c r="S45" s="147">
        <v>45514</v>
      </c>
      <c r="T45" s="147">
        <v>45515</v>
      </c>
      <c r="U45" s="147">
        <v>45516</v>
      </c>
      <c r="V45" s="147">
        <v>45517</v>
      </c>
      <c r="W45" s="147">
        <v>45518</v>
      </c>
      <c r="X45" s="147">
        <v>45519</v>
      </c>
      <c r="Y45" s="147">
        <v>45520</v>
      </c>
      <c r="Z45" s="147">
        <v>45521</v>
      </c>
      <c r="AA45" s="147">
        <v>45522</v>
      </c>
      <c r="AB45" s="147">
        <v>45523</v>
      </c>
      <c r="AC45" s="144"/>
    </row>
    <row r="46" spans="2:29" x14ac:dyDescent="0.3">
      <c r="B46" s="132">
        <v>38</v>
      </c>
      <c r="C46" s="133"/>
      <c r="D46" s="133" t="s">
        <v>1290</v>
      </c>
      <c r="E46" s="132" t="s">
        <v>1236</v>
      </c>
      <c r="F46" s="132" t="s">
        <v>1249</v>
      </c>
      <c r="G46" s="132" t="s">
        <v>1284</v>
      </c>
      <c r="H46" s="133"/>
      <c r="I46" s="134">
        <v>45511</v>
      </c>
      <c r="J46" s="134">
        <v>45513</v>
      </c>
      <c r="K46" s="132">
        <v>3</v>
      </c>
      <c r="L46" s="138" t="s">
        <v>1285</v>
      </c>
      <c r="M46" s="136" t="s">
        <v>1239</v>
      </c>
      <c r="N46" s="147">
        <v>45509</v>
      </c>
      <c r="O46" s="147">
        <v>45510</v>
      </c>
      <c r="P46" s="150">
        <v>45511</v>
      </c>
      <c r="Q46" s="150">
        <v>45512</v>
      </c>
      <c r="R46" s="150">
        <v>45513</v>
      </c>
      <c r="S46" s="147">
        <v>45514</v>
      </c>
      <c r="T46" s="147">
        <v>45515</v>
      </c>
      <c r="U46" s="147">
        <v>45516</v>
      </c>
      <c r="V46" s="147">
        <v>45517</v>
      </c>
      <c r="W46" s="147">
        <v>45518</v>
      </c>
      <c r="X46" s="147">
        <v>45519</v>
      </c>
      <c r="Y46" s="147">
        <v>45520</v>
      </c>
      <c r="Z46" s="147">
        <v>45521</v>
      </c>
      <c r="AA46" s="147">
        <v>45522</v>
      </c>
      <c r="AB46" s="147">
        <v>45523</v>
      </c>
      <c r="AC46" s="144"/>
    </row>
    <row r="47" spans="2:29" x14ac:dyDescent="0.3">
      <c r="B47" s="133"/>
      <c r="C47" s="133"/>
      <c r="D47" s="133"/>
      <c r="E47" s="133"/>
      <c r="F47" s="133"/>
      <c r="G47" s="133"/>
      <c r="H47" s="133"/>
      <c r="I47" s="133"/>
      <c r="J47" s="133"/>
      <c r="K47" s="133"/>
      <c r="L47" s="139"/>
      <c r="M47" s="139"/>
      <c r="N47" s="137">
        <v>45509</v>
      </c>
      <c r="O47" s="137">
        <v>45510</v>
      </c>
      <c r="P47" s="137">
        <v>45511</v>
      </c>
      <c r="Q47" s="137">
        <v>45512</v>
      </c>
      <c r="R47" s="137">
        <v>45513</v>
      </c>
      <c r="S47" s="137">
        <v>45514</v>
      </c>
      <c r="T47" s="137">
        <v>45515</v>
      </c>
      <c r="U47" s="137">
        <v>45516</v>
      </c>
      <c r="V47" s="137">
        <v>45517</v>
      </c>
      <c r="W47" s="137">
        <v>45518</v>
      </c>
      <c r="X47" s="137">
        <v>45519</v>
      </c>
      <c r="Y47" s="137">
        <v>45520</v>
      </c>
      <c r="Z47" s="137">
        <v>45521</v>
      </c>
      <c r="AA47" s="137">
        <v>45522</v>
      </c>
      <c r="AB47" s="137">
        <v>45523</v>
      </c>
      <c r="AC47" s="144"/>
    </row>
    <row r="48" spans="2:29" x14ac:dyDescent="0.3">
      <c r="B48" s="133"/>
      <c r="C48" s="133"/>
      <c r="D48" s="133"/>
      <c r="E48" s="133"/>
      <c r="F48" s="133"/>
      <c r="G48" s="133"/>
      <c r="H48" s="133"/>
      <c r="I48" s="133"/>
      <c r="J48" s="133"/>
      <c r="K48" s="133"/>
      <c r="L48" s="139"/>
      <c r="M48" s="139"/>
      <c r="N48" s="137">
        <v>45509</v>
      </c>
      <c r="O48" s="137">
        <v>45510</v>
      </c>
      <c r="P48" s="137">
        <v>45511</v>
      </c>
      <c r="Q48" s="137">
        <v>45512</v>
      </c>
      <c r="R48" s="137">
        <v>45513</v>
      </c>
      <c r="S48" s="137">
        <v>45514</v>
      </c>
      <c r="T48" s="137">
        <v>45515</v>
      </c>
      <c r="U48" s="137">
        <v>45516</v>
      </c>
      <c r="V48" s="137">
        <v>45517</v>
      </c>
      <c r="W48" s="137">
        <v>45518</v>
      </c>
      <c r="X48" s="137">
        <v>45519</v>
      </c>
      <c r="Y48" s="137">
        <v>45520</v>
      </c>
      <c r="Z48" s="137">
        <v>45521</v>
      </c>
      <c r="AA48" s="137">
        <v>45522</v>
      </c>
      <c r="AB48" s="137">
        <v>45523</v>
      </c>
      <c r="AC48" s="144"/>
    </row>
    <row r="49" spans="2:29" x14ac:dyDescent="0.3">
      <c r="B49" s="133"/>
      <c r="C49" s="133"/>
      <c r="D49" s="133"/>
      <c r="E49" s="133"/>
      <c r="F49" s="133"/>
      <c r="G49" s="133"/>
      <c r="H49" s="133"/>
      <c r="I49" s="133"/>
      <c r="J49" s="133"/>
      <c r="K49" s="133"/>
      <c r="L49" s="139"/>
      <c r="M49" s="139"/>
      <c r="N49" s="137">
        <v>45509</v>
      </c>
      <c r="O49" s="137">
        <v>45510</v>
      </c>
      <c r="P49" s="137">
        <v>45511</v>
      </c>
      <c r="Q49" s="137">
        <v>45512</v>
      </c>
      <c r="R49" s="137">
        <v>45513</v>
      </c>
      <c r="S49" s="137">
        <v>45514</v>
      </c>
      <c r="T49" s="137">
        <v>45515</v>
      </c>
      <c r="U49" s="137">
        <v>45516</v>
      </c>
      <c r="V49" s="137">
        <v>45517</v>
      </c>
      <c r="W49" s="137">
        <v>45518</v>
      </c>
      <c r="X49" s="137">
        <v>45519</v>
      </c>
      <c r="Y49" s="137">
        <v>45520</v>
      </c>
      <c r="Z49" s="137">
        <v>45521</v>
      </c>
      <c r="AA49" s="137">
        <v>45522</v>
      </c>
      <c r="AB49" s="137">
        <v>45523</v>
      </c>
      <c r="AC49" s="144"/>
    </row>
    <row r="50" spans="2:29" x14ac:dyDescent="0.3">
      <c r="B50" s="133"/>
      <c r="C50" s="133"/>
      <c r="D50" s="133"/>
      <c r="E50" s="133"/>
      <c r="F50" s="133"/>
      <c r="G50" s="133"/>
      <c r="H50" s="133"/>
      <c r="I50" s="133"/>
      <c r="J50" s="133"/>
      <c r="K50" s="133"/>
      <c r="L50" s="139"/>
      <c r="M50" s="139"/>
      <c r="N50" s="137">
        <v>45509</v>
      </c>
      <c r="O50" s="137">
        <v>45510</v>
      </c>
      <c r="P50" s="137">
        <v>45511</v>
      </c>
      <c r="Q50" s="137">
        <v>45512</v>
      </c>
      <c r="R50" s="137">
        <v>45513</v>
      </c>
      <c r="S50" s="137">
        <v>45514</v>
      </c>
      <c r="T50" s="137">
        <v>45515</v>
      </c>
      <c r="U50" s="137">
        <v>45516</v>
      </c>
      <c r="V50" s="137">
        <v>45517</v>
      </c>
      <c r="W50" s="137">
        <v>45518</v>
      </c>
      <c r="X50" s="137">
        <v>45519</v>
      </c>
      <c r="Y50" s="137">
        <v>45520</v>
      </c>
      <c r="Z50" s="137">
        <v>45521</v>
      </c>
      <c r="AA50" s="137">
        <v>45522</v>
      </c>
      <c r="AB50" s="137">
        <v>45523</v>
      </c>
      <c r="AC50" s="144"/>
    </row>
    <row r="51" spans="2:29" x14ac:dyDescent="0.3">
      <c r="B51" s="133"/>
      <c r="C51" s="133"/>
      <c r="D51" s="133"/>
      <c r="E51" s="133"/>
      <c r="F51" s="133"/>
      <c r="G51" s="133"/>
      <c r="H51" s="133"/>
      <c r="I51" s="133"/>
      <c r="J51" s="133"/>
      <c r="K51" s="133"/>
      <c r="L51" s="139"/>
      <c r="M51" s="139"/>
      <c r="N51" s="137">
        <v>45509</v>
      </c>
      <c r="O51" s="137">
        <v>45510</v>
      </c>
      <c r="P51" s="137">
        <v>45511</v>
      </c>
      <c r="Q51" s="137">
        <v>45512</v>
      </c>
      <c r="R51" s="137">
        <v>45513</v>
      </c>
      <c r="S51" s="137">
        <v>45514</v>
      </c>
      <c r="T51" s="137">
        <v>45515</v>
      </c>
      <c r="U51" s="137">
        <v>45516</v>
      </c>
      <c r="V51" s="137">
        <v>45517</v>
      </c>
      <c r="W51" s="137">
        <v>45518</v>
      </c>
      <c r="X51" s="137">
        <v>45519</v>
      </c>
      <c r="Y51" s="137">
        <v>45520</v>
      </c>
      <c r="Z51" s="137">
        <v>45521</v>
      </c>
      <c r="AA51" s="137">
        <v>45522</v>
      </c>
      <c r="AB51" s="137">
        <v>45523</v>
      </c>
      <c r="AC51" s="144"/>
    </row>
    <row r="52" spans="2:29" x14ac:dyDescent="0.3">
      <c r="B52" s="133"/>
      <c r="C52" s="133"/>
      <c r="D52" s="133"/>
      <c r="E52" s="133"/>
      <c r="F52" s="133"/>
      <c r="G52" s="133"/>
      <c r="H52" s="133"/>
      <c r="I52" s="133"/>
      <c r="J52" s="133"/>
      <c r="K52" s="133"/>
      <c r="L52" s="139"/>
      <c r="M52" s="139"/>
      <c r="N52" s="137">
        <v>45509</v>
      </c>
      <c r="O52" s="137">
        <v>45510</v>
      </c>
      <c r="P52" s="137">
        <v>45511</v>
      </c>
      <c r="Q52" s="137">
        <v>45512</v>
      </c>
      <c r="R52" s="137">
        <v>45513</v>
      </c>
      <c r="S52" s="137">
        <v>45514</v>
      </c>
      <c r="T52" s="137">
        <v>45515</v>
      </c>
      <c r="U52" s="137">
        <v>45516</v>
      </c>
      <c r="V52" s="137">
        <v>45517</v>
      </c>
      <c r="W52" s="137">
        <v>45518</v>
      </c>
      <c r="X52" s="137">
        <v>45519</v>
      </c>
      <c r="Y52" s="137">
        <v>45520</v>
      </c>
      <c r="Z52" s="137">
        <v>45521</v>
      </c>
      <c r="AA52" s="137">
        <v>45522</v>
      </c>
      <c r="AB52" s="137">
        <v>45523</v>
      </c>
      <c r="AC52" s="144"/>
    </row>
    <row r="53" spans="2:29" x14ac:dyDescent="0.3">
      <c r="B53" s="133"/>
      <c r="C53" s="133"/>
      <c r="D53" s="133"/>
      <c r="E53" s="133"/>
      <c r="F53" s="133"/>
      <c r="G53" s="133"/>
      <c r="H53" s="133"/>
      <c r="I53" s="133"/>
      <c r="J53" s="133"/>
      <c r="K53" s="133"/>
      <c r="L53" s="139"/>
      <c r="M53" s="139"/>
      <c r="N53" s="137">
        <v>45509</v>
      </c>
      <c r="O53" s="137">
        <v>45510</v>
      </c>
      <c r="P53" s="137">
        <v>45511</v>
      </c>
      <c r="Q53" s="137">
        <v>45512</v>
      </c>
      <c r="R53" s="137">
        <v>45513</v>
      </c>
      <c r="S53" s="137">
        <v>45514</v>
      </c>
      <c r="T53" s="137">
        <v>45515</v>
      </c>
      <c r="U53" s="137">
        <v>45516</v>
      </c>
      <c r="V53" s="137">
        <v>45517</v>
      </c>
      <c r="W53" s="137">
        <v>45518</v>
      </c>
      <c r="X53" s="137">
        <v>45519</v>
      </c>
      <c r="Y53" s="137">
        <v>45520</v>
      </c>
      <c r="Z53" s="137">
        <v>45521</v>
      </c>
      <c r="AA53" s="137">
        <v>45522</v>
      </c>
      <c r="AB53" s="137">
        <v>45523</v>
      </c>
      <c r="AC53" s="144"/>
    </row>
    <row r="54" spans="2:29" x14ac:dyDescent="0.3">
      <c r="B54" s="133"/>
      <c r="C54" s="133"/>
      <c r="D54" s="133"/>
      <c r="E54" s="133"/>
      <c r="F54" s="133"/>
      <c r="G54" s="133"/>
      <c r="H54" s="133"/>
      <c r="I54" s="133"/>
      <c r="J54" s="133"/>
      <c r="K54" s="133"/>
      <c r="L54" s="139"/>
      <c r="M54" s="139"/>
      <c r="N54" s="137">
        <v>45509</v>
      </c>
      <c r="O54" s="137">
        <v>45510</v>
      </c>
      <c r="P54" s="137">
        <v>45511</v>
      </c>
      <c r="Q54" s="137">
        <v>45512</v>
      </c>
      <c r="R54" s="137">
        <v>45513</v>
      </c>
      <c r="S54" s="137">
        <v>45514</v>
      </c>
      <c r="T54" s="137">
        <v>45515</v>
      </c>
      <c r="U54" s="137">
        <v>45516</v>
      </c>
      <c r="V54" s="137">
        <v>45517</v>
      </c>
      <c r="W54" s="137">
        <v>45518</v>
      </c>
      <c r="X54" s="137">
        <v>45519</v>
      </c>
      <c r="Y54" s="137">
        <v>45520</v>
      </c>
      <c r="Z54" s="137">
        <v>45521</v>
      </c>
      <c r="AA54" s="137">
        <v>45522</v>
      </c>
      <c r="AB54" s="137">
        <v>45523</v>
      </c>
      <c r="AC54" s="144"/>
    </row>
    <row r="55" spans="2:29" x14ac:dyDescent="0.3">
      <c r="B55" s="133"/>
      <c r="C55" s="133"/>
      <c r="D55" s="133"/>
      <c r="E55" s="133"/>
      <c r="F55" s="133"/>
      <c r="G55" s="133"/>
      <c r="H55" s="133"/>
      <c r="I55" s="133"/>
      <c r="J55" s="133"/>
      <c r="K55" s="133"/>
      <c r="L55" s="139"/>
      <c r="M55" s="139"/>
      <c r="N55" s="137">
        <v>45509</v>
      </c>
      <c r="O55" s="137">
        <v>45510</v>
      </c>
      <c r="P55" s="137">
        <v>45511</v>
      </c>
      <c r="Q55" s="137">
        <v>45512</v>
      </c>
      <c r="R55" s="137">
        <v>45513</v>
      </c>
      <c r="S55" s="137">
        <v>45514</v>
      </c>
      <c r="T55" s="137">
        <v>45515</v>
      </c>
      <c r="U55" s="137">
        <v>45516</v>
      </c>
      <c r="V55" s="137">
        <v>45517</v>
      </c>
      <c r="W55" s="137">
        <v>45518</v>
      </c>
      <c r="X55" s="137">
        <v>45519</v>
      </c>
      <c r="Y55" s="137">
        <v>45520</v>
      </c>
      <c r="Z55" s="137">
        <v>45521</v>
      </c>
      <c r="AA55" s="137">
        <v>45522</v>
      </c>
      <c r="AB55" s="137">
        <v>45523</v>
      </c>
      <c r="AC55" s="144"/>
    </row>
    <row r="56" spans="2:29" x14ac:dyDescent="0.3">
      <c r="B56" s="133"/>
      <c r="C56" s="133"/>
      <c r="D56" s="133"/>
      <c r="E56" s="133"/>
      <c r="F56" s="133"/>
      <c r="G56" s="133"/>
      <c r="H56" s="133"/>
      <c r="I56" s="133"/>
      <c r="J56" s="133"/>
      <c r="K56" s="133"/>
      <c r="L56" s="139"/>
      <c r="M56" s="139"/>
      <c r="N56" s="137">
        <v>45509</v>
      </c>
      <c r="O56" s="137">
        <v>45510</v>
      </c>
      <c r="P56" s="137">
        <v>45511</v>
      </c>
      <c r="Q56" s="137">
        <v>45512</v>
      </c>
      <c r="R56" s="137">
        <v>45513</v>
      </c>
      <c r="S56" s="137">
        <v>45514</v>
      </c>
      <c r="T56" s="137">
        <v>45515</v>
      </c>
      <c r="U56" s="137">
        <v>45516</v>
      </c>
      <c r="V56" s="137">
        <v>45517</v>
      </c>
      <c r="W56" s="137">
        <v>45518</v>
      </c>
      <c r="X56" s="137">
        <v>45519</v>
      </c>
      <c r="Y56" s="137">
        <v>45520</v>
      </c>
      <c r="Z56" s="137">
        <v>45521</v>
      </c>
      <c r="AA56" s="137">
        <v>45522</v>
      </c>
      <c r="AB56" s="137">
        <v>45523</v>
      </c>
      <c r="AC56" s="144"/>
    </row>
    <row r="57" spans="2:29" x14ac:dyDescent="0.3">
      <c r="B57" s="133"/>
      <c r="C57" s="133"/>
      <c r="D57" s="133"/>
      <c r="E57" s="133"/>
      <c r="F57" s="133"/>
      <c r="G57" s="133"/>
      <c r="H57" s="133"/>
      <c r="I57" s="133"/>
      <c r="J57" s="133"/>
      <c r="K57" s="133"/>
      <c r="L57" s="139"/>
      <c r="M57" s="139"/>
      <c r="N57" s="137">
        <v>45509</v>
      </c>
      <c r="O57" s="137">
        <v>45510</v>
      </c>
      <c r="P57" s="137">
        <v>45511</v>
      </c>
      <c r="Q57" s="137">
        <v>45512</v>
      </c>
      <c r="R57" s="137">
        <v>45513</v>
      </c>
      <c r="S57" s="137">
        <v>45514</v>
      </c>
      <c r="T57" s="137">
        <v>45515</v>
      </c>
      <c r="U57" s="137">
        <v>45516</v>
      </c>
      <c r="V57" s="137">
        <v>45517</v>
      </c>
      <c r="W57" s="137">
        <v>45518</v>
      </c>
      <c r="X57" s="137">
        <v>45519</v>
      </c>
      <c r="Y57" s="137">
        <v>45520</v>
      </c>
      <c r="Z57" s="137">
        <v>45521</v>
      </c>
      <c r="AA57" s="137">
        <v>45522</v>
      </c>
      <c r="AB57" s="137">
        <v>45523</v>
      </c>
      <c r="AC57" s="144"/>
    </row>
    <row r="58" spans="2:29" x14ac:dyDescent="0.3">
      <c r="B58" s="133"/>
      <c r="C58" s="133"/>
      <c r="D58" s="133"/>
      <c r="E58" s="133"/>
      <c r="F58" s="133"/>
      <c r="G58" s="133"/>
      <c r="H58" s="133"/>
      <c r="I58" s="133"/>
      <c r="J58" s="133"/>
      <c r="K58" s="133"/>
      <c r="L58" s="139"/>
      <c r="M58" s="139"/>
      <c r="N58" s="137">
        <v>45509</v>
      </c>
      <c r="O58" s="137">
        <v>45510</v>
      </c>
      <c r="P58" s="137">
        <v>45511</v>
      </c>
      <c r="Q58" s="137">
        <v>45512</v>
      </c>
      <c r="R58" s="137">
        <v>45513</v>
      </c>
      <c r="S58" s="137">
        <v>45514</v>
      </c>
      <c r="T58" s="137">
        <v>45515</v>
      </c>
      <c r="U58" s="137">
        <v>45516</v>
      </c>
      <c r="V58" s="137">
        <v>45517</v>
      </c>
      <c r="W58" s="137">
        <v>45518</v>
      </c>
      <c r="X58" s="137">
        <v>45519</v>
      </c>
      <c r="Y58" s="137">
        <v>45520</v>
      </c>
      <c r="Z58" s="137">
        <v>45521</v>
      </c>
      <c r="AA58" s="137">
        <v>45522</v>
      </c>
      <c r="AB58" s="137">
        <v>45523</v>
      </c>
      <c r="AC58" s="144"/>
    </row>
    <row r="59" spans="2:29" x14ac:dyDescent="0.3">
      <c r="B59" s="133"/>
      <c r="C59" s="133"/>
      <c r="D59" s="133"/>
      <c r="E59" s="133"/>
      <c r="F59" s="133"/>
      <c r="G59" s="133"/>
      <c r="H59" s="133"/>
      <c r="I59" s="133"/>
      <c r="J59" s="133"/>
      <c r="K59" s="133"/>
      <c r="L59" s="139"/>
      <c r="M59" s="139"/>
      <c r="N59" s="137">
        <v>45509</v>
      </c>
      <c r="O59" s="137">
        <v>45510</v>
      </c>
      <c r="P59" s="137">
        <v>45511</v>
      </c>
      <c r="Q59" s="137">
        <v>45512</v>
      </c>
      <c r="R59" s="137">
        <v>45513</v>
      </c>
      <c r="S59" s="137">
        <v>45514</v>
      </c>
      <c r="T59" s="137">
        <v>45515</v>
      </c>
      <c r="U59" s="137">
        <v>45516</v>
      </c>
      <c r="V59" s="137">
        <v>45517</v>
      </c>
      <c r="W59" s="137">
        <v>45518</v>
      </c>
      <c r="X59" s="137">
        <v>45519</v>
      </c>
      <c r="Y59" s="137">
        <v>45520</v>
      </c>
      <c r="Z59" s="137">
        <v>45521</v>
      </c>
      <c r="AA59" s="137">
        <v>45522</v>
      </c>
      <c r="AB59" s="137">
        <v>45523</v>
      </c>
      <c r="AC59" s="144"/>
    </row>
    <row r="60" spans="2:29" ht="15" thickBot="1" x14ac:dyDescent="0.35">
      <c r="B60" s="133"/>
      <c r="C60" s="133"/>
      <c r="D60" s="133"/>
      <c r="E60" s="133"/>
      <c r="F60" s="133"/>
      <c r="G60" s="133"/>
      <c r="H60" s="133"/>
      <c r="I60" s="133"/>
      <c r="J60" s="133"/>
      <c r="K60" s="133"/>
      <c r="L60" s="139"/>
      <c r="M60" s="139"/>
      <c r="N60" s="137">
        <v>45509</v>
      </c>
      <c r="O60" s="137">
        <v>45510</v>
      </c>
      <c r="P60" s="137">
        <v>45511</v>
      </c>
      <c r="Q60" s="137">
        <v>45512</v>
      </c>
      <c r="R60" s="137">
        <v>45513</v>
      </c>
      <c r="S60" s="122">
        <v>45514</v>
      </c>
      <c r="T60" s="122">
        <v>45515</v>
      </c>
      <c r="U60" s="122">
        <v>45516</v>
      </c>
      <c r="V60" s="122">
        <v>45517</v>
      </c>
      <c r="W60" s="122">
        <v>45518</v>
      </c>
      <c r="X60" s="122">
        <v>45519</v>
      </c>
      <c r="Y60" s="122">
        <v>45520</v>
      </c>
      <c r="Z60" s="122">
        <v>45521</v>
      </c>
      <c r="AA60" s="122">
        <v>45522</v>
      </c>
      <c r="AB60" s="122">
        <v>45523</v>
      </c>
    </row>
    <row r="61" spans="2:29" ht="15" thickBot="1" x14ac:dyDescent="0.35">
      <c r="B61" s="120"/>
      <c r="C61" s="120"/>
      <c r="D61" s="120"/>
      <c r="E61" s="120"/>
      <c r="F61" s="120"/>
      <c r="G61" s="120"/>
      <c r="H61" s="121"/>
      <c r="I61" s="123"/>
      <c r="J61" s="124"/>
      <c r="K61" s="121"/>
      <c r="L61" s="130"/>
      <c r="M61" s="131"/>
      <c r="N61" s="122">
        <v>45509</v>
      </c>
      <c r="O61" s="122">
        <v>45510</v>
      </c>
      <c r="P61" s="122">
        <v>45511</v>
      </c>
      <c r="Q61" s="122">
        <v>45512</v>
      </c>
      <c r="R61" s="122">
        <v>45513</v>
      </c>
      <c r="S61" s="122">
        <v>45514</v>
      </c>
      <c r="T61" s="122">
        <v>45515</v>
      </c>
      <c r="U61" s="122">
        <v>45516</v>
      </c>
      <c r="V61" s="122">
        <v>45517</v>
      </c>
      <c r="W61" s="122">
        <v>45518</v>
      </c>
      <c r="X61" s="122">
        <v>45519</v>
      </c>
      <c r="Y61" s="122">
        <v>45520</v>
      </c>
      <c r="Z61" s="122">
        <v>45521</v>
      </c>
      <c r="AA61" s="122">
        <v>45522</v>
      </c>
      <c r="AB61" s="122">
        <v>45523</v>
      </c>
    </row>
    <row r="62" spans="2:29" ht="15" thickBot="1" x14ac:dyDescent="0.35">
      <c r="B62" s="120"/>
      <c r="C62" s="120"/>
      <c r="D62" s="120"/>
      <c r="E62" s="120"/>
      <c r="F62" s="120"/>
      <c r="G62" s="120"/>
      <c r="H62" s="121"/>
      <c r="I62" s="123"/>
      <c r="J62" s="124"/>
      <c r="K62" s="121"/>
      <c r="L62" s="125"/>
      <c r="M62" s="126"/>
      <c r="N62" s="122">
        <v>45509</v>
      </c>
      <c r="O62" s="122">
        <v>45510</v>
      </c>
      <c r="P62" s="122">
        <v>45511</v>
      </c>
      <c r="Q62" s="122">
        <v>45512</v>
      </c>
      <c r="R62" s="122">
        <v>45513</v>
      </c>
      <c r="S62" s="122">
        <v>45514</v>
      </c>
      <c r="T62" s="122">
        <v>45515</v>
      </c>
      <c r="U62" s="122">
        <v>45516</v>
      </c>
      <c r="V62" s="122">
        <v>45517</v>
      </c>
      <c r="W62" s="122">
        <v>45518</v>
      </c>
      <c r="X62" s="122">
        <v>45519</v>
      </c>
      <c r="Y62" s="122">
        <v>45520</v>
      </c>
      <c r="Z62" s="122">
        <v>45521</v>
      </c>
      <c r="AA62" s="122">
        <v>45522</v>
      </c>
      <c r="AB62" s="122">
        <v>45523</v>
      </c>
    </row>
    <row r="63" spans="2:29" ht="15" thickBot="1" x14ac:dyDescent="0.35">
      <c r="B63" s="120"/>
      <c r="C63" s="120"/>
      <c r="D63" s="120"/>
      <c r="E63" s="120"/>
      <c r="F63" s="120"/>
      <c r="G63" s="120"/>
      <c r="H63" s="121"/>
      <c r="I63" s="123"/>
      <c r="J63" s="124"/>
      <c r="K63" s="121"/>
      <c r="L63" s="125"/>
      <c r="M63" s="126"/>
      <c r="N63" s="122">
        <v>45509</v>
      </c>
      <c r="O63" s="122">
        <v>45510</v>
      </c>
      <c r="P63" s="122">
        <v>45511</v>
      </c>
      <c r="Q63" s="122">
        <v>45512</v>
      </c>
      <c r="R63" s="122">
        <v>45513</v>
      </c>
      <c r="S63" s="122">
        <v>45514</v>
      </c>
      <c r="T63" s="122">
        <v>45515</v>
      </c>
      <c r="U63" s="122">
        <v>45516</v>
      </c>
      <c r="V63" s="122">
        <v>45517</v>
      </c>
      <c r="W63" s="122">
        <v>45518</v>
      </c>
      <c r="X63" s="122">
        <v>45519</v>
      </c>
      <c r="Y63" s="122">
        <v>45520</v>
      </c>
      <c r="Z63" s="122">
        <v>45521</v>
      </c>
      <c r="AA63" s="122">
        <v>45522</v>
      </c>
      <c r="AB63" s="122">
        <v>45523</v>
      </c>
    </row>
    <row r="64" spans="2:29" ht="15" thickBot="1" x14ac:dyDescent="0.35">
      <c r="B64" s="120"/>
      <c r="C64" s="120"/>
      <c r="D64" s="120"/>
      <c r="E64" s="120"/>
      <c r="F64" s="120"/>
      <c r="G64" s="120"/>
      <c r="H64" s="121"/>
      <c r="I64" s="123"/>
      <c r="J64" s="124"/>
      <c r="K64" s="121"/>
      <c r="L64" s="125"/>
      <c r="M64" s="126"/>
      <c r="N64" s="122">
        <v>45509</v>
      </c>
      <c r="O64" s="122">
        <v>45510</v>
      </c>
      <c r="P64" s="122">
        <v>45511</v>
      </c>
      <c r="Q64" s="122">
        <v>45512</v>
      </c>
      <c r="R64" s="122">
        <v>45513</v>
      </c>
      <c r="S64" s="122">
        <v>45514</v>
      </c>
      <c r="T64" s="122">
        <v>45515</v>
      </c>
      <c r="U64" s="122">
        <v>45516</v>
      </c>
      <c r="V64" s="122">
        <v>45517</v>
      </c>
      <c r="W64" s="122">
        <v>45518</v>
      </c>
      <c r="X64" s="122">
        <v>45519</v>
      </c>
      <c r="Y64" s="122">
        <v>45520</v>
      </c>
      <c r="Z64" s="122">
        <v>45521</v>
      </c>
      <c r="AA64" s="122">
        <v>45522</v>
      </c>
      <c r="AB64" s="122">
        <v>45523</v>
      </c>
    </row>
    <row r="65" spans="2:28" ht="15" thickBot="1" x14ac:dyDescent="0.35">
      <c r="B65" s="120"/>
      <c r="C65" s="120"/>
      <c r="D65" s="120"/>
      <c r="E65" s="120"/>
      <c r="F65" s="120"/>
      <c r="G65" s="120"/>
      <c r="H65" s="121"/>
      <c r="I65" s="123"/>
      <c r="J65" s="124"/>
      <c r="K65" s="121"/>
      <c r="L65" s="125"/>
      <c r="M65" s="126"/>
      <c r="N65" s="122">
        <v>45509</v>
      </c>
      <c r="O65" s="122">
        <v>45510</v>
      </c>
      <c r="P65" s="122">
        <v>45511</v>
      </c>
      <c r="Q65" s="122">
        <v>45512</v>
      </c>
      <c r="R65" s="122">
        <v>45513</v>
      </c>
      <c r="S65" s="122">
        <v>45514</v>
      </c>
      <c r="T65" s="122">
        <v>45515</v>
      </c>
      <c r="U65" s="122">
        <v>45516</v>
      </c>
      <c r="V65" s="122">
        <v>45517</v>
      </c>
      <c r="W65" s="122">
        <v>45518</v>
      </c>
      <c r="X65" s="122">
        <v>45519</v>
      </c>
      <c r="Y65" s="122">
        <v>45520</v>
      </c>
      <c r="Z65" s="122">
        <v>45521</v>
      </c>
      <c r="AA65" s="122">
        <v>45522</v>
      </c>
      <c r="AB65" s="122">
        <v>45523</v>
      </c>
    </row>
    <row r="66" spans="2:28" ht="15" thickBot="1" x14ac:dyDescent="0.35">
      <c r="B66" s="120"/>
      <c r="C66" s="120"/>
      <c r="D66" s="120"/>
      <c r="E66" s="120"/>
      <c r="F66" s="120"/>
      <c r="G66" s="120"/>
      <c r="H66" s="121"/>
      <c r="I66" s="123"/>
      <c r="J66" s="124"/>
      <c r="K66" s="121"/>
      <c r="L66" s="125"/>
      <c r="M66" s="126"/>
      <c r="N66" s="122">
        <v>45509</v>
      </c>
      <c r="O66" s="122">
        <v>45510</v>
      </c>
      <c r="P66" s="122">
        <v>45511</v>
      </c>
      <c r="Q66" s="122">
        <v>45512</v>
      </c>
      <c r="R66" s="122">
        <v>45513</v>
      </c>
      <c r="S66" s="122">
        <v>45514</v>
      </c>
      <c r="T66" s="122">
        <v>45515</v>
      </c>
      <c r="U66" s="122">
        <v>45516</v>
      </c>
      <c r="V66" s="122">
        <v>45517</v>
      </c>
      <c r="W66" s="122">
        <v>45518</v>
      </c>
      <c r="X66" s="122">
        <v>45519</v>
      </c>
      <c r="Y66" s="122">
        <v>45520</v>
      </c>
      <c r="Z66" s="122">
        <v>45521</v>
      </c>
      <c r="AA66" s="122">
        <v>45522</v>
      </c>
      <c r="AB66" s="122">
        <v>45523</v>
      </c>
    </row>
    <row r="67" spans="2:28" ht="15" thickBot="1" x14ac:dyDescent="0.35">
      <c r="B67" s="120"/>
      <c r="C67" s="120"/>
      <c r="D67" s="120"/>
      <c r="E67" s="120"/>
      <c r="F67" s="120"/>
      <c r="G67" s="120"/>
      <c r="H67" s="121"/>
      <c r="I67" s="123"/>
      <c r="J67" s="124"/>
      <c r="K67" s="121"/>
      <c r="L67" s="125"/>
      <c r="M67" s="126"/>
      <c r="N67" s="122">
        <v>45509</v>
      </c>
      <c r="O67" s="122">
        <v>45510</v>
      </c>
      <c r="P67" s="122">
        <v>45511</v>
      </c>
      <c r="Q67" s="122">
        <v>45512</v>
      </c>
      <c r="R67" s="122">
        <v>45513</v>
      </c>
      <c r="S67" s="122">
        <v>45514</v>
      </c>
      <c r="T67" s="122">
        <v>45515</v>
      </c>
      <c r="U67" s="122">
        <v>45516</v>
      </c>
      <c r="V67" s="122">
        <v>45517</v>
      </c>
      <c r="W67" s="122">
        <v>45518</v>
      </c>
      <c r="X67" s="122">
        <v>45519</v>
      </c>
      <c r="Y67" s="122">
        <v>45520</v>
      </c>
      <c r="Z67" s="122">
        <v>45521</v>
      </c>
      <c r="AA67" s="122">
        <v>45522</v>
      </c>
      <c r="AB67" s="122">
        <v>45523</v>
      </c>
    </row>
    <row r="68" spans="2:28" ht="15" thickBot="1" x14ac:dyDescent="0.35">
      <c r="B68" s="120"/>
      <c r="C68" s="120"/>
      <c r="D68" s="120"/>
      <c r="E68" s="120"/>
      <c r="F68" s="120"/>
      <c r="G68" s="120"/>
      <c r="H68" s="121"/>
      <c r="I68" s="123"/>
      <c r="J68" s="124"/>
      <c r="K68" s="121"/>
      <c r="L68" s="125"/>
      <c r="M68" s="126"/>
      <c r="N68" s="122">
        <v>45509</v>
      </c>
      <c r="O68" s="122">
        <v>45510</v>
      </c>
      <c r="P68" s="122">
        <v>45511</v>
      </c>
      <c r="Q68" s="122">
        <v>45512</v>
      </c>
      <c r="R68" s="122">
        <v>45513</v>
      </c>
      <c r="S68" s="122">
        <v>45514</v>
      </c>
      <c r="T68" s="122">
        <v>45515</v>
      </c>
      <c r="U68" s="122">
        <v>45516</v>
      </c>
      <c r="V68" s="122">
        <v>45517</v>
      </c>
      <c r="W68" s="122">
        <v>45518</v>
      </c>
      <c r="X68" s="122">
        <v>45519</v>
      </c>
      <c r="Y68" s="122">
        <v>45520</v>
      </c>
      <c r="Z68" s="122">
        <v>45521</v>
      </c>
      <c r="AA68" s="122">
        <v>45522</v>
      </c>
      <c r="AB68" s="122">
        <v>45523</v>
      </c>
    </row>
    <row r="69" spans="2:28" ht="15" thickBot="1" x14ac:dyDescent="0.35">
      <c r="B69" s="120"/>
      <c r="C69" s="120"/>
      <c r="D69" s="120"/>
      <c r="E69" s="120"/>
      <c r="F69" s="120"/>
      <c r="G69" s="120"/>
      <c r="H69" s="121"/>
      <c r="I69" s="123"/>
      <c r="J69" s="124"/>
      <c r="K69" s="121"/>
      <c r="L69" s="125"/>
      <c r="M69" s="126"/>
      <c r="N69" s="122">
        <v>45509</v>
      </c>
      <c r="O69" s="122">
        <v>45510</v>
      </c>
      <c r="P69" s="122">
        <v>45511</v>
      </c>
      <c r="Q69" s="122">
        <v>45512</v>
      </c>
      <c r="R69" s="122">
        <v>45513</v>
      </c>
      <c r="S69" s="122">
        <v>45514</v>
      </c>
      <c r="T69" s="122">
        <v>45515</v>
      </c>
      <c r="U69" s="122">
        <v>45516</v>
      </c>
      <c r="V69" s="122">
        <v>45517</v>
      </c>
      <c r="W69" s="122">
        <v>45518</v>
      </c>
      <c r="X69" s="122">
        <v>45519</v>
      </c>
      <c r="Y69" s="122">
        <v>45520</v>
      </c>
      <c r="Z69" s="122">
        <v>45521</v>
      </c>
      <c r="AA69" s="122">
        <v>45522</v>
      </c>
      <c r="AB69" s="122">
        <v>45523</v>
      </c>
    </row>
    <row r="70" spans="2:28" ht="15" thickBot="1" x14ac:dyDescent="0.35">
      <c r="B70" s="120"/>
      <c r="C70" s="120"/>
      <c r="D70" s="120"/>
      <c r="E70" s="120"/>
      <c r="F70" s="120"/>
      <c r="G70" s="120"/>
      <c r="H70" s="121"/>
      <c r="I70" s="123"/>
      <c r="J70" s="124"/>
      <c r="K70" s="121"/>
      <c r="L70" s="125"/>
      <c r="M70" s="126"/>
      <c r="N70" s="122">
        <v>45509</v>
      </c>
      <c r="O70" s="122">
        <v>45510</v>
      </c>
      <c r="P70" s="122">
        <v>45511</v>
      </c>
      <c r="Q70" s="122">
        <v>45512</v>
      </c>
      <c r="R70" s="122">
        <v>45513</v>
      </c>
      <c r="S70" s="122">
        <v>45514</v>
      </c>
      <c r="T70" s="122">
        <v>45515</v>
      </c>
      <c r="U70" s="122">
        <v>45516</v>
      </c>
      <c r="V70" s="122">
        <v>45517</v>
      </c>
      <c r="W70" s="122">
        <v>45518</v>
      </c>
      <c r="X70" s="122">
        <v>45519</v>
      </c>
      <c r="Y70" s="122">
        <v>45520</v>
      </c>
      <c r="Z70" s="122">
        <v>45521</v>
      </c>
      <c r="AA70" s="122">
        <v>45522</v>
      </c>
      <c r="AB70" s="122">
        <v>45523</v>
      </c>
    </row>
    <row r="71" spans="2:28" ht="15" thickBot="1" x14ac:dyDescent="0.35">
      <c r="B71" s="120"/>
      <c r="C71" s="120"/>
      <c r="D71" s="120"/>
      <c r="E71" s="120"/>
      <c r="F71" s="120"/>
      <c r="G71" s="120"/>
      <c r="H71" s="121"/>
      <c r="I71" s="123"/>
      <c r="J71" s="124"/>
      <c r="K71" s="121"/>
      <c r="L71" s="125"/>
      <c r="M71" s="126"/>
      <c r="N71" s="122">
        <v>45509</v>
      </c>
      <c r="O71" s="122">
        <v>45510</v>
      </c>
      <c r="P71" s="122">
        <v>45511</v>
      </c>
      <c r="Q71" s="122">
        <v>45512</v>
      </c>
      <c r="R71" s="122">
        <v>45513</v>
      </c>
      <c r="S71" s="122">
        <v>45514</v>
      </c>
      <c r="T71" s="122">
        <v>45515</v>
      </c>
      <c r="U71" s="122">
        <v>45516</v>
      </c>
      <c r="V71" s="122">
        <v>45517</v>
      </c>
      <c r="W71" s="122">
        <v>45518</v>
      </c>
      <c r="X71" s="122">
        <v>45519</v>
      </c>
      <c r="Y71" s="122">
        <v>45520</v>
      </c>
      <c r="Z71" s="122">
        <v>45521</v>
      </c>
      <c r="AA71" s="122">
        <v>45522</v>
      </c>
      <c r="AB71" s="122">
        <v>45523</v>
      </c>
    </row>
    <row r="72" spans="2:28" ht="15" thickBot="1" x14ac:dyDescent="0.35">
      <c r="B72" s="120"/>
      <c r="C72" s="120"/>
      <c r="D72" s="120"/>
      <c r="E72" s="120"/>
      <c r="F72" s="120"/>
      <c r="G72" s="120"/>
      <c r="H72" s="121"/>
      <c r="I72" s="123"/>
      <c r="J72" s="124"/>
      <c r="K72" s="121"/>
      <c r="L72" s="125"/>
      <c r="M72" s="126"/>
      <c r="N72" s="122">
        <v>45509</v>
      </c>
      <c r="O72" s="122">
        <v>45510</v>
      </c>
      <c r="P72" s="122">
        <v>45511</v>
      </c>
      <c r="Q72" s="122">
        <v>45512</v>
      </c>
      <c r="R72" s="122">
        <v>45513</v>
      </c>
      <c r="S72" s="122">
        <v>45514</v>
      </c>
      <c r="T72" s="122">
        <v>45515</v>
      </c>
      <c r="U72" s="122">
        <v>45516</v>
      </c>
      <c r="V72" s="122">
        <v>45517</v>
      </c>
      <c r="W72" s="122">
        <v>45518</v>
      </c>
      <c r="X72" s="122">
        <v>45519</v>
      </c>
      <c r="Y72" s="122">
        <v>45520</v>
      </c>
      <c r="Z72" s="122">
        <v>45521</v>
      </c>
      <c r="AA72" s="122">
        <v>45522</v>
      </c>
      <c r="AB72" s="122">
        <v>45523</v>
      </c>
    </row>
    <row r="73" spans="2:28" ht="15" thickBot="1" x14ac:dyDescent="0.35">
      <c r="B73" s="120"/>
      <c r="C73" s="120"/>
      <c r="D73" s="120"/>
      <c r="E73" s="120"/>
      <c r="F73" s="120"/>
      <c r="G73" s="120"/>
      <c r="H73" s="121"/>
      <c r="I73" s="123"/>
      <c r="J73" s="124"/>
      <c r="K73" s="121"/>
      <c r="L73" s="125"/>
      <c r="M73" s="126"/>
      <c r="N73" s="122">
        <v>45509</v>
      </c>
      <c r="O73" s="122">
        <v>45510</v>
      </c>
      <c r="P73" s="122">
        <v>45511</v>
      </c>
      <c r="Q73" s="122">
        <v>45512</v>
      </c>
      <c r="R73" s="122">
        <v>45513</v>
      </c>
      <c r="S73" s="122">
        <v>45514</v>
      </c>
      <c r="T73" s="122">
        <v>45515</v>
      </c>
      <c r="U73" s="122">
        <v>45516</v>
      </c>
      <c r="V73" s="122">
        <v>45517</v>
      </c>
      <c r="W73" s="122">
        <v>45518</v>
      </c>
      <c r="X73" s="122">
        <v>45519</v>
      </c>
      <c r="Y73" s="122">
        <v>45520</v>
      </c>
      <c r="Z73" s="122">
        <v>45521</v>
      </c>
      <c r="AA73" s="122">
        <v>45522</v>
      </c>
      <c r="AB73" s="122">
        <v>45523</v>
      </c>
    </row>
    <row r="74" spans="2:28" ht="15" thickBot="1" x14ac:dyDescent="0.35">
      <c r="B74" s="120"/>
      <c r="C74" s="120"/>
      <c r="D74" s="120"/>
      <c r="E74" s="120"/>
      <c r="F74" s="120"/>
      <c r="G74" s="120"/>
      <c r="H74" s="121"/>
      <c r="I74" s="123"/>
      <c r="J74" s="124"/>
      <c r="K74" s="121"/>
      <c r="L74" s="125"/>
      <c r="M74" s="126"/>
      <c r="N74" s="122">
        <v>45509</v>
      </c>
      <c r="O74" s="122">
        <v>45510</v>
      </c>
      <c r="P74" s="122">
        <v>45511</v>
      </c>
      <c r="Q74" s="122">
        <v>45512</v>
      </c>
      <c r="R74" s="122">
        <v>45513</v>
      </c>
      <c r="S74" s="122">
        <v>45514</v>
      </c>
      <c r="T74" s="122">
        <v>45515</v>
      </c>
      <c r="U74" s="122">
        <v>45516</v>
      </c>
      <c r="V74" s="122">
        <v>45517</v>
      </c>
      <c r="W74" s="122">
        <v>45518</v>
      </c>
      <c r="X74" s="122">
        <v>45519</v>
      </c>
      <c r="Y74" s="122">
        <v>45520</v>
      </c>
      <c r="Z74" s="122">
        <v>45521</v>
      </c>
      <c r="AA74" s="122">
        <v>45522</v>
      </c>
      <c r="AB74" s="122">
        <v>45523</v>
      </c>
    </row>
    <row r="75" spans="2:28" ht="15" thickBot="1" x14ac:dyDescent="0.35">
      <c r="B75" s="120"/>
      <c r="C75" s="120"/>
      <c r="D75" s="120"/>
      <c r="E75" s="120"/>
      <c r="F75" s="120"/>
      <c r="G75" s="120"/>
      <c r="H75" s="121"/>
      <c r="I75" s="123"/>
      <c r="J75" s="124"/>
      <c r="K75" s="121"/>
      <c r="L75" s="125"/>
      <c r="M75" s="126"/>
      <c r="N75" s="122">
        <v>45509</v>
      </c>
      <c r="O75" s="122">
        <v>45510</v>
      </c>
      <c r="P75" s="122">
        <v>45511</v>
      </c>
      <c r="Q75" s="122">
        <v>45512</v>
      </c>
      <c r="R75" s="122">
        <v>45513</v>
      </c>
      <c r="S75" s="122">
        <v>45514</v>
      </c>
      <c r="T75" s="122">
        <v>45515</v>
      </c>
      <c r="U75" s="122">
        <v>45516</v>
      </c>
      <c r="V75" s="122">
        <v>45517</v>
      </c>
      <c r="W75" s="122">
        <v>45518</v>
      </c>
      <c r="X75" s="122">
        <v>45519</v>
      </c>
      <c r="Y75" s="122">
        <v>45520</v>
      </c>
      <c r="Z75" s="122">
        <v>45521</v>
      </c>
      <c r="AA75" s="122">
        <v>45522</v>
      </c>
      <c r="AB75" s="122">
        <v>45523</v>
      </c>
    </row>
    <row r="76" spans="2:28" ht="15" thickBot="1" x14ac:dyDescent="0.35">
      <c r="B76" s="120"/>
      <c r="C76" s="120"/>
      <c r="D76" s="120"/>
      <c r="E76" s="120"/>
      <c r="F76" s="120"/>
      <c r="G76" s="120"/>
      <c r="H76" s="121"/>
      <c r="I76" s="123"/>
      <c r="J76" s="124"/>
      <c r="K76" s="121"/>
      <c r="L76" s="125"/>
      <c r="M76" s="126"/>
      <c r="N76" s="122">
        <v>45509</v>
      </c>
      <c r="O76" s="122">
        <v>45510</v>
      </c>
      <c r="P76" s="122">
        <v>45511</v>
      </c>
      <c r="Q76" s="122">
        <v>45512</v>
      </c>
      <c r="R76" s="122">
        <v>45513</v>
      </c>
      <c r="S76" s="122">
        <v>45514</v>
      </c>
      <c r="T76" s="122">
        <v>45515</v>
      </c>
      <c r="U76" s="122">
        <v>45516</v>
      </c>
      <c r="V76" s="122">
        <v>45517</v>
      </c>
      <c r="W76" s="122">
        <v>45518</v>
      </c>
      <c r="X76" s="122">
        <v>45519</v>
      </c>
      <c r="Y76" s="122">
        <v>45520</v>
      </c>
      <c r="Z76" s="122">
        <v>45521</v>
      </c>
      <c r="AA76" s="122">
        <v>45522</v>
      </c>
      <c r="AB76" s="122">
        <v>45523</v>
      </c>
    </row>
    <row r="77" spans="2:28" ht="15" thickBot="1" x14ac:dyDescent="0.35">
      <c r="B77" s="120"/>
      <c r="C77" s="120"/>
      <c r="D77" s="120"/>
      <c r="E77" s="120"/>
      <c r="F77" s="120"/>
      <c r="G77" s="120"/>
      <c r="H77" s="121"/>
      <c r="I77" s="123"/>
      <c r="J77" s="124"/>
      <c r="K77" s="121"/>
      <c r="L77" s="125"/>
      <c r="M77" s="126"/>
      <c r="N77" s="122">
        <v>45509</v>
      </c>
      <c r="O77" s="122">
        <v>45510</v>
      </c>
      <c r="P77" s="122">
        <v>45511</v>
      </c>
      <c r="Q77" s="122">
        <v>45512</v>
      </c>
      <c r="R77" s="122">
        <v>45513</v>
      </c>
      <c r="S77" s="122">
        <v>45514</v>
      </c>
      <c r="T77" s="122">
        <v>45515</v>
      </c>
      <c r="U77" s="122">
        <v>45516</v>
      </c>
      <c r="V77" s="122">
        <v>45517</v>
      </c>
      <c r="W77" s="122">
        <v>45518</v>
      </c>
      <c r="X77" s="122">
        <v>45519</v>
      </c>
      <c r="Y77" s="122">
        <v>45520</v>
      </c>
      <c r="Z77" s="122">
        <v>45521</v>
      </c>
      <c r="AA77" s="122">
        <v>45522</v>
      </c>
      <c r="AB77" s="122">
        <v>45523</v>
      </c>
    </row>
    <row r="78" spans="2:28" ht="15" thickBot="1" x14ac:dyDescent="0.35">
      <c r="B78" s="120"/>
      <c r="C78" s="120"/>
      <c r="D78" s="120"/>
      <c r="E78" s="120"/>
      <c r="F78" s="120"/>
      <c r="G78" s="120"/>
      <c r="H78" s="121"/>
      <c r="I78" s="123"/>
      <c r="J78" s="124"/>
      <c r="K78" s="121"/>
      <c r="L78" s="125"/>
      <c r="M78" s="126"/>
      <c r="N78" s="122">
        <v>45509</v>
      </c>
      <c r="O78" s="122">
        <v>45510</v>
      </c>
      <c r="P78" s="122">
        <v>45511</v>
      </c>
      <c r="Q78" s="122">
        <v>45512</v>
      </c>
      <c r="R78" s="122">
        <v>45513</v>
      </c>
      <c r="S78" s="122">
        <v>45514</v>
      </c>
      <c r="T78" s="122">
        <v>45515</v>
      </c>
      <c r="U78" s="122">
        <v>45516</v>
      </c>
      <c r="V78" s="122">
        <v>45517</v>
      </c>
      <c r="W78" s="122">
        <v>45518</v>
      </c>
      <c r="X78" s="122">
        <v>45519</v>
      </c>
      <c r="Y78" s="122">
        <v>45520</v>
      </c>
      <c r="Z78" s="122">
        <v>45521</v>
      </c>
      <c r="AA78" s="122">
        <v>45522</v>
      </c>
      <c r="AB78" s="122">
        <v>45523</v>
      </c>
    </row>
    <row r="79" spans="2:28" ht="15" thickBot="1" x14ac:dyDescent="0.35">
      <c r="B79" s="120"/>
      <c r="C79" s="120"/>
      <c r="D79" s="120"/>
      <c r="E79" s="120"/>
      <c r="F79" s="120"/>
      <c r="G79" s="120"/>
      <c r="H79" s="121"/>
      <c r="I79" s="123"/>
      <c r="J79" s="124"/>
      <c r="K79" s="121"/>
      <c r="L79" s="125"/>
      <c r="M79" s="126"/>
      <c r="N79" s="122">
        <v>45509</v>
      </c>
      <c r="O79" s="122">
        <v>45510</v>
      </c>
      <c r="P79" s="122">
        <v>45511</v>
      </c>
      <c r="Q79" s="122">
        <v>45512</v>
      </c>
      <c r="R79" s="122">
        <v>45513</v>
      </c>
      <c r="S79" s="122">
        <v>45514</v>
      </c>
      <c r="T79" s="122">
        <v>45515</v>
      </c>
      <c r="U79" s="122">
        <v>45516</v>
      </c>
      <c r="V79" s="122">
        <v>45517</v>
      </c>
      <c r="W79" s="122">
        <v>45518</v>
      </c>
      <c r="X79" s="122">
        <v>45519</v>
      </c>
      <c r="Y79" s="122">
        <v>45520</v>
      </c>
      <c r="Z79" s="122">
        <v>45521</v>
      </c>
      <c r="AA79" s="122">
        <v>45522</v>
      </c>
      <c r="AB79" s="122">
        <v>45523</v>
      </c>
    </row>
    <row r="80" spans="2:28" ht="15" thickBot="1" x14ac:dyDescent="0.35">
      <c r="B80" s="120"/>
      <c r="C80" s="120"/>
      <c r="D80" s="120"/>
      <c r="E80" s="120"/>
      <c r="F80" s="120"/>
      <c r="G80" s="120"/>
      <c r="H80" s="121"/>
      <c r="I80" s="123"/>
      <c r="J80" s="124"/>
      <c r="K80" s="121"/>
      <c r="L80" s="125"/>
      <c r="M80" s="126"/>
      <c r="N80" s="122">
        <v>45509</v>
      </c>
      <c r="O80" s="122">
        <v>45510</v>
      </c>
      <c r="P80" s="122">
        <v>45511</v>
      </c>
      <c r="Q80" s="122">
        <v>45512</v>
      </c>
      <c r="R80" s="122">
        <v>45513</v>
      </c>
      <c r="S80" s="122">
        <v>45514</v>
      </c>
      <c r="T80" s="122">
        <v>45515</v>
      </c>
      <c r="U80" s="122">
        <v>45516</v>
      </c>
      <c r="V80" s="122">
        <v>45517</v>
      </c>
      <c r="W80" s="122">
        <v>45518</v>
      </c>
      <c r="X80" s="122">
        <v>45519</v>
      </c>
      <c r="Y80" s="122">
        <v>45520</v>
      </c>
      <c r="Z80" s="122">
        <v>45521</v>
      </c>
      <c r="AA80" s="122">
        <v>45522</v>
      </c>
      <c r="AB80" s="122">
        <v>45523</v>
      </c>
    </row>
    <row r="81" spans="2:28" ht="15" thickBot="1" x14ac:dyDescent="0.35">
      <c r="B81" s="120"/>
      <c r="C81" s="120"/>
      <c r="D81" s="120"/>
      <c r="E81" s="120"/>
      <c r="F81" s="120"/>
      <c r="G81" s="120"/>
      <c r="H81" s="121"/>
      <c r="I81" s="123"/>
      <c r="J81" s="124"/>
      <c r="K81" s="121"/>
      <c r="L81" s="125"/>
      <c r="M81" s="126"/>
      <c r="N81" s="122">
        <v>45509</v>
      </c>
      <c r="O81" s="122">
        <v>45510</v>
      </c>
      <c r="P81" s="122">
        <v>45511</v>
      </c>
      <c r="Q81" s="122">
        <v>45512</v>
      </c>
      <c r="R81" s="122">
        <v>45513</v>
      </c>
      <c r="S81" s="122">
        <v>45514</v>
      </c>
      <c r="T81" s="122">
        <v>45515</v>
      </c>
      <c r="U81" s="122">
        <v>45516</v>
      </c>
      <c r="V81" s="122">
        <v>45517</v>
      </c>
      <c r="W81" s="122">
        <v>45518</v>
      </c>
      <c r="X81" s="122">
        <v>45519</v>
      </c>
      <c r="Y81" s="122">
        <v>45520</v>
      </c>
      <c r="Z81" s="122">
        <v>45521</v>
      </c>
      <c r="AA81" s="122">
        <v>45522</v>
      </c>
      <c r="AB81" s="122">
        <v>45523</v>
      </c>
    </row>
    <row r="82" spans="2:28" ht="15" thickBot="1" x14ac:dyDescent="0.35">
      <c r="B82" s="120"/>
      <c r="C82" s="120"/>
      <c r="D82" s="120"/>
      <c r="E82" s="120"/>
      <c r="F82" s="120"/>
      <c r="G82" s="120"/>
      <c r="H82" s="121"/>
      <c r="I82" s="123"/>
      <c r="J82" s="124"/>
      <c r="K82" s="121"/>
      <c r="L82" s="125"/>
      <c r="M82" s="126"/>
      <c r="N82" s="122">
        <v>45509</v>
      </c>
      <c r="O82" s="122">
        <v>45510</v>
      </c>
      <c r="P82" s="122">
        <v>45511</v>
      </c>
      <c r="Q82" s="122">
        <v>45512</v>
      </c>
      <c r="R82" s="122">
        <v>45513</v>
      </c>
      <c r="S82" s="122">
        <v>45514</v>
      </c>
      <c r="T82" s="122">
        <v>45515</v>
      </c>
      <c r="U82" s="122">
        <v>45516</v>
      </c>
      <c r="V82" s="122">
        <v>45517</v>
      </c>
      <c r="W82" s="122">
        <v>45518</v>
      </c>
      <c r="X82" s="122">
        <v>45519</v>
      </c>
      <c r="Y82" s="122">
        <v>45520</v>
      </c>
      <c r="Z82" s="122">
        <v>45521</v>
      </c>
      <c r="AA82" s="122">
        <v>45522</v>
      </c>
      <c r="AB82" s="122">
        <v>45523</v>
      </c>
    </row>
    <row r="83" spans="2:28" ht="15" thickBot="1" x14ac:dyDescent="0.35">
      <c r="B83" s="120"/>
      <c r="C83" s="120"/>
      <c r="D83" s="120"/>
      <c r="E83" s="120"/>
      <c r="F83" s="120"/>
      <c r="G83" s="120"/>
      <c r="H83" s="121"/>
      <c r="I83" s="123"/>
      <c r="J83" s="124"/>
      <c r="K83" s="121"/>
      <c r="L83" s="125"/>
      <c r="M83" s="126"/>
      <c r="N83" s="122">
        <v>45509</v>
      </c>
      <c r="O83" s="122">
        <v>45510</v>
      </c>
      <c r="P83" s="122">
        <v>45511</v>
      </c>
      <c r="Q83" s="122">
        <v>45512</v>
      </c>
      <c r="R83" s="122">
        <v>45513</v>
      </c>
      <c r="S83" s="122">
        <v>45514</v>
      </c>
      <c r="T83" s="122">
        <v>45515</v>
      </c>
      <c r="U83" s="122">
        <v>45516</v>
      </c>
      <c r="V83" s="122">
        <v>45517</v>
      </c>
      <c r="W83" s="122">
        <v>45518</v>
      </c>
      <c r="X83" s="122">
        <v>45519</v>
      </c>
      <c r="Y83" s="122">
        <v>45520</v>
      </c>
      <c r="Z83" s="122">
        <v>45521</v>
      </c>
      <c r="AA83" s="122">
        <v>45522</v>
      </c>
      <c r="AB83" s="122">
        <v>45523</v>
      </c>
    </row>
    <row r="84" spans="2:28" ht="15" thickBot="1" x14ac:dyDescent="0.35">
      <c r="B84" s="120"/>
      <c r="C84" s="120"/>
      <c r="D84" s="120"/>
      <c r="E84" s="120"/>
      <c r="F84" s="120"/>
      <c r="G84" s="120"/>
      <c r="H84" s="121"/>
      <c r="I84" s="123"/>
      <c r="J84" s="124"/>
      <c r="K84" s="121"/>
      <c r="L84" s="125"/>
      <c r="M84" s="126"/>
      <c r="N84" s="122">
        <v>45509</v>
      </c>
      <c r="O84" s="122">
        <v>45510</v>
      </c>
      <c r="P84" s="122">
        <v>45511</v>
      </c>
      <c r="Q84" s="122">
        <v>45512</v>
      </c>
      <c r="R84" s="122">
        <v>45513</v>
      </c>
      <c r="S84" s="122">
        <v>45514</v>
      </c>
      <c r="T84" s="122">
        <v>45515</v>
      </c>
      <c r="U84" s="122">
        <v>45516</v>
      </c>
      <c r="V84" s="122">
        <v>45517</v>
      </c>
      <c r="W84" s="122">
        <v>45518</v>
      </c>
      <c r="X84" s="122">
        <v>45519</v>
      </c>
      <c r="Y84" s="122">
        <v>45520</v>
      </c>
      <c r="Z84" s="122">
        <v>45521</v>
      </c>
      <c r="AA84" s="122">
        <v>45522</v>
      </c>
      <c r="AB84" s="122">
        <v>45523</v>
      </c>
    </row>
    <row r="85" spans="2:28" ht="15" thickBot="1" x14ac:dyDescent="0.35">
      <c r="B85" s="120"/>
      <c r="C85" s="120"/>
      <c r="D85" s="120"/>
      <c r="E85" s="120"/>
      <c r="F85" s="120"/>
      <c r="G85" s="120"/>
      <c r="H85" s="121"/>
      <c r="I85" s="123"/>
      <c r="J85" s="124"/>
      <c r="K85" s="121"/>
      <c r="L85" s="125"/>
      <c r="M85" s="126"/>
      <c r="N85" s="122">
        <v>45509</v>
      </c>
      <c r="O85" s="122">
        <v>45510</v>
      </c>
      <c r="P85" s="122">
        <v>45511</v>
      </c>
      <c r="Q85" s="122">
        <v>45512</v>
      </c>
      <c r="R85" s="122">
        <v>45513</v>
      </c>
      <c r="S85" s="122">
        <v>45514</v>
      </c>
      <c r="T85" s="122">
        <v>45515</v>
      </c>
      <c r="U85" s="122">
        <v>45516</v>
      </c>
      <c r="V85" s="122">
        <v>45517</v>
      </c>
      <c r="W85" s="122">
        <v>45518</v>
      </c>
      <c r="X85" s="122">
        <v>45519</v>
      </c>
      <c r="Y85" s="122">
        <v>45520</v>
      </c>
      <c r="Z85" s="122">
        <v>45521</v>
      </c>
      <c r="AA85" s="122">
        <v>45522</v>
      </c>
      <c r="AB85" s="122">
        <v>45523</v>
      </c>
    </row>
    <row r="86" spans="2:28" ht="15" thickBot="1" x14ac:dyDescent="0.35">
      <c r="B86" s="120"/>
      <c r="C86" s="120"/>
      <c r="D86" s="120"/>
      <c r="E86" s="120"/>
      <c r="F86" s="120"/>
      <c r="G86" s="120"/>
      <c r="H86" s="121"/>
      <c r="I86" s="123"/>
      <c r="J86" s="124"/>
      <c r="K86" s="121"/>
      <c r="L86" s="125"/>
      <c r="M86" s="126"/>
      <c r="N86" s="122">
        <v>45509</v>
      </c>
      <c r="O86" s="122">
        <v>45510</v>
      </c>
      <c r="P86" s="122">
        <v>45511</v>
      </c>
      <c r="Q86" s="122">
        <v>45512</v>
      </c>
      <c r="R86" s="122">
        <v>45513</v>
      </c>
      <c r="S86" s="122">
        <v>45514</v>
      </c>
      <c r="T86" s="122">
        <v>45515</v>
      </c>
      <c r="U86" s="122">
        <v>45516</v>
      </c>
      <c r="V86" s="122">
        <v>45517</v>
      </c>
      <c r="W86" s="122">
        <v>45518</v>
      </c>
      <c r="X86" s="122">
        <v>45519</v>
      </c>
      <c r="Y86" s="122">
        <v>45520</v>
      </c>
      <c r="Z86" s="122">
        <v>45521</v>
      </c>
      <c r="AA86" s="122">
        <v>45522</v>
      </c>
      <c r="AB86" s="122">
        <v>45523</v>
      </c>
    </row>
    <row r="87" spans="2:28" ht="15" thickBot="1" x14ac:dyDescent="0.35">
      <c r="B87" s="120"/>
      <c r="C87" s="120"/>
      <c r="D87" s="120"/>
      <c r="E87" s="120"/>
      <c r="F87" s="120"/>
      <c r="G87" s="120"/>
      <c r="H87" s="121"/>
      <c r="I87" s="123"/>
      <c r="J87" s="124"/>
      <c r="K87" s="121"/>
      <c r="L87" s="125"/>
      <c r="M87" s="126"/>
      <c r="N87" s="122">
        <v>45509</v>
      </c>
      <c r="O87" s="122">
        <v>45510</v>
      </c>
      <c r="P87" s="122">
        <v>45511</v>
      </c>
      <c r="Q87" s="122">
        <v>45512</v>
      </c>
      <c r="R87" s="122">
        <v>45513</v>
      </c>
      <c r="S87" s="122">
        <v>45514</v>
      </c>
      <c r="T87" s="122">
        <v>45515</v>
      </c>
      <c r="U87" s="122">
        <v>45516</v>
      </c>
      <c r="V87" s="122">
        <v>45517</v>
      </c>
      <c r="W87" s="122">
        <v>45518</v>
      </c>
      <c r="X87" s="122">
        <v>45519</v>
      </c>
      <c r="Y87" s="122">
        <v>45520</v>
      </c>
      <c r="Z87" s="122">
        <v>45521</v>
      </c>
      <c r="AA87" s="122">
        <v>45522</v>
      </c>
      <c r="AB87" s="122">
        <v>45523</v>
      </c>
    </row>
    <row r="88" spans="2:28" ht="15" thickBot="1" x14ac:dyDescent="0.35">
      <c r="B88" s="120"/>
      <c r="C88" s="120"/>
      <c r="D88" s="120"/>
      <c r="E88" s="120"/>
      <c r="F88" s="120"/>
      <c r="G88" s="120"/>
      <c r="H88" s="121"/>
      <c r="I88" s="123"/>
      <c r="J88" s="124"/>
      <c r="K88" s="121"/>
      <c r="L88" s="125"/>
      <c r="M88" s="126"/>
      <c r="N88" s="122">
        <v>45509</v>
      </c>
      <c r="O88" s="122">
        <v>45510</v>
      </c>
      <c r="P88" s="122">
        <v>45511</v>
      </c>
      <c r="Q88" s="122">
        <v>45512</v>
      </c>
      <c r="R88" s="122">
        <v>45513</v>
      </c>
      <c r="S88" s="122">
        <v>45514</v>
      </c>
      <c r="T88" s="122">
        <v>45515</v>
      </c>
      <c r="U88" s="122">
        <v>45516</v>
      </c>
      <c r="V88" s="122">
        <v>45517</v>
      </c>
      <c r="W88" s="122">
        <v>45518</v>
      </c>
      <c r="X88" s="122">
        <v>45519</v>
      </c>
      <c r="Y88" s="122">
        <v>45520</v>
      </c>
      <c r="Z88" s="122">
        <v>45521</v>
      </c>
      <c r="AA88" s="122">
        <v>45522</v>
      </c>
      <c r="AB88" s="122">
        <v>45523</v>
      </c>
    </row>
    <row r="89" spans="2:28" ht="15" thickBot="1" x14ac:dyDescent="0.35">
      <c r="B89" s="120"/>
      <c r="C89" s="120"/>
      <c r="D89" s="120"/>
      <c r="E89" s="120"/>
      <c r="F89" s="120"/>
      <c r="G89" s="120"/>
      <c r="H89" s="121"/>
      <c r="I89" s="123"/>
      <c r="J89" s="124"/>
      <c r="K89" s="121"/>
      <c r="L89" s="125"/>
      <c r="M89" s="126"/>
      <c r="N89" s="122">
        <v>45509</v>
      </c>
      <c r="O89" s="122">
        <v>45510</v>
      </c>
      <c r="P89" s="122">
        <v>45511</v>
      </c>
      <c r="Q89" s="122">
        <v>45512</v>
      </c>
      <c r="R89" s="122">
        <v>45513</v>
      </c>
      <c r="S89" s="122">
        <v>45514</v>
      </c>
      <c r="T89" s="122">
        <v>45515</v>
      </c>
      <c r="U89" s="122">
        <v>45516</v>
      </c>
      <c r="V89" s="122">
        <v>45517</v>
      </c>
      <c r="W89" s="122">
        <v>45518</v>
      </c>
      <c r="X89" s="122">
        <v>45519</v>
      </c>
      <c r="Y89" s="122">
        <v>45520</v>
      </c>
      <c r="Z89" s="122">
        <v>45521</v>
      </c>
      <c r="AA89" s="122">
        <v>45522</v>
      </c>
      <c r="AB89" s="122">
        <v>45523</v>
      </c>
    </row>
    <row r="90" spans="2:28" ht="15" thickBot="1" x14ac:dyDescent="0.35">
      <c r="B90" s="120"/>
      <c r="C90" s="120"/>
      <c r="D90" s="120"/>
      <c r="E90" s="120"/>
      <c r="F90" s="120"/>
      <c r="G90" s="120"/>
      <c r="H90" s="121"/>
      <c r="I90" s="123"/>
      <c r="J90" s="124"/>
      <c r="K90" s="121"/>
      <c r="L90" s="125"/>
      <c r="M90" s="126"/>
      <c r="N90" s="122">
        <v>45509</v>
      </c>
      <c r="O90" s="122">
        <v>45510</v>
      </c>
      <c r="P90" s="122">
        <v>45511</v>
      </c>
      <c r="Q90" s="122">
        <v>45512</v>
      </c>
      <c r="R90" s="122">
        <v>45513</v>
      </c>
      <c r="S90" s="122">
        <v>45514</v>
      </c>
      <c r="T90" s="122">
        <v>45515</v>
      </c>
      <c r="U90" s="122">
        <v>45516</v>
      </c>
      <c r="V90" s="122">
        <v>45517</v>
      </c>
      <c r="W90" s="122">
        <v>45518</v>
      </c>
      <c r="X90" s="122">
        <v>45519</v>
      </c>
      <c r="Y90" s="122">
        <v>45520</v>
      </c>
      <c r="Z90" s="122">
        <v>45521</v>
      </c>
      <c r="AA90" s="122">
        <v>45522</v>
      </c>
      <c r="AB90" s="122">
        <v>45523</v>
      </c>
    </row>
    <row r="91" spans="2:28" ht="15" thickBot="1" x14ac:dyDescent="0.35">
      <c r="B91" s="120"/>
      <c r="C91" s="120"/>
      <c r="D91" s="120"/>
      <c r="E91" s="120"/>
      <c r="F91" s="120"/>
      <c r="G91" s="120"/>
      <c r="H91" s="121"/>
      <c r="I91" s="123"/>
      <c r="J91" s="124"/>
      <c r="K91" s="121"/>
      <c r="L91" s="125"/>
      <c r="M91" s="126"/>
      <c r="N91" s="122">
        <v>45509</v>
      </c>
      <c r="O91" s="122">
        <v>45510</v>
      </c>
      <c r="P91" s="122">
        <v>45511</v>
      </c>
      <c r="Q91" s="122">
        <v>45512</v>
      </c>
      <c r="R91" s="122">
        <v>45513</v>
      </c>
      <c r="S91" s="122">
        <v>45514</v>
      </c>
      <c r="T91" s="122">
        <v>45515</v>
      </c>
      <c r="U91" s="122">
        <v>45516</v>
      </c>
      <c r="V91" s="122">
        <v>45517</v>
      </c>
      <c r="W91" s="122">
        <v>45518</v>
      </c>
      <c r="X91" s="122">
        <v>45519</v>
      </c>
      <c r="Y91" s="122">
        <v>45520</v>
      </c>
      <c r="Z91" s="122">
        <v>45521</v>
      </c>
      <c r="AA91" s="122">
        <v>45522</v>
      </c>
      <c r="AB91" s="122">
        <v>45523</v>
      </c>
    </row>
    <row r="92" spans="2:28" ht="15" thickBot="1" x14ac:dyDescent="0.35">
      <c r="B92" s="120"/>
      <c r="C92" s="120"/>
      <c r="D92" s="120"/>
      <c r="E92" s="120"/>
      <c r="F92" s="120"/>
      <c r="G92" s="120"/>
      <c r="H92" s="121"/>
      <c r="I92" s="123"/>
      <c r="J92" s="124"/>
      <c r="K92" s="121"/>
      <c r="L92" s="125"/>
      <c r="M92" s="126"/>
      <c r="N92" s="122">
        <v>45509</v>
      </c>
      <c r="O92" s="122">
        <v>45510</v>
      </c>
      <c r="P92" s="122">
        <v>45511</v>
      </c>
      <c r="Q92" s="122">
        <v>45512</v>
      </c>
      <c r="R92" s="122">
        <v>45513</v>
      </c>
      <c r="S92" s="122">
        <v>45514</v>
      </c>
      <c r="T92" s="122">
        <v>45515</v>
      </c>
      <c r="U92" s="122">
        <v>45516</v>
      </c>
      <c r="V92" s="122">
        <v>45517</v>
      </c>
      <c r="W92" s="122">
        <v>45518</v>
      </c>
      <c r="X92" s="122">
        <v>45519</v>
      </c>
      <c r="Y92" s="122">
        <v>45520</v>
      </c>
      <c r="Z92" s="122">
        <v>45521</v>
      </c>
      <c r="AA92" s="122">
        <v>45522</v>
      </c>
      <c r="AB92" s="122">
        <v>45523</v>
      </c>
    </row>
    <row r="93" spans="2:28" ht="15" thickBot="1" x14ac:dyDescent="0.35">
      <c r="B93" s="120"/>
      <c r="C93" s="120"/>
      <c r="D93" s="120"/>
      <c r="E93" s="120"/>
      <c r="F93" s="120"/>
      <c r="G93" s="120"/>
      <c r="H93" s="121"/>
      <c r="I93" s="123"/>
      <c r="J93" s="124"/>
      <c r="K93" s="121"/>
      <c r="L93" s="125"/>
      <c r="M93" s="126"/>
      <c r="N93" s="122">
        <v>45509</v>
      </c>
      <c r="O93" s="122">
        <v>45510</v>
      </c>
      <c r="P93" s="122">
        <v>45511</v>
      </c>
      <c r="Q93" s="122">
        <v>45512</v>
      </c>
      <c r="R93" s="122">
        <v>45513</v>
      </c>
      <c r="S93" s="122">
        <v>45514</v>
      </c>
      <c r="T93" s="122">
        <v>45515</v>
      </c>
      <c r="U93" s="122">
        <v>45516</v>
      </c>
      <c r="V93" s="122">
        <v>45517</v>
      </c>
      <c r="W93" s="122">
        <v>45518</v>
      </c>
      <c r="X93" s="122">
        <v>45519</v>
      </c>
      <c r="Y93" s="122">
        <v>45520</v>
      </c>
      <c r="Z93" s="122">
        <v>45521</v>
      </c>
      <c r="AA93" s="122">
        <v>45522</v>
      </c>
      <c r="AB93" s="122">
        <v>45523</v>
      </c>
    </row>
    <row r="94" spans="2:28" ht="15" thickBot="1" x14ac:dyDescent="0.35">
      <c r="B94" s="120"/>
      <c r="C94" s="120"/>
      <c r="D94" s="120"/>
      <c r="E94" s="120"/>
      <c r="F94" s="120"/>
      <c r="G94" s="120"/>
      <c r="H94" s="121"/>
      <c r="I94" s="123"/>
      <c r="J94" s="124"/>
      <c r="K94" s="121"/>
      <c r="L94" s="125"/>
      <c r="M94" s="126"/>
      <c r="N94" s="122">
        <v>45509</v>
      </c>
      <c r="O94" s="122">
        <v>45510</v>
      </c>
      <c r="P94" s="122">
        <v>45511</v>
      </c>
      <c r="Q94" s="122">
        <v>45512</v>
      </c>
      <c r="R94" s="122">
        <v>45513</v>
      </c>
      <c r="S94" s="122">
        <v>45514</v>
      </c>
      <c r="T94" s="122">
        <v>45515</v>
      </c>
      <c r="U94" s="122">
        <v>45516</v>
      </c>
      <c r="V94" s="122">
        <v>45517</v>
      </c>
      <c r="W94" s="122">
        <v>45518</v>
      </c>
      <c r="X94" s="122">
        <v>45519</v>
      </c>
      <c r="Y94" s="122">
        <v>45520</v>
      </c>
      <c r="Z94" s="122">
        <v>45521</v>
      </c>
      <c r="AA94" s="122">
        <v>45522</v>
      </c>
      <c r="AB94" s="122">
        <v>45523</v>
      </c>
    </row>
    <row r="95" spans="2:28" ht="15" thickBot="1" x14ac:dyDescent="0.35">
      <c r="B95" s="120"/>
      <c r="C95" s="120"/>
      <c r="D95" s="120"/>
      <c r="E95" s="120"/>
      <c r="F95" s="120"/>
      <c r="G95" s="120"/>
      <c r="H95" s="121"/>
      <c r="I95" s="123"/>
      <c r="J95" s="124"/>
      <c r="K95" s="121"/>
      <c r="L95" s="125"/>
      <c r="M95" s="126"/>
      <c r="N95" s="122">
        <v>45509</v>
      </c>
      <c r="O95" s="122">
        <v>45510</v>
      </c>
      <c r="P95" s="122">
        <v>45511</v>
      </c>
      <c r="Q95" s="122">
        <v>45512</v>
      </c>
      <c r="R95" s="122">
        <v>45513</v>
      </c>
      <c r="S95" s="122">
        <v>45514</v>
      </c>
      <c r="T95" s="122">
        <v>45515</v>
      </c>
      <c r="U95" s="122">
        <v>45516</v>
      </c>
      <c r="V95" s="122">
        <v>45517</v>
      </c>
      <c r="W95" s="122">
        <v>45518</v>
      </c>
      <c r="X95" s="122">
        <v>45519</v>
      </c>
      <c r="Y95" s="122">
        <v>45520</v>
      </c>
      <c r="Z95" s="122">
        <v>45521</v>
      </c>
      <c r="AA95" s="122">
        <v>45522</v>
      </c>
      <c r="AB95" s="122">
        <v>45523</v>
      </c>
    </row>
    <row r="96" spans="2:28" ht="15" thickBot="1" x14ac:dyDescent="0.35">
      <c r="B96" s="120"/>
      <c r="C96" s="120"/>
      <c r="D96" s="120"/>
      <c r="E96" s="120"/>
      <c r="F96" s="120"/>
      <c r="G96" s="120"/>
      <c r="H96" s="121"/>
      <c r="I96" s="123"/>
      <c r="J96" s="124"/>
      <c r="K96" s="121"/>
      <c r="L96" s="125"/>
      <c r="M96" s="126"/>
      <c r="N96" s="122">
        <v>45509</v>
      </c>
      <c r="O96" s="122">
        <v>45510</v>
      </c>
      <c r="P96" s="122">
        <v>45511</v>
      </c>
      <c r="Q96" s="122">
        <v>45512</v>
      </c>
      <c r="R96" s="122">
        <v>45513</v>
      </c>
      <c r="S96" s="122">
        <v>45514</v>
      </c>
      <c r="T96" s="122">
        <v>45515</v>
      </c>
      <c r="U96" s="122">
        <v>45516</v>
      </c>
      <c r="V96" s="122">
        <v>45517</v>
      </c>
      <c r="W96" s="122">
        <v>45518</v>
      </c>
      <c r="X96" s="122">
        <v>45519</v>
      </c>
      <c r="Y96" s="122">
        <v>45520</v>
      </c>
      <c r="Z96" s="122">
        <v>45521</v>
      </c>
      <c r="AA96" s="122">
        <v>45522</v>
      </c>
      <c r="AB96" s="122">
        <v>45523</v>
      </c>
    </row>
    <row r="97" spans="2:28" ht="15" thickBot="1" x14ac:dyDescent="0.35">
      <c r="B97" s="120"/>
      <c r="C97" s="120"/>
      <c r="D97" s="120"/>
      <c r="E97" s="120"/>
      <c r="F97" s="120"/>
      <c r="G97" s="120"/>
      <c r="H97" s="121"/>
      <c r="I97" s="123"/>
      <c r="J97" s="124"/>
      <c r="K97" s="121"/>
      <c r="L97" s="125"/>
      <c r="M97" s="126"/>
      <c r="N97" s="122">
        <v>45509</v>
      </c>
      <c r="O97" s="122">
        <v>45510</v>
      </c>
      <c r="P97" s="122">
        <v>45511</v>
      </c>
      <c r="Q97" s="122">
        <v>45512</v>
      </c>
      <c r="R97" s="122">
        <v>45513</v>
      </c>
      <c r="S97" s="122">
        <v>45514</v>
      </c>
      <c r="T97" s="122">
        <v>45515</v>
      </c>
      <c r="U97" s="122">
        <v>45516</v>
      </c>
      <c r="V97" s="122">
        <v>45517</v>
      </c>
      <c r="W97" s="122">
        <v>45518</v>
      </c>
      <c r="X97" s="122">
        <v>45519</v>
      </c>
      <c r="Y97" s="122">
        <v>45520</v>
      </c>
      <c r="Z97" s="122">
        <v>45521</v>
      </c>
      <c r="AA97" s="122">
        <v>45522</v>
      </c>
      <c r="AB97" s="122">
        <v>45523</v>
      </c>
    </row>
    <row r="98" spans="2:28" ht="15" thickBot="1" x14ac:dyDescent="0.35">
      <c r="B98" s="120"/>
      <c r="C98" s="120"/>
      <c r="D98" s="120"/>
      <c r="E98" s="120"/>
      <c r="F98" s="120"/>
      <c r="G98" s="120"/>
      <c r="H98" s="121"/>
      <c r="I98" s="123"/>
      <c r="J98" s="124"/>
      <c r="K98" s="121"/>
      <c r="L98" s="125"/>
      <c r="M98" s="126"/>
      <c r="N98" s="122">
        <v>45509</v>
      </c>
      <c r="O98" s="122">
        <v>45510</v>
      </c>
      <c r="P98" s="122">
        <v>45511</v>
      </c>
      <c r="Q98" s="122">
        <v>45512</v>
      </c>
      <c r="R98" s="122">
        <v>45513</v>
      </c>
      <c r="S98" s="122">
        <v>45514</v>
      </c>
      <c r="T98" s="122">
        <v>45515</v>
      </c>
      <c r="U98" s="122">
        <v>45516</v>
      </c>
      <c r="V98" s="122">
        <v>45517</v>
      </c>
      <c r="W98" s="122">
        <v>45518</v>
      </c>
      <c r="X98" s="122">
        <v>45519</v>
      </c>
      <c r="Y98" s="122">
        <v>45520</v>
      </c>
      <c r="Z98" s="122">
        <v>45521</v>
      </c>
      <c r="AA98" s="122">
        <v>45522</v>
      </c>
      <c r="AB98" s="122">
        <v>45523</v>
      </c>
    </row>
    <row r="99" spans="2:28" ht="15" thickBot="1" x14ac:dyDescent="0.35">
      <c r="B99" s="120"/>
      <c r="C99" s="120"/>
      <c r="D99" s="120"/>
      <c r="E99" s="120"/>
      <c r="F99" s="120"/>
      <c r="G99" s="120"/>
      <c r="H99" s="121"/>
      <c r="I99" s="123"/>
      <c r="J99" s="124"/>
      <c r="K99" s="121"/>
      <c r="L99" s="125"/>
      <c r="M99" s="126"/>
      <c r="N99" s="122">
        <v>45509</v>
      </c>
      <c r="O99" s="122">
        <v>45510</v>
      </c>
      <c r="P99" s="122">
        <v>45511</v>
      </c>
      <c r="Q99" s="122">
        <v>45512</v>
      </c>
      <c r="R99" s="122">
        <v>45513</v>
      </c>
      <c r="S99" s="122">
        <v>45514</v>
      </c>
      <c r="T99" s="122">
        <v>45515</v>
      </c>
      <c r="U99" s="122">
        <v>45516</v>
      </c>
      <c r="V99" s="122">
        <v>45517</v>
      </c>
      <c r="W99" s="122">
        <v>45518</v>
      </c>
      <c r="X99" s="122">
        <v>45519</v>
      </c>
      <c r="Y99" s="122">
        <v>45520</v>
      </c>
      <c r="Z99" s="122">
        <v>45521</v>
      </c>
      <c r="AA99" s="122">
        <v>45522</v>
      </c>
      <c r="AB99" s="122">
        <v>45523</v>
      </c>
    </row>
    <row r="100" spans="2:28" ht="15" thickBot="1" x14ac:dyDescent="0.35">
      <c r="B100" s="120"/>
      <c r="C100" s="120"/>
      <c r="D100" s="120"/>
      <c r="E100" s="120"/>
      <c r="F100" s="120"/>
      <c r="G100" s="120"/>
      <c r="H100" s="121"/>
      <c r="I100" s="123"/>
      <c r="J100" s="124"/>
      <c r="K100" s="121"/>
      <c r="L100" s="125"/>
      <c r="M100" s="126"/>
      <c r="N100" s="122">
        <v>45509</v>
      </c>
      <c r="O100" s="122">
        <v>45510</v>
      </c>
      <c r="P100" s="122">
        <v>45511</v>
      </c>
      <c r="Q100" s="122">
        <v>45512</v>
      </c>
      <c r="R100" s="122">
        <v>45513</v>
      </c>
      <c r="S100" s="122">
        <v>45514</v>
      </c>
      <c r="T100" s="122">
        <v>45515</v>
      </c>
      <c r="U100" s="122">
        <v>45516</v>
      </c>
      <c r="V100" s="122">
        <v>45517</v>
      </c>
      <c r="W100" s="122">
        <v>45518</v>
      </c>
      <c r="X100" s="122">
        <v>45519</v>
      </c>
      <c r="Y100" s="122">
        <v>45520</v>
      </c>
      <c r="Z100" s="122">
        <v>45521</v>
      </c>
      <c r="AA100" s="122">
        <v>45522</v>
      </c>
      <c r="AB100" s="122">
        <v>45523</v>
      </c>
    </row>
    <row r="101" spans="2:28" ht="15" thickBot="1" x14ac:dyDescent="0.35">
      <c r="B101" s="120"/>
      <c r="C101" s="120"/>
      <c r="D101" s="120"/>
      <c r="E101" s="120"/>
      <c r="F101" s="120"/>
      <c r="G101" s="120"/>
      <c r="H101" s="121"/>
      <c r="I101" s="123"/>
      <c r="J101" s="124"/>
      <c r="K101" s="121"/>
      <c r="L101" s="125"/>
      <c r="M101" s="126"/>
      <c r="N101" s="122">
        <v>45509</v>
      </c>
      <c r="O101" s="122">
        <v>45510</v>
      </c>
      <c r="P101" s="122">
        <v>45511</v>
      </c>
      <c r="Q101" s="122">
        <v>45512</v>
      </c>
      <c r="R101" s="122">
        <v>45513</v>
      </c>
      <c r="S101" s="122">
        <v>45514</v>
      </c>
      <c r="T101" s="122">
        <v>45515</v>
      </c>
      <c r="U101" s="122">
        <v>45516</v>
      </c>
      <c r="V101" s="122">
        <v>45517</v>
      </c>
      <c r="W101" s="122">
        <v>45518</v>
      </c>
      <c r="X101" s="122">
        <v>45519</v>
      </c>
      <c r="Y101" s="122">
        <v>45520</v>
      </c>
      <c r="Z101" s="122">
        <v>45521</v>
      </c>
      <c r="AA101" s="122">
        <v>45522</v>
      </c>
      <c r="AB101" s="122">
        <v>45523</v>
      </c>
    </row>
    <row r="102" spans="2:28" ht="15" thickBot="1" x14ac:dyDescent="0.35">
      <c r="B102" s="120"/>
      <c r="C102" s="120"/>
      <c r="D102" s="120"/>
      <c r="E102" s="120"/>
      <c r="F102" s="120"/>
      <c r="G102" s="120"/>
      <c r="H102" s="121"/>
      <c r="I102" s="123"/>
      <c r="J102" s="124"/>
      <c r="K102" s="121"/>
      <c r="L102" s="125"/>
      <c r="M102" s="126"/>
      <c r="N102" s="122">
        <v>45509</v>
      </c>
      <c r="O102" s="122">
        <v>45510</v>
      </c>
      <c r="P102" s="122">
        <v>45511</v>
      </c>
      <c r="Q102" s="122">
        <v>45512</v>
      </c>
      <c r="R102" s="122">
        <v>45513</v>
      </c>
      <c r="S102" s="122">
        <v>45514</v>
      </c>
      <c r="T102" s="122">
        <v>45515</v>
      </c>
      <c r="U102" s="122">
        <v>45516</v>
      </c>
      <c r="V102" s="122">
        <v>45517</v>
      </c>
      <c r="W102" s="122">
        <v>45518</v>
      </c>
      <c r="X102" s="122">
        <v>45519</v>
      </c>
      <c r="Y102" s="122">
        <v>45520</v>
      </c>
      <c r="Z102" s="122">
        <v>45521</v>
      </c>
      <c r="AA102" s="122">
        <v>45522</v>
      </c>
      <c r="AB102" s="122">
        <v>45523</v>
      </c>
    </row>
    <row r="103" spans="2:28" ht="15" thickBot="1" x14ac:dyDescent="0.35">
      <c r="B103" s="120"/>
      <c r="C103" s="120"/>
      <c r="D103" s="120"/>
      <c r="E103" s="120"/>
      <c r="F103" s="120"/>
      <c r="G103" s="120"/>
      <c r="H103" s="121"/>
      <c r="I103" s="123"/>
      <c r="J103" s="124"/>
      <c r="K103" s="121"/>
      <c r="L103" s="125"/>
      <c r="M103" s="126"/>
      <c r="N103" s="122">
        <v>45509</v>
      </c>
      <c r="O103" s="122">
        <v>45510</v>
      </c>
      <c r="P103" s="122">
        <v>45511</v>
      </c>
      <c r="Q103" s="122">
        <v>45512</v>
      </c>
      <c r="R103" s="122">
        <v>45513</v>
      </c>
      <c r="S103" s="122">
        <v>45514</v>
      </c>
      <c r="T103" s="122">
        <v>45515</v>
      </c>
      <c r="U103" s="122">
        <v>45516</v>
      </c>
      <c r="V103" s="122">
        <v>45517</v>
      </c>
      <c r="W103" s="122">
        <v>45518</v>
      </c>
      <c r="X103" s="122">
        <v>45519</v>
      </c>
      <c r="Y103" s="122">
        <v>45520</v>
      </c>
      <c r="Z103" s="122">
        <v>45521</v>
      </c>
      <c r="AA103" s="122">
        <v>45522</v>
      </c>
      <c r="AB103" s="122">
        <v>45523</v>
      </c>
    </row>
    <row r="104" spans="2:28" ht="15" thickBot="1" x14ac:dyDescent="0.35">
      <c r="B104" s="120"/>
      <c r="C104" s="120"/>
      <c r="D104" s="120"/>
      <c r="E104" s="120"/>
      <c r="F104" s="120"/>
      <c r="G104" s="120"/>
      <c r="H104" s="121"/>
      <c r="I104" s="123"/>
      <c r="J104" s="124"/>
      <c r="K104" s="121"/>
      <c r="L104" s="125"/>
      <c r="M104" s="126"/>
      <c r="N104" s="122">
        <v>45509</v>
      </c>
      <c r="O104" s="122">
        <v>45510</v>
      </c>
      <c r="P104" s="122">
        <v>45511</v>
      </c>
      <c r="Q104" s="122">
        <v>45512</v>
      </c>
      <c r="R104" s="122">
        <v>45513</v>
      </c>
      <c r="S104" s="122">
        <v>45514</v>
      </c>
      <c r="T104" s="122">
        <v>45515</v>
      </c>
      <c r="U104" s="122">
        <v>45516</v>
      </c>
      <c r="V104" s="122">
        <v>45517</v>
      </c>
      <c r="W104" s="122">
        <v>45518</v>
      </c>
      <c r="X104" s="122">
        <v>45519</v>
      </c>
      <c r="Y104" s="122">
        <v>45520</v>
      </c>
      <c r="Z104" s="122">
        <v>45521</v>
      </c>
      <c r="AA104" s="122">
        <v>45522</v>
      </c>
      <c r="AB104" s="122">
        <v>45523</v>
      </c>
    </row>
    <row r="105" spans="2:28" ht="15" thickBot="1" x14ac:dyDescent="0.35">
      <c r="B105" s="120"/>
      <c r="C105" s="120"/>
      <c r="D105" s="120"/>
      <c r="E105" s="120"/>
      <c r="F105" s="120"/>
      <c r="G105" s="120"/>
      <c r="H105" s="121"/>
      <c r="I105" s="123"/>
      <c r="J105" s="124"/>
      <c r="K105" s="121"/>
      <c r="L105" s="125"/>
      <c r="M105" s="126"/>
      <c r="N105" s="122">
        <v>45509</v>
      </c>
      <c r="O105" s="122">
        <v>45510</v>
      </c>
      <c r="P105" s="122">
        <v>45511</v>
      </c>
      <c r="Q105" s="122">
        <v>45512</v>
      </c>
      <c r="R105" s="122">
        <v>45513</v>
      </c>
      <c r="S105" s="122">
        <v>45514</v>
      </c>
      <c r="T105" s="122">
        <v>45515</v>
      </c>
      <c r="U105" s="122">
        <v>45516</v>
      </c>
      <c r="V105" s="122">
        <v>45517</v>
      </c>
      <c r="W105" s="122">
        <v>45518</v>
      </c>
      <c r="X105" s="122">
        <v>45519</v>
      </c>
      <c r="Y105" s="122">
        <v>45520</v>
      </c>
      <c r="Z105" s="122">
        <v>45521</v>
      </c>
      <c r="AA105" s="122">
        <v>45522</v>
      </c>
      <c r="AB105" s="122">
        <v>45523</v>
      </c>
    </row>
    <row r="106" spans="2:28" ht="15" thickBot="1" x14ac:dyDescent="0.35">
      <c r="B106" s="120"/>
      <c r="C106" s="120"/>
      <c r="D106" s="120"/>
      <c r="E106" s="120"/>
      <c r="F106" s="120"/>
      <c r="G106" s="120"/>
      <c r="H106" s="121"/>
      <c r="I106" s="123"/>
      <c r="J106" s="124"/>
      <c r="K106" s="121"/>
      <c r="L106" s="125"/>
      <c r="M106" s="126"/>
      <c r="N106" s="122">
        <v>45509</v>
      </c>
      <c r="O106" s="122">
        <v>45510</v>
      </c>
      <c r="P106" s="122">
        <v>45511</v>
      </c>
      <c r="Q106" s="122">
        <v>45512</v>
      </c>
      <c r="R106" s="122">
        <v>45513</v>
      </c>
      <c r="S106" s="122">
        <v>45514</v>
      </c>
      <c r="T106" s="122">
        <v>45515</v>
      </c>
      <c r="U106" s="122">
        <v>45516</v>
      </c>
      <c r="V106" s="122">
        <v>45517</v>
      </c>
      <c r="W106" s="122">
        <v>45518</v>
      </c>
      <c r="X106" s="122">
        <v>45519</v>
      </c>
      <c r="Y106" s="122">
        <v>45520</v>
      </c>
      <c r="Z106" s="122">
        <v>45521</v>
      </c>
      <c r="AA106" s="122">
        <v>45522</v>
      </c>
      <c r="AB106" s="122">
        <v>45523</v>
      </c>
    </row>
    <row r="107" spans="2:28" ht="15" thickBot="1" x14ac:dyDescent="0.35">
      <c r="B107" s="120"/>
      <c r="C107" s="120"/>
      <c r="D107" s="120"/>
      <c r="E107" s="120"/>
      <c r="F107" s="120"/>
      <c r="G107" s="120"/>
      <c r="H107" s="121"/>
      <c r="I107" s="123"/>
      <c r="J107" s="124"/>
      <c r="K107" s="121"/>
      <c r="L107" s="125"/>
      <c r="M107" s="126"/>
      <c r="N107" s="122">
        <v>45509</v>
      </c>
      <c r="O107" s="122">
        <v>45510</v>
      </c>
      <c r="P107" s="122">
        <v>45511</v>
      </c>
      <c r="Q107" s="122">
        <v>45512</v>
      </c>
      <c r="R107" s="122">
        <v>45513</v>
      </c>
      <c r="S107" s="122">
        <v>45514</v>
      </c>
      <c r="T107" s="122">
        <v>45515</v>
      </c>
      <c r="U107" s="122">
        <v>45516</v>
      </c>
      <c r="V107" s="122">
        <v>45517</v>
      </c>
      <c r="W107" s="122">
        <v>45518</v>
      </c>
      <c r="X107" s="122">
        <v>45519</v>
      </c>
      <c r="Y107" s="122">
        <v>45520</v>
      </c>
      <c r="Z107" s="122">
        <v>45521</v>
      </c>
      <c r="AA107" s="122">
        <v>45522</v>
      </c>
      <c r="AB107" s="122">
        <v>45523</v>
      </c>
    </row>
    <row r="108" spans="2:28" ht="15" thickBot="1" x14ac:dyDescent="0.35">
      <c r="B108" s="120"/>
      <c r="C108" s="120"/>
      <c r="D108" s="120"/>
      <c r="E108" s="120"/>
      <c r="F108" s="120"/>
      <c r="G108" s="120"/>
      <c r="H108" s="121"/>
      <c r="I108" s="123"/>
      <c r="J108" s="124"/>
      <c r="K108" s="121"/>
      <c r="L108" s="125"/>
      <c r="M108" s="126"/>
      <c r="N108" s="122">
        <v>45509</v>
      </c>
      <c r="O108" s="122">
        <v>45510</v>
      </c>
      <c r="P108" s="122">
        <v>45511</v>
      </c>
      <c r="Q108" s="122">
        <v>45512</v>
      </c>
      <c r="R108" s="122">
        <v>45513</v>
      </c>
      <c r="S108" s="122">
        <v>45514</v>
      </c>
      <c r="T108" s="122">
        <v>45515</v>
      </c>
      <c r="U108" s="122">
        <v>45516</v>
      </c>
      <c r="V108" s="122">
        <v>45517</v>
      </c>
      <c r="W108" s="122">
        <v>45518</v>
      </c>
      <c r="X108" s="122">
        <v>45519</v>
      </c>
      <c r="Y108" s="122">
        <v>45520</v>
      </c>
      <c r="Z108" s="122">
        <v>45521</v>
      </c>
      <c r="AA108" s="122">
        <v>45522</v>
      </c>
      <c r="AB108" s="122">
        <v>45523</v>
      </c>
    </row>
    <row r="109" spans="2:28" ht="15" thickBot="1" x14ac:dyDescent="0.35">
      <c r="B109" s="120"/>
      <c r="C109" s="120"/>
      <c r="D109" s="120"/>
      <c r="E109" s="120"/>
      <c r="F109" s="120"/>
      <c r="G109" s="120"/>
      <c r="H109" s="121"/>
      <c r="I109" s="123"/>
      <c r="J109" s="124"/>
      <c r="K109" s="121"/>
      <c r="L109" s="125"/>
      <c r="M109" s="126"/>
      <c r="N109" s="122">
        <v>45509</v>
      </c>
      <c r="O109" s="122">
        <v>45510</v>
      </c>
      <c r="P109" s="122">
        <v>45511</v>
      </c>
      <c r="Q109" s="122">
        <v>45512</v>
      </c>
      <c r="R109" s="122">
        <v>45513</v>
      </c>
      <c r="S109" s="122">
        <v>45514</v>
      </c>
      <c r="T109" s="122">
        <v>45515</v>
      </c>
      <c r="U109" s="122">
        <v>45516</v>
      </c>
      <c r="V109" s="122">
        <v>45517</v>
      </c>
      <c r="W109" s="122">
        <v>45518</v>
      </c>
      <c r="X109" s="122">
        <v>45519</v>
      </c>
      <c r="Y109" s="122">
        <v>45520</v>
      </c>
      <c r="Z109" s="122">
        <v>45521</v>
      </c>
      <c r="AA109" s="122">
        <v>45522</v>
      </c>
      <c r="AB109" s="122">
        <v>45523</v>
      </c>
    </row>
    <row r="110" spans="2:28" ht="15" thickBot="1" x14ac:dyDescent="0.35">
      <c r="B110" s="120"/>
      <c r="C110" s="120"/>
      <c r="D110" s="120"/>
      <c r="E110" s="120"/>
      <c r="F110" s="120"/>
      <c r="G110" s="120"/>
      <c r="H110" s="121"/>
      <c r="I110" s="123"/>
      <c r="J110" s="124"/>
      <c r="K110" s="121"/>
      <c r="L110" s="125"/>
      <c r="M110" s="126"/>
      <c r="N110" s="122">
        <v>45509</v>
      </c>
      <c r="O110" s="122">
        <v>45510</v>
      </c>
      <c r="P110" s="122">
        <v>45511</v>
      </c>
      <c r="Q110" s="122">
        <v>45512</v>
      </c>
      <c r="R110" s="122">
        <v>45513</v>
      </c>
      <c r="S110" s="122">
        <v>45514</v>
      </c>
      <c r="T110" s="122">
        <v>45515</v>
      </c>
      <c r="U110" s="122">
        <v>45516</v>
      </c>
      <c r="V110" s="122">
        <v>45517</v>
      </c>
      <c r="W110" s="122">
        <v>45518</v>
      </c>
      <c r="X110" s="122">
        <v>45519</v>
      </c>
      <c r="Y110" s="122">
        <v>45520</v>
      </c>
      <c r="Z110" s="122">
        <v>45521</v>
      </c>
      <c r="AA110" s="122">
        <v>45522</v>
      </c>
      <c r="AB110" s="122">
        <v>45523</v>
      </c>
    </row>
    <row r="111" spans="2:28" ht="15" thickBot="1" x14ac:dyDescent="0.35">
      <c r="B111" s="120"/>
      <c r="C111" s="120"/>
      <c r="D111" s="120"/>
      <c r="E111" s="120"/>
      <c r="F111" s="120"/>
      <c r="G111" s="120"/>
      <c r="H111" s="121"/>
      <c r="I111" s="123"/>
      <c r="J111" s="124"/>
      <c r="K111" s="121"/>
      <c r="L111" s="125"/>
      <c r="M111" s="126"/>
      <c r="N111" s="122">
        <v>45509</v>
      </c>
      <c r="O111" s="122">
        <v>45510</v>
      </c>
      <c r="P111" s="122">
        <v>45511</v>
      </c>
      <c r="Q111" s="122">
        <v>45512</v>
      </c>
      <c r="R111" s="122">
        <v>45513</v>
      </c>
      <c r="S111" s="122">
        <v>45514</v>
      </c>
      <c r="T111" s="122">
        <v>45515</v>
      </c>
      <c r="U111" s="122">
        <v>45516</v>
      </c>
      <c r="V111" s="122">
        <v>45517</v>
      </c>
      <c r="W111" s="122">
        <v>45518</v>
      </c>
      <c r="X111" s="122">
        <v>45519</v>
      </c>
      <c r="Y111" s="122">
        <v>45520</v>
      </c>
      <c r="Z111" s="122">
        <v>45521</v>
      </c>
      <c r="AA111" s="122">
        <v>45522</v>
      </c>
      <c r="AB111" s="122">
        <v>45523</v>
      </c>
    </row>
    <row r="112" spans="2:28" ht="15" thickBot="1" x14ac:dyDescent="0.35">
      <c r="B112" s="120"/>
      <c r="C112" s="120"/>
      <c r="D112" s="120"/>
      <c r="E112" s="120"/>
      <c r="F112" s="120"/>
      <c r="G112" s="120"/>
      <c r="H112" s="121"/>
      <c r="I112" s="123"/>
      <c r="J112" s="124"/>
      <c r="K112" s="121"/>
      <c r="L112" s="125"/>
      <c r="M112" s="126"/>
      <c r="N112" s="122">
        <v>45509</v>
      </c>
      <c r="O112" s="122">
        <v>45510</v>
      </c>
      <c r="P112" s="122">
        <v>45511</v>
      </c>
      <c r="Q112" s="122">
        <v>45512</v>
      </c>
      <c r="R112" s="122">
        <v>45513</v>
      </c>
      <c r="S112" s="122">
        <v>45514</v>
      </c>
      <c r="T112" s="122">
        <v>45515</v>
      </c>
      <c r="U112" s="122">
        <v>45516</v>
      </c>
      <c r="V112" s="122">
        <v>45517</v>
      </c>
      <c r="W112" s="122">
        <v>45518</v>
      </c>
      <c r="X112" s="122">
        <v>45519</v>
      </c>
      <c r="Y112" s="122">
        <v>45520</v>
      </c>
      <c r="Z112" s="122">
        <v>45521</v>
      </c>
      <c r="AA112" s="122">
        <v>45522</v>
      </c>
      <c r="AB112" s="122">
        <v>45523</v>
      </c>
    </row>
    <row r="113" spans="2:28" ht="15" thickBot="1" x14ac:dyDescent="0.35">
      <c r="B113" s="120"/>
      <c r="C113" s="120"/>
      <c r="D113" s="120"/>
      <c r="E113" s="120"/>
      <c r="F113" s="120"/>
      <c r="G113" s="120"/>
      <c r="H113" s="121"/>
      <c r="I113" s="123"/>
      <c r="J113" s="124"/>
      <c r="K113" s="121"/>
      <c r="L113" s="125"/>
      <c r="M113" s="126"/>
      <c r="N113" s="122">
        <v>45509</v>
      </c>
      <c r="O113" s="122">
        <v>45510</v>
      </c>
      <c r="P113" s="122">
        <v>45511</v>
      </c>
      <c r="Q113" s="122">
        <v>45512</v>
      </c>
      <c r="R113" s="122">
        <v>45513</v>
      </c>
      <c r="S113" s="122">
        <v>45514</v>
      </c>
      <c r="T113" s="122">
        <v>45515</v>
      </c>
      <c r="U113" s="122">
        <v>45516</v>
      </c>
      <c r="V113" s="122">
        <v>45517</v>
      </c>
      <c r="W113" s="122">
        <v>45518</v>
      </c>
      <c r="X113" s="122">
        <v>45519</v>
      </c>
      <c r="Y113" s="122">
        <v>45520</v>
      </c>
      <c r="Z113" s="122">
        <v>45521</v>
      </c>
      <c r="AA113" s="122">
        <v>45522</v>
      </c>
      <c r="AB113" s="122">
        <v>45523</v>
      </c>
    </row>
    <row r="114" spans="2:28" ht="15" thickBot="1" x14ac:dyDescent="0.35">
      <c r="B114" s="120"/>
      <c r="C114" s="120"/>
      <c r="D114" s="120"/>
      <c r="E114" s="120"/>
      <c r="F114" s="120"/>
      <c r="G114" s="120"/>
      <c r="H114" s="121"/>
      <c r="I114" s="123"/>
      <c r="J114" s="124"/>
      <c r="K114" s="121"/>
      <c r="L114" s="125"/>
      <c r="M114" s="126"/>
      <c r="N114" s="122">
        <v>45509</v>
      </c>
      <c r="O114" s="122">
        <v>45510</v>
      </c>
      <c r="P114" s="122">
        <v>45511</v>
      </c>
      <c r="Q114" s="122">
        <v>45512</v>
      </c>
      <c r="R114" s="122">
        <v>45513</v>
      </c>
      <c r="S114" s="122">
        <v>45514</v>
      </c>
      <c r="T114" s="122">
        <v>45515</v>
      </c>
      <c r="U114" s="122">
        <v>45516</v>
      </c>
      <c r="V114" s="122">
        <v>45517</v>
      </c>
      <c r="W114" s="122">
        <v>45518</v>
      </c>
      <c r="X114" s="122">
        <v>45519</v>
      </c>
      <c r="Y114" s="122">
        <v>45520</v>
      </c>
      <c r="Z114" s="122">
        <v>45521</v>
      </c>
      <c r="AA114" s="122">
        <v>45522</v>
      </c>
      <c r="AB114" s="122">
        <v>45523</v>
      </c>
    </row>
    <row r="115" spans="2:28" ht="15" thickBot="1" x14ac:dyDescent="0.35">
      <c r="B115" s="120"/>
      <c r="C115" s="120"/>
      <c r="D115" s="120"/>
      <c r="E115" s="120"/>
      <c r="F115" s="120"/>
      <c r="G115" s="120"/>
      <c r="H115" s="121"/>
      <c r="I115" s="123"/>
      <c r="J115" s="124"/>
      <c r="K115" s="121"/>
      <c r="L115" s="125"/>
      <c r="M115" s="126"/>
      <c r="N115" s="122">
        <v>45509</v>
      </c>
      <c r="O115" s="122">
        <v>45510</v>
      </c>
      <c r="P115" s="122">
        <v>45511</v>
      </c>
      <c r="Q115" s="122">
        <v>45512</v>
      </c>
      <c r="R115" s="122">
        <v>45513</v>
      </c>
      <c r="S115" s="122">
        <v>45514</v>
      </c>
      <c r="T115" s="122">
        <v>45515</v>
      </c>
      <c r="U115" s="122">
        <v>45516</v>
      </c>
      <c r="V115" s="122">
        <v>45517</v>
      </c>
      <c r="W115" s="122">
        <v>45518</v>
      </c>
      <c r="X115" s="122">
        <v>45519</v>
      </c>
      <c r="Y115" s="122">
        <v>45520</v>
      </c>
      <c r="Z115" s="122">
        <v>45521</v>
      </c>
      <c r="AA115" s="122">
        <v>45522</v>
      </c>
      <c r="AB115" s="122">
        <v>45523</v>
      </c>
    </row>
    <row r="116" spans="2:28" ht="15" thickBot="1" x14ac:dyDescent="0.35">
      <c r="B116" s="120"/>
      <c r="C116" s="120"/>
      <c r="D116" s="120"/>
      <c r="E116" s="120"/>
      <c r="F116" s="120"/>
      <c r="G116" s="120"/>
      <c r="H116" s="121"/>
      <c r="I116" s="123"/>
      <c r="J116" s="124"/>
      <c r="K116" s="121"/>
      <c r="L116" s="125"/>
      <c r="M116" s="126"/>
      <c r="N116" s="122">
        <v>45509</v>
      </c>
      <c r="O116" s="122">
        <v>45510</v>
      </c>
      <c r="P116" s="122">
        <v>45511</v>
      </c>
      <c r="Q116" s="122">
        <v>45512</v>
      </c>
      <c r="R116" s="122">
        <v>45513</v>
      </c>
      <c r="S116" s="122">
        <v>45514</v>
      </c>
      <c r="T116" s="122">
        <v>45515</v>
      </c>
      <c r="U116" s="122">
        <v>45516</v>
      </c>
      <c r="V116" s="122">
        <v>45517</v>
      </c>
      <c r="W116" s="122">
        <v>45518</v>
      </c>
      <c r="X116" s="122">
        <v>45519</v>
      </c>
      <c r="Y116" s="122">
        <v>45520</v>
      </c>
      <c r="Z116" s="122">
        <v>45521</v>
      </c>
      <c r="AA116" s="122">
        <v>45522</v>
      </c>
      <c r="AB116" s="122">
        <v>45523</v>
      </c>
    </row>
    <row r="117" spans="2:28" ht="15" thickBot="1" x14ac:dyDescent="0.35">
      <c r="B117" s="120"/>
      <c r="C117" s="120"/>
      <c r="D117" s="120"/>
      <c r="E117" s="120"/>
      <c r="F117" s="120"/>
      <c r="G117" s="120"/>
      <c r="H117" s="121"/>
      <c r="I117" s="123"/>
      <c r="J117" s="124"/>
      <c r="K117" s="121"/>
      <c r="L117" s="125"/>
      <c r="M117" s="126"/>
      <c r="N117" s="122">
        <v>45509</v>
      </c>
      <c r="O117" s="122">
        <v>45510</v>
      </c>
      <c r="P117" s="122">
        <v>45511</v>
      </c>
      <c r="Q117" s="122">
        <v>45512</v>
      </c>
      <c r="R117" s="122">
        <v>45513</v>
      </c>
      <c r="S117" s="122">
        <v>45514</v>
      </c>
      <c r="T117" s="122">
        <v>45515</v>
      </c>
      <c r="U117" s="122">
        <v>45516</v>
      </c>
      <c r="V117" s="122">
        <v>45517</v>
      </c>
      <c r="W117" s="122">
        <v>45518</v>
      </c>
      <c r="X117" s="122">
        <v>45519</v>
      </c>
      <c r="Y117" s="122">
        <v>45520</v>
      </c>
      <c r="Z117" s="122">
        <v>45521</v>
      </c>
      <c r="AA117" s="122">
        <v>45522</v>
      </c>
      <c r="AB117" s="122">
        <v>45523</v>
      </c>
    </row>
    <row r="118" spans="2:28" ht="15" thickBot="1" x14ac:dyDescent="0.35">
      <c r="B118" s="120"/>
      <c r="C118" s="120"/>
      <c r="D118" s="120"/>
      <c r="E118" s="120"/>
      <c r="F118" s="120"/>
      <c r="G118" s="120"/>
      <c r="H118" s="121"/>
      <c r="I118" s="123"/>
      <c r="J118" s="124"/>
      <c r="K118" s="121"/>
      <c r="L118" s="125"/>
      <c r="M118" s="126"/>
      <c r="N118" s="122">
        <v>45509</v>
      </c>
      <c r="O118" s="122">
        <v>45510</v>
      </c>
      <c r="P118" s="122">
        <v>45511</v>
      </c>
      <c r="Q118" s="122">
        <v>45512</v>
      </c>
      <c r="R118" s="122">
        <v>45513</v>
      </c>
      <c r="S118" s="122">
        <v>45514</v>
      </c>
      <c r="T118" s="122">
        <v>45515</v>
      </c>
      <c r="U118" s="122">
        <v>45516</v>
      </c>
      <c r="V118" s="122">
        <v>45517</v>
      </c>
      <c r="W118" s="122">
        <v>45518</v>
      </c>
      <c r="X118" s="122">
        <v>45519</v>
      </c>
      <c r="Y118" s="122">
        <v>45520</v>
      </c>
      <c r="Z118" s="122">
        <v>45521</v>
      </c>
      <c r="AA118" s="122">
        <v>45522</v>
      </c>
      <c r="AB118" s="122">
        <v>45523</v>
      </c>
    </row>
    <row r="119" spans="2:28" ht="15" thickBot="1" x14ac:dyDescent="0.35">
      <c r="B119" s="120"/>
      <c r="C119" s="120"/>
      <c r="D119" s="120"/>
      <c r="E119" s="120"/>
      <c r="F119" s="120"/>
      <c r="G119" s="120"/>
      <c r="H119" s="121"/>
      <c r="I119" s="123"/>
      <c r="J119" s="124"/>
      <c r="K119" s="121"/>
      <c r="L119" s="125"/>
      <c r="M119" s="126"/>
      <c r="N119" s="122">
        <v>45509</v>
      </c>
      <c r="O119" s="122">
        <v>45510</v>
      </c>
      <c r="P119" s="122">
        <v>45511</v>
      </c>
      <c r="Q119" s="122">
        <v>45512</v>
      </c>
      <c r="R119" s="122">
        <v>45513</v>
      </c>
      <c r="S119" s="122">
        <v>45514</v>
      </c>
      <c r="T119" s="122">
        <v>45515</v>
      </c>
      <c r="U119" s="122">
        <v>45516</v>
      </c>
      <c r="V119" s="122">
        <v>45517</v>
      </c>
      <c r="W119" s="122">
        <v>45518</v>
      </c>
      <c r="X119" s="122">
        <v>45519</v>
      </c>
      <c r="Y119" s="122">
        <v>45520</v>
      </c>
      <c r="Z119" s="122">
        <v>45521</v>
      </c>
      <c r="AA119" s="122">
        <v>45522</v>
      </c>
      <c r="AB119" s="122">
        <v>45523</v>
      </c>
    </row>
    <row r="120" spans="2:28" ht="15" thickBot="1" x14ac:dyDescent="0.35">
      <c r="B120" s="120"/>
      <c r="C120" s="120"/>
      <c r="D120" s="120"/>
      <c r="E120" s="120"/>
      <c r="F120" s="120"/>
      <c r="G120" s="120"/>
      <c r="H120" s="121"/>
      <c r="I120" s="123"/>
      <c r="J120" s="124"/>
      <c r="K120" s="121"/>
      <c r="L120" s="125"/>
      <c r="M120" s="126"/>
      <c r="N120" s="122">
        <v>45509</v>
      </c>
      <c r="O120" s="122">
        <v>45510</v>
      </c>
      <c r="P120" s="122">
        <v>45511</v>
      </c>
      <c r="Q120" s="122">
        <v>45512</v>
      </c>
      <c r="R120" s="122">
        <v>45513</v>
      </c>
      <c r="S120" s="122">
        <v>45514</v>
      </c>
      <c r="T120" s="122">
        <v>45515</v>
      </c>
      <c r="U120" s="122">
        <v>45516</v>
      </c>
      <c r="V120" s="122">
        <v>45517</v>
      </c>
      <c r="W120" s="122">
        <v>45518</v>
      </c>
      <c r="X120" s="122">
        <v>45519</v>
      </c>
      <c r="Y120" s="122">
        <v>45520</v>
      </c>
      <c r="Z120" s="122">
        <v>45521</v>
      </c>
      <c r="AA120" s="122">
        <v>45522</v>
      </c>
      <c r="AB120" s="122">
        <v>45523</v>
      </c>
    </row>
    <row r="121" spans="2:28" ht="15" thickBot="1" x14ac:dyDescent="0.35">
      <c r="B121" s="120"/>
      <c r="C121" s="120"/>
      <c r="D121" s="120"/>
      <c r="E121" s="120"/>
      <c r="F121" s="120"/>
      <c r="G121" s="120"/>
      <c r="H121" s="121"/>
      <c r="I121" s="123"/>
      <c r="J121" s="124"/>
      <c r="K121" s="121"/>
      <c r="L121" s="125"/>
      <c r="M121" s="126"/>
      <c r="N121" s="122">
        <v>45509</v>
      </c>
      <c r="O121" s="122">
        <v>45510</v>
      </c>
      <c r="P121" s="122">
        <v>45511</v>
      </c>
      <c r="Q121" s="122">
        <v>45512</v>
      </c>
      <c r="R121" s="122">
        <v>45513</v>
      </c>
      <c r="S121" s="122">
        <v>45514</v>
      </c>
      <c r="T121" s="122">
        <v>45515</v>
      </c>
      <c r="U121" s="122">
        <v>45516</v>
      </c>
      <c r="V121" s="122">
        <v>45517</v>
      </c>
      <c r="W121" s="122">
        <v>45518</v>
      </c>
      <c r="X121" s="122">
        <v>45519</v>
      </c>
      <c r="Y121" s="122">
        <v>45520</v>
      </c>
      <c r="Z121" s="122">
        <v>45521</v>
      </c>
      <c r="AA121" s="122">
        <v>45522</v>
      </c>
      <c r="AB121" s="122">
        <v>45523</v>
      </c>
    </row>
    <row r="122" spans="2:28" ht="15" thickBot="1" x14ac:dyDescent="0.35">
      <c r="B122" s="120"/>
      <c r="C122" s="120"/>
      <c r="D122" s="120"/>
      <c r="E122" s="120"/>
      <c r="F122" s="120"/>
      <c r="G122" s="120"/>
      <c r="H122" s="121"/>
      <c r="I122" s="123"/>
      <c r="J122" s="124"/>
      <c r="K122" s="121"/>
      <c r="L122" s="125"/>
      <c r="M122" s="126"/>
      <c r="N122" s="122">
        <v>45509</v>
      </c>
      <c r="O122" s="122">
        <v>45510</v>
      </c>
      <c r="P122" s="122">
        <v>45511</v>
      </c>
      <c r="Q122" s="122">
        <v>45512</v>
      </c>
      <c r="R122" s="122">
        <v>45513</v>
      </c>
      <c r="S122" s="122">
        <v>45514</v>
      </c>
      <c r="T122" s="122">
        <v>45515</v>
      </c>
      <c r="U122" s="122">
        <v>45516</v>
      </c>
      <c r="V122" s="122">
        <v>45517</v>
      </c>
      <c r="W122" s="122">
        <v>45518</v>
      </c>
      <c r="X122" s="122">
        <v>45519</v>
      </c>
      <c r="Y122" s="122">
        <v>45520</v>
      </c>
      <c r="Z122" s="122">
        <v>45521</v>
      </c>
      <c r="AA122" s="122">
        <v>45522</v>
      </c>
      <c r="AB122" s="122">
        <v>45523</v>
      </c>
    </row>
    <row r="123" spans="2:28" ht="15" thickBot="1" x14ac:dyDescent="0.35">
      <c r="B123" s="120"/>
      <c r="C123" s="120"/>
      <c r="D123" s="120"/>
      <c r="E123" s="120"/>
      <c r="F123" s="120"/>
      <c r="G123" s="120"/>
      <c r="H123" s="121"/>
      <c r="I123" s="123"/>
      <c r="J123" s="124"/>
      <c r="K123" s="121"/>
      <c r="L123" s="125"/>
      <c r="M123" s="126"/>
      <c r="N123" s="122">
        <v>45509</v>
      </c>
      <c r="O123" s="122">
        <v>45510</v>
      </c>
      <c r="P123" s="122">
        <v>45511</v>
      </c>
      <c r="Q123" s="122">
        <v>45512</v>
      </c>
      <c r="R123" s="122">
        <v>45513</v>
      </c>
      <c r="S123" s="122">
        <v>45514</v>
      </c>
      <c r="T123" s="122">
        <v>45515</v>
      </c>
      <c r="U123" s="122">
        <v>45516</v>
      </c>
      <c r="V123" s="122">
        <v>45517</v>
      </c>
      <c r="W123" s="122">
        <v>45518</v>
      </c>
      <c r="X123" s="122">
        <v>45519</v>
      </c>
      <c r="Y123" s="122">
        <v>45520</v>
      </c>
      <c r="Z123" s="122">
        <v>45521</v>
      </c>
      <c r="AA123" s="122">
        <v>45522</v>
      </c>
      <c r="AB123" s="122">
        <v>45523</v>
      </c>
    </row>
    <row r="124" spans="2:28" ht="15" thickBot="1" x14ac:dyDescent="0.35">
      <c r="B124" s="120"/>
      <c r="C124" s="120"/>
      <c r="D124" s="120"/>
      <c r="E124" s="120"/>
      <c r="F124" s="120"/>
      <c r="G124" s="120"/>
      <c r="H124" s="121"/>
      <c r="I124" s="123"/>
      <c r="J124" s="124"/>
      <c r="K124" s="121"/>
      <c r="L124" s="125"/>
      <c r="M124" s="126"/>
      <c r="N124" s="122">
        <v>45509</v>
      </c>
      <c r="O124" s="122">
        <v>45510</v>
      </c>
      <c r="P124" s="122">
        <v>45511</v>
      </c>
      <c r="Q124" s="122">
        <v>45512</v>
      </c>
      <c r="R124" s="122">
        <v>45513</v>
      </c>
      <c r="S124" s="122">
        <v>45514</v>
      </c>
      <c r="T124" s="122">
        <v>45515</v>
      </c>
      <c r="U124" s="122">
        <v>45516</v>
      </c>
      <c r="V124" s="122">
        <v>45517</v>
      </c>
      <c r="W124" s="122">
        <v>45518</v>
      </c>
      <c r="X124" s="122">
        <v>45519</v>
      </c>
      <c r="Y124" s="122">
        <v>45520</v>
      </c>
      <c r="Z124" s="122">
        <v>45521</v>
      </c>
      <c r="AA124" s="122">
        <v>45522</v>
      </c>
      <c r="AB124" s="122">
        <v>45523</v>
      </c>
    </row>
    <row r="125" spans="2:28" ht="15" thickBot="1" x14ac:dyDescent="0.35">
      <c r="B125" s="120"/>
      <c r="C125" s="120"/>
      <c r="D125" s="120"/>
      <c r="E125" s="120"/>
      <c r="F125" s="120"/>
      <c r="G125" s="120"/>
      <c r="H125" s="121"/>
      <c r="I125" s="123"/>
      <c r="J125" s="124"/>
      <c r="K125" s="121"/>
      <c r="L125" s="125"/>
      <c r="M125" s="126"/>
      <c r="N125" s="122">
        <v>45509</v>
      </c>
      <c r="O125" s="122">
        <v>45510</v>
      </c>
      <c r="P125" s="122">
        <v>45511</v>
      </c>
      <c r="Q125" s="122">
        <v>45512</v>
      </c>
      <c r="R125" s="122">
        <v>45513</v>
      </c>
      <c r="S125" s="122">
        <v>45514</v>
      </c>
      <c r="T125" s="122">
        <v>45515</v>
      </c>
      <c r="U125" s="122">
        <v>45516</v>
      </c>
      <c r="V125" s="122">
        <v>45517</v>
      </c>
      <c r="W125" s="122">
        <v>45518</v>
      </c>
      <c r="X125" s="122">
        <v>45519</v>
      </c>
      <c r="Y125" s="122">
        <v>45520</v>
      </c>
      <c r="Z125" s="122">
        <v>45521</v>
      </c>
      <c r="AA125" s="122">
        <v>45522</v>
      </c>
      <c r="AB125" s="122">
        <v>45523</v>
      </c>
    </row>
    <row r="126" spans="2:28" ht="15" thickBot="1" x14ac:dyDescent="0.35">
      <c r="B126" s="120"/>
      <c r="C126" s="120"/>
      <c r="D126" s="120"/>
      <c r="E126" s="120"/>
      <c r="F126" s="120"/>
      <c r="G126" s="120"/>
      <c r="H126" s="121"/>
      <c r="I126" s="123"/>
      <c r="J126" s="124"/>
      <c r="K126" s="121"/>
      <c r="L126" s="125"/>
      <c r="M126" s="126"/>
      <c r="N126" s="122">
        <v>45509</v>
      </c>
      <c r="O126" s="122">
        <v>45510</v>
      </c>
      <c r="P126" s="122">
        <v>45511</v>
      </c>
      <c r="Q126" s="122">
        <v>45512</v>
      </c>
      <c r="R126" s="122">
        <v>45513</v>
      </c>
      <c r="S126" s="122">
        <v>45514</v>
      </c>
      <c r="T126" s="122">
        <v>45515</v>
      </c>
      <c r="U126" s="122">
        <v>45516</v>
      </c>
      <c r="V126" s="122">
        <v>45517</v>
      </c>
      <c r="W126" s="122">
        <v>45518</v>
      </c>
      <c r="X126" s="122">
        <v>45519</v>
      </c>
      <c r="Y126" s="122">
        <v>45520</v>
      </c>
      <c r="Z126" s="122">
        <v>45521</v>
      </c>
      <c r="AA126" s="122">
        <v>45522</v>
      </c>
      <c r="AB126" s="122">
        <v>45523</v>
      </c>
    </row>
  </sheetData>
  <mergeCells count="105">
    <mergeCell ref="L122:M122"/>
    <mergeCell ref="L123:M123"/>
    <mergeCell ref="L124:M124"/>
    <mergeCell ref="L125:M125"/>
    <mergeCell ref="L126:M126"/>
    <mergeCell ref="L116:M116"/>
    <mergeCell ref="L117:M117"/>
    <mergeCell ref="L118:M118"/>
    <mergeCell ref="L119:M119"/>
    <mergeCell ref="L120:M120"/>
    <mergeCell ref="L121:M121"/>
    <mergeCell ref="L110:M110"/>
    <mergeCell ref="L111:M111"/>
    <mergeCell ref="L112:M112"/>
    <mergeCell ref="L113:M113"/>
    <mergeCell ref="L114:M114"/>
    <mergeCell ref="L115:M115"/>
    <mergeCell ref="L104:M104"/>
    <mergeCell ref="L105:M105"/>
    <mergeCell ref="L106:M106"/>
    <mergeCell ref="L107:M107"/>
    <mergeCell ref="L108:M108"/>
    <mergeCell ref="L109:M109"/>
    <mergeCell ref="L98:M98"/>
    <mergeCell ref="L99:M99"/>
    <mergeCell ref="L100:M100"/>
    <mergeCell ref="L101:M101"/>
    <mergeCell ref="L102:M102"/>
    <mergeCell ref="L103:M103"/>
    <mergeCell ref="L92:M92"/>
    <mergeCell ref="L93:M93"/>
    <mergeCell ref="L94:M94"/>
    <mergeCell ref="L95:M95"/>
    <mergeCell ref="L96:M96"/>
    <mergeCell ref="L97:M97"/>
    <mergeCell ref="L86:M86"/>
    <mergeCell ref="L87:M87"/>
    <mergeCell ref="L88:M88"/>
    <mergeCell ref="L89:M89"/>
    <mergeCell ref="L90:M90"/>
    <mergeCell ref="L91:M91"/>
    <mergeCell ref="L80:M80"/>
    <mergeCell ref="L81:M81"/>
    <mergeCell ref="L82:M82"/>
    <mergeCell ref="L83:M83"/>
    <mergeCell ref="L84:M84"/>
    <mergeCell ref="L85:M85"/>
    <mergeCell ref="L74:M74"/>
    <mergeCell ref="L75:M75"/>
    <mergeCell ref="L76:M76"/>
    <mergeCell ref="L77:M77"/>
    <mergeCell ref="L78:M78"/>
    <mergeCell ref="L79:M79"/>
    <mergeCell ref="L68:M68"/>
    <mergeCell ref="L69:M69"/>
    <mergeCell ref="L70:M70"/>
    <mergeCell ref="L71:M71"/>
    <mergeCell ref="L72:M72"/>
    <mergeCell ref="L73:M73"/>
    <mergeCell ref="L62:M62"/>
    <mergeCell ref="L63:M63"/>
    <mergeCell ref="L64:M64"/>
    <mergeCell ref="L65:M65"/>
    <mergeCell ref="L66:M66"/>
    <mergeCell ref="L67:M67"/>
    <mergeCell ref="L56:M56"/>
    <mergeCell ref="L57:M57"/>
    <mergeCell ref="L58:M58"/>
    <mergeCell ref="L59:M59"/>
    <mergeCell ref="L60:M60"/>
    <mergeCell ref="L61:M61"/>
    <mergeCell ref="L50:M50"/>
    <mergeCell ref="L51:M51"/>
    <mergeCell ref="L52:M52"/>
    <mergeCell ref="L53:M53"/>
    <mergeCell ref="L54:M54"/>
    <mergeCell ref="L55:M55"/>
    <mergeCell ref="AA3:AA4"/>
    <mergeCell ref="AB3:AB4"/>
    <mergeCell ref="L5:M5"/>
    <mergeCell ref="L47:M47"/>
    <mergeCell ref="L48:M48"/>
    <mergeCell ref="L49:M49"/>
    <mergeCell ref="U3:U4"/>
    <mergeCell ref="V3:V4"/>
    <mergeCell ref="W3:W4"/>
    <mergeCell ref="X3:X4"/>
    <mergeCell ref="Y3:Y4"/>
    <mergeCell ref="Z3:Z4"/>
    <mergeCell ref="O3:O4"/>
    <mergeCell ref="P3:P4"/>
    <mergeCell ref="Q3:Q4"/>
    <mergeCell ref="R3:R4"/>
    <mergeCell ref="S3:S4"/>
    <mergeCell ref="T3:T4"/>
    <mergeCell ref="B2:F3"/>
    <mergeCell ref="G2:H2"/>
    <mergeCell ref="I2:J2"/>
    <mergeCell ref="K2:L2"/>
    <mergeCell ref="N2:T2"/>
    <mergeCell ref="U2:AA2"/>
    <mergeCell ref="G3:H3"/>
    <mergeCell ref="I3:J3"/>
    <mergeCell ref="K3:L3"/>
    <mergeCell ref="N3:N4"/>
  </mergeCell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3"/>
  <sheetViews>
    <sheetView workbookViewId="0">
      <selection activeCell="B9" sqref="B9"/>
    </sheetView>
  </sheetViews>
  <sheetFormatPr defaultRowHeight="14.4" x14ac:dyDescent="0.3"/>
  <cols>
    <col min="1" max="1" width="8.77734375" style="5"/>
    <col min="2" max="2" width="29.5546875" customWidth="1"/>
    <col min="3" max="3" width="13.21875" style="5" customWidth="1"/>
  </cols>
  <sheetData>
    <row r="2" spans="1:3" x14ac:dyDescent="0.3">
      <c r="A2" s="89" t="s">
        <v>167</v>
      </c>
      <c r="B2" s="89"/>
      <c r="C2" s="89"/>
    </row>
    <row r="3" spans="1:3" s="17" customFormat="1" x14ac:dyDescent="0.3">
      <c r="A3" s="38" t="s">
        <v>168</v>
      </c>
      <c r="B3" s="38" t="s">
        <v>169</v>
      </c>
      <c r="C3" s="38" t="s">
        <v>170</v>
      </c>
    </row>
    <row r="4" spans="1:3" x14ac:dyDescent="0.3">
      <c r="A4" s="16">
        <v>1</v>
      </c>
      <c r="B4" s="1" t="s">
        <v>171</v>
      </c>
      <c r="C4" s="16" t="s">
        <v>34</v>
      </c>
    </row>
    <row r="5" spans="1:3" x14ac:dyDescent="0.3">
      <c r="A5" s="16">
        <v>2</v>
      </c>
      <c r="B5" s="1" t="s">
        <v>172</v>
      </c>
      <c r="C5" s="16" t="s">
        <v>34</v>
      </c>
    </row>
    <row r="6" spans="1:3" x14ac:dyDescent="0.3">
      <c r="A6" s="16">
        <v>3</v>
      </c>
      <c r="B6" s="1" t="s">
        <v>173</v>
      </c>
      <c r="C6" s="16" t="s">
        <v>85</v>
      </c>
    </row>
    <row r="7" spans="1:3" x14ac:dyDescent="0.3">
      <c r="A7" s="16">
        <v>4</v>
      </c>
      <c r="B7" s="1" t="s">
        <v>174</v>
      </c>
      <c r="C7" s="16" t="s">
        <v>85</v>
      </c>
    </row>
    <row r="8" spans="1:3" x14ac:dyDescent="0.3">
      <c r="A8" s="16">
        <v>5</v>
      </c>
      <c r="B8" s="1" t="s">
        <v>175</v>
      </c>
      <c r="C8" s="16" t="s">
        <v>190</v>
      </c>
    </row>
    <row r="9" spans="1:3" x14ac:dyDescent="0.3">
      <c r="A9" s="16">
        <v>6</v>
      </c>
      <c r="B9" s="1" t="s">
        <v>176</v>
      </c>
      <c r="C9" s="16" t="s">
        <v>190</v>
      </c>
    </row>
    <row r="10" spans="1:3" x14ac:dyDescent="0.3">
      <c r="A10" s="16">
        <v>7</v>
      </c>
      <c r="B10" s="1" t="s">
        <v>177</v>
      </c>
      <c r="C10" s="16" t="s">
        <v>191</v>
      </c>
    </row>
    <row r="11" spans="1:3" x14ac:dyDescent="0.3">
      <c r="A11" s="16">
        <v>8</v>
      </c>
      <c r="B11" s="1" t="s">
        <v>178</v>
      </c>
      <c r="C11" s="16" t="s">
        <v>191</v>
      </c>
    </row>
    <row r="12" spans="1:3" x14ac:dyDescent="0.3">
      <c r="A12" s="16">
        <v>9</v>
      </c>
      <c r="B12" s="1" t="s">
        <v>179</v>
      </c>
      <c r="C12" s="16" t="s">
        <v>192</v>
      </c>
    </row>
    <row r="13" spans="1:3" x14ac:dyDescent="0.3">
      <c r="A13" s="16">
        <v>10</v>
      </c>
      <c r="B13" s="1" t="s">
        <v>180</v>
      </c>
      <c r="C13" s="16" t="s">
        <v>193</v>
      </c>
    </row>
    <row r="14" spans="1:3" x14ac:dyDescent="0.3">
      <c r="A14" s="16">
        <v>11</v>
      </c>
      <c r="B14" s="1" t="s">
        <v>181</v>
      </c>
      <c r="C14" s="16" t="s">
        <v>194</v>
      </c>
    </row>
    <row r="15" spans="1:3" x14ac:dyDescent="0.3">
      <c r="A15" s="16">
        <v>12</v>
      </c>
      <c r="B15" s="1" t="s">
        <v>182</v>
      </c>
      <c r="C15" s="16" t="s">
        <v>194</v>
      </c>
    </row>
    <row r="16" spans="1:3" x14ac:dyDescent="0.3">
      <c r="A16" s="16">
        <v>13</v>
      </c>
      <c r="B16" s="1" t="s">
        <v>183</v>
      </c>
      <c r="C16" s="16" t="s">
        <v>195</v>
      </c>
    </row>
    <row r="17" spans="1:3" x14ac:dyDescent="0.3">
      <c r="A17" s="16">
        <v>14</v>
      </c>
      <c r="B17" s="1" t="s">
        <v>184</v>
      </c>
      <c r="C17" s="16" t="s">
        <v>196</v>
      </c>
    </row>
    <row r="18" spans="1:3" x14ac:dyDescent="0.3">
      <c r="A18" s="16">
        <v>15</v>
      </c>
      <c r="B18" s="1" t="s">
        <v>185</v>
      </c>
      <c r="C18" s="16" t="s">
        <v>197</v>
      </c>
    </row>
    <row r="19" spans="1:3" x14ac:dyDescent="0.3">
      <c r="A19" s="16">
        <v>16</v>
      </c>
      <c r="B19" s="1" t="s">
        <v>186</v>
      </c>
      <c r="C19" s="16" t="s">
        <v>197</v>
      </c>
    </row>
    <row r="20" spans="1:3" x14ac:dyDescent="0.3">
      <c r="A20" s="16">
        <v>17</v>
      </c>
      <c r="B20" s="1" t="s">
        <v>187</v>
      </c>
      <c r="C20" s="16" t="s">
        <v>198</v>
      </c>
    </row>
    <row r="21" spans="1:3" x14ac:dyDescent="0.3">
      <c r="A21" s="16">
        <v>18</v>
      </c>
      <c r="B21" s="1" t="s">
        <v>188</v>
      </c>
      <c r="C21" s="16" t="s">
        <v>199</v>
      </c>
    </row>
    <row r="22" spans="1:3" x14ac:dyDescent="0.3">
      <c r="A22" s="16">
        <v>19</v>
      </c>
      <c r="B22" s="1" t="s">
        <v>189</v>
      </c>
      <c r="C22" s="16" t="s">
        <v>199</v>
      </c>
    </row>
    <row r="23" spans="1:3" x14ac:dyDescent="0.3">
      <c r="A23" s="16">
        <v>20</v>
      </c>
      <c r="B23" s="1"/>
      <c r="C23" s="16"/>
    </row>
    <row r="24" spans="1:3" x14ac:dyDescent="0.3">
      <c r="A24" s="16">
        <v>21</v>
      </c>
      <c r="B24" s="1"/>
      <c r="C24" s="16"/>
    </row>
    <row r="25" spans="1:3" x14ac:dyDescent="0.3">
      <c r="A25" s="16">
        <v>22</v>
      </c>
      <c r="B25" s="1"/>
      <c r="C25" s="16"/>
    </row>
    <row r="26" spans="1:3" x14ac:dyDescent="0.3">
      <c r="A26" s="16">
        <v>23</v>
      </c>
      <c r="B26" s="1"/>
      <c r="C26" s="16"/>
    </row>
    <row r="27" spans="1:3" x14ac:dyDescent="0.3">
      <c r="A27" s="16">
        <v>24</v>
      </c>
      <c r="B27" s="1"/>
      <c r="C27" s="16"/>
    </row>
    <row r="28" spans="1:3" x14ac:dyDescent="0.3">
      <c r="A28" s="16">
        <v>25</v>
      </c>
      <c r="B28" s="1"/>
      <c r="C28" s="16"/>
    </row>
    <row r="29" spans="1:3" x14ac:dyDescent="0.3">
      <c r="A29" s="16">
        <v>26</v>
      </c>
      <c r="B29" s="1"/>
      <c r="C29" s="16"/>
    </row>
    <row r="30" spans="1:3" x14ac:dyDescent="0.3">
      <c r="A30" s="16">
        <v>27</v>
      </c>
      <c r="B30" s="1"/>
      <c r="C30" s="16"/>
    </row>
    <row r="31" spans="1:3" x14ac:dyDescent="0.3">
      <c r="A31" s="16">
        <v>28</v>
      </c>
      <c r="B31" s="1"/>
      <c r="C31" s="16"/>
    </row>
    <row r="32" spans="1:3" x14ac:dyDescent="0.3">
      <c r="A32" s="16">
        <v>29</v>
      </c>
      <c r="B32" s="1"/>
      <c r="C32" s="16"/>
    </row>
    <row r="33" spans="1:3" x14ac:dyDescent="0.3">
      <c r="A33" s="16">
        <v>30</v>
      </c>
      <c r="B33" s="1"/>
      <c r="C33" s="16"/>
    </row>
  </sheetData>
  <mergeCells count="1">
    <mergeCell ref="A2:C2"/>
  </mergeCells>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5"/>
  <sheetViews>
    <sheetView zoomScale="90" zoomScaleNormal="90" workbookViewId="0">
      <selection activeCell="B4" sqref="B4"/>
    </sheetView>
  </sheetViews>
  <sheetFormatPr defaultRowHeight="14.4" x14ac:dyDescent="0.3"/>
  <cols>
    <col min="1" max="1" width="7" style="5" customWidth="1"/>
    <col min="2" max="2" width="14.44140625" style="7" customWidth="1"/>
    <col min="3" max="3" width="18.77734375" style="5" customWidth="1"/>
    <col min="4" max="4" width="19.21875" style="6" customWidth="1"/>
    <col min="5" max="5" width="19.21875" hidden="1" customWidth="1"/>
    <col min="6" max="6" width="25.5546875" hidden="1" customWidth="1"/>
    <col min="7" max="7" width="30.77734375" customWidth="1"/>
    <col min="8" max="8" width="7.21875" customWidth="1"/>
  </cols>
  <sheetData>
    <row r="1" spans="1:8" x14ac:dyDescent="0.3">
      <c r="A1" s="17" t="s">
        <v>8</v>
      </c>
      <c r="B1" s="15" t="s">
        <v>10</v>
      </c>
      <c r="C1" s="17"/>
    </row>
    <row r="2" spans="1:8" x14ac:dyDescent="0.3">
      <c r="A2" s="90" t="s">
        <v>313</v>
      </c>
      <c r="B2" s="90"/>
      <c r="C2" s="90"/>
      <c r="D2" s="90"/>
      <c r="E2" s="90"/>
    </row>
    <row r="3" spans="1:8" s="27" customFormat="1" ht="25.8" customHeight="1" x14ac:dyDescent="0.3">
      <c r="A3" s="32" t="s">
        <v>3</v>
      </c>
      <c r="B3" s="32" t="s">
        <v>212</v>
      </c>
      <c r="C3" s="32" t="s">
        <v>5</v>
      </c>
      <c r="D3" s="35" t="s">
        <v>312</v>
      </c>
      <c r="E3" s="32" t="s">
        <v>13</v>
      </c>
      <c r="F3" s="32" t="s">
        <v>12</v>
      </c>
      <c r="G3" s="32" t="s">
        <v>14</v>
      </c>
      <c r="H3" s="32" t="s">
        <v>18</v>
      </c>
    </row>
    <row r="4" spans="1:8" ht="18" customHeight="1" x14ac:dyDescent="0.3">
      <c r="A4" s="9">
        <v>1</v>
      </c>
      <c r="B4" s="13"/>
      <c r="C4" s="9"/>
      <c r="D4" s="21"/>
      <c r="E4" s="10"/>
      <c r="F4" s="10"/>
      <c r="G4" s="11"/>
      <c r="H4" s="1"/>
    </row>
    <row r="5" spans="1:8" ht="18" customHeight="1" x14ac:dyDescent="0.3">
      <c r="A5" s="9">
        <v>2</v>
      </c>
      <c r="B5" s="13"/>
      <c r="C5" s="9"/>
      <c r="D5" s="21"/>
      <c r="E5" s="10"/>
      <c r="F5" s="10"/>
      <c r="G5" s="11"/>
      <c r="H5" s="1"/>
    </row>
    <row r="6" spans="1:8" ht="18" customHeight="1" x14ac:dyDescent="0.3">
      <c r="A6" s="9">
        <v>3</v>
      </c>
      <c r="B6" s="13"/>
      <c r="C6" s="9"/>
      <c r="D6" s="21"/>
      <c r="E6" s="10"/>
      <c r="F6" s="10"/>
      <c r="G6" s="11"/>
      <c r="H6" s="1"/>
    </row>
    <row r="7" spans="1:8" ht="18" customHeight="1" x14ac:dyDescent="0.3">
      <c r="A7" s="9">
        <v>4</v>
      </c>
      <c r="B7" s="13"/>
      <c r="C7" s="9"/>
      <c r="D7" s="21"/>
      <c r="E7" s="10"/>
      <c r="F7" s="10"/>
      <c r="G7" s="11"/>
      <c r="H7" s="1"/>
    </row>
    <row r="8" spans="1:8" ht="18" customHeight="1" x14ac:dyDescent="0.3">
      <c r="A8" s="9">
        <v>5</v>
      </c>
      <c r="B8" s="13"/>
      <c r="C8" s="9"/>
      <c r="D8" s="21"/>
      <c r="E8" s="10"/>
      <c r="F8" s="10"/>
      <c r="G8" s="11"/>
      <c r="H8" s="1"/>
    </row>
    <row r="9" spans="1:8" ht="18" customHeight="1" x14ac:dyDescent="0.3">
      <c r="A9" s="9">
        <v>6</v>
      </c>
      <c r="B9" s="14"/>
      <c r="C9" s="12"/>
      <c r="D9" s="21"/>
      <c r="E9" s="4"/>
      <c r="F9" s="10"/>
      <c r="G9" s="11"/>
      <c r="H9" s="1"/>
    </row>
    <row r="10" spans="1:8" ht="18" customHeight="1" x14ac:dyDescent="0.3">
      <c r="A10" s="9">
        <v>7</v>
      </c>
      <c r="B10" s="14"/>
      <c r="C10" s="12"/>
      <c r="D10" s="21"/>
      <c r="E10" s="4"/>
      <c r="F10" s="10"/>
      <c r="G10" s="11"/>
      <c r="H10" s="1"/>
    </row>
    <row r="11" spans="1:8" ht="18" customHeight="1" x14ac:dyDescent="0.3">
      <c r="A11" s="9">
        <v>8</v>
      </c>
      <c r="B11" s="13"/>
      <c r="C11" s="9"/>
      <c r="D11" s="21"/>
      <c r="E11" s="10"/>
      <c r="F11" s="10"/>
      <c r="G11" s="11"/>
      <c r="H11" s="1"/>
    </row>
    <row r="12" spans="1:8" ht="18" customHeight="1" x14ac:dyDescent="0.3">
      <c r="A12" s="9">
        <v>9</v>
      </c>
      <c r="B12" s="13"/>
      <c r="C12" s="9"/>
      <c r="D12" s="21"/>
      <c r="E12" s="10"/>
      <c r="F12" s="10"/>
      <c r="G12" s="11"/>
      <c r="H12" s="1"/>
    </row>
    <row r="13" spans="1:8" ht="18" customHeight="1" x14ac:dyDescent="0.3">
      <c r="A13" s="9">
        <v>10</v>
      </c>
      <c r="B13" s="14"/>
      <c r="C13" s="12"/>
      <c r="D13" s="22"/>
      <c r="E13" s="4"/>
      <c r="F13" s="11"/>
      <c r="G13" s="11"/>
      <c r="H13" s="1"/>
    </row>
    <row r="14" spans="1:8" ht="18" customHeight="1" x14ac:dyDescent="0.3">
      <c r="A14" s="9">
        <v>11</v>
      </c>
      <c r="B14" s="14"/>
      <c r="C14" s="12"/>
      <c r="D14" s="22"/>
      <c r="E14" s="4"/>
      <c r="F14" s="11"/>
      <c r="G14" s="11"/>
      <c r="H14" s="1"/>
    </row>
    <row r="15" spans="1:8" ht="18" customHeight="1" x14ac:dyDescent="0.3">
      <c r="A15" s="9">
        <v>12</v>
      </c>
      <c r="B15" s="14"/>
      <c r="C15" s="12"/>
      <c r="D15" s="22"/>
      <c r="E15" s="4"/>
      <c r="F15" s="11"/>
      <c r="G15" s="11"/>
      <c r="H15" s="1"/>
    </row>
    <row r="16" spans="1:8" ht="18" customHeight="1" x14ac:dyDescent="0.3">
      <c r="A16" s="9">
        <v>13</v>
      </c>
      <c r="B16" s="14"/>
      <c r="C16" s="12"/>
      <c r="D16" s="22"/>
      <c r="E16" s="4"/>
      <c r="F16" s="11"/>
      <c r="G16" s="11"/>
      <c r="H16" s="1"/>
    </row>
    <row r="17" spans="1:8" ht="18" customHeight="1" x14ac:dyDescent="0.3">
      <c r="A17" s="9">
        <v>14</v>
      </c>
      <c r="B17" s="14"/>
      <c r="C17" s="12"/>
      <c r="D17" s="22"/>
      <c r="E17" s="4"/>
      <c r="F17" s="11"/>
      <c r="G17" s="11"/>
      <c r="H17" s="1"/>
    </row>
    <row r="18" spans="1:8" ht="18" customHeight="1" x14ac:dyDescent="0.3">
      <c r="A18" s="9">
        <v>15</v>
      </c>
      <c r="B18" s="13"/>
      <c r="C18" s="9"/>
      <c r="D18" s="21"/>
      <c r="E18" s="10"/>
      <c r="F18" s="10"/>
      <c r="G18" s="11"/>
      <c r="H18" s="1"/>
    </row>
    <row r="19" spans="1:8" ht="18" customHeight="1" x14ac:dyDescent="0.3">
      <c r="A19" s="9">
        <v>16</v>
      </c>
      <c r="B19" s="13"/>
      <c r="C19" s="9"/>
      <c r="D19" s="21"/>
      <c r="E19" s="10"/>
      <c r="F19" s="10"/>
      <c r="G19" s="11"/>
      <c r="H19" s="1"/>
    </row>
    <row r="20" spans="1:8" ht="18" customHeight="1" x14ac:dyDescent="0.3">
      <c r="A20" s="9">
        <v>17</v>
      </c>
      <c r="B20" s="13"/>
      <c r="C20" s="9"/>
      <c r="D20" s="21"/>
      <c r="E20" s="10"/>
      <c r="F20" s="10"/>
      <c r="G20" s="11"/>
      <c r="H20" s="1"/>
    </row>
    <row r="21" spans="1:8" ht="18" customHeight="1" x14ac:dyDescent="0.3">
      <c r="A21" s="9">
        <v>18</v>
      </c>
      <c r="B21" s="13"/>
      <c r="C21" s="9"/>
      <c r="D21" s="21"/>
      <c r="E21" s="10"/>
      <c r="F21" s="10"/>
      <c r="G21" s="11"/>
      <c r="H21" s="1"/>
    </row>
    <row r="22" spans="1:8" ht="18" customHeight="1" x14ac:dyDescent="0.3">
      <c r="A22" s="9">
        <v>19</v>
      </c>
      <c r="B22" s="14"/>
      <c r="C22" s="12"/>
      <c r="D22" s="22"/>
      <c r="E22" s="11"/>
      <c r="F22" s="11"/>
      <c r="G22" s="11"/>
      <c r="H22" s="1"/>
    </row>
    <row r="23" spans="1:8" ht="18" customHeight="1" x14ac:dyDescent="0.3">
      <c r="A23" s="9">
        <v>20</v>
      </c>
      <c r="B23" s="13"/>
      <c r="C23" s="9"/>
      <c r="D23" s="21"/>
      <c r="E23" s="10"/>
      <c r="F23" s="10"/>
      <c r="G23" s="11"/>
      <c r="H23" s="1"/>
    </row>
    <row r="24" spans="1:8" ht="18" customHeight="1" x14ac:dyDescent="0.3">
      <c r="A24" s="9">
        <v>21</v>
      </c>
      <c r="B24" s="13"/>
      <c r="C24" s="9"/>
      <c r="D24" s="21"/>
      <c r="E24" s="10"/>
      <c r="F24" s="10"/>
      <c r="G24" s="11"/>
      <c r="H24" s="1"/>
    </row>
    <row r="25" spans="1:8" ht="18" customHeight="1" x14ac:dyDescent="0.3">
      <c r="A25" s="9">
        <v>22</v>
      </c>
      <c r="B25" s="13"/>
      <c r="C25" s="9"/>
      <c r="D25" s="21"/>
      <c r="E25" s="10"/>
      <c r="F25" s="10"/>
      <c r="G25" s="11"/>
      <c r="H25" s="1"/>
    </row>
    <row r="26" spans="1:8" ht="18" customHeight="1" x14ac:dyDescent="0.3">
      <c r="A26" s="9">
        <v>23</v>
      </c>
      <c r="B26" s="14"/>
      <c r="C26" s="9"/>
      <c r="D26" s="22"/>
      <c r="E26" s="11"/>
      <c r="F26" s="11"/>
      <c r="G26" s="11"/>
      <c r="H26" s="1"/>
    </row>
    <row r="27" spans="1:8" ht="18" customHeight="1" x14ac:dyDescent="0.3">
      <c r="A27" s="9">
        <v>24</v>
      </c>
      <c r="B27" s="14"/>
      <c r="C27" s="9"/>
      <c r="D27" s="22"/>
      <c r="E27" s="11"/>
      <c r="F27" s="11"/>
      <c r="G27" s="11"/>
      <c r="H27" s="1"/>
    </row>
    <row r="28" spans="1:8" ht="18" customHeight="1" x14ac:dyDescent="0.3">
      <c r="A28" s="9">
        <v>25</v>
      </c>
      <c r="B28" s="14"/>
      <c r="C28" s="9"/>
      <c r="D28" s="22"/>
      <c r="E28" s="11"/>
      <c r="F28" s="11"/>
      <c r="G28" s="11"/>
      <c r="H28" s="1"/>
    </row>
    <row r="29" spans="1:8" ht="18" customHeight="1" x14ac:dyDescent="0.3">
      <c r="A29" s="9">
        <v>26</v>
      </c>
      <c r="B29" s="14"/>
      <c r="C29" s="9"/>
      <c r="D29" s="22"/>
      <c r="E29" s="11"/>
      <c r="F29" s="11"/>
      <c r="G29" s="11"/>
      <c r="H29" s="1"/>
    </row>
    <row r="30" spans="1:8" ht="18" customHeight="1" x14ac:dyDescent="0.3">
      <c r="A30" s="9">
        <v>27</v>
      </c>
      <c r="B30" s="14"/>
      <c r="C30" s="9"/>
      <c r="D30" s="22"/>
      <c r="E30" s="11"/>
      <c r="F30" s="11"/>
      <c r="G30" s="11"/>
      <c r="H30" s="1"/>
    </row>
    <row r="31" spans="1:8" ht="18" customHeight="1" x14ac:dyDescent="0.3">
      <c r="A31" s="9">
        <v>28</v>
      </c>
      <c r="B31" s="18"/>
      <c r="C31" s="9"/>
      <c r="D31" s="19"/>
      <c r="E31" s="2"/>
      <c r="F31" s="20"/>
      <c r="G31" s="24"/>
      <c r="H31" s="1"/>
    </row>
    <row r="32" spans="1:8" ht="18" customHeight="1" x14ac:dyDescent="0.3">
      <c r="A32" s="9">
        <v>29</v>
      </c>
      <c r="B32" s="18"/>
      <c r="C32" s="9"/>
      <c r="D32" s="19"/>
      <c r="E32" s="2"/>
      <c r="F32" s="20"/>
      <c r="G32" s="24"/>
      <c r="H32" s="1"/>
    </row>
    <row r="33" spans="1:8" ht="18" customHeight="1" x14ac:dyDescent="0.3">
      <c r="A33" s="9">
        <v>30</v>
      </c>
      <c r="B33" s="18"/>
      <c r="C33" s="9"/>
      <c r="D33" s="19"/>
      <c r="E33" s="1"/>
      <c r="F33" s="1"/>
      <c r="G33" s="1"/>
      <c r="H33" s="1"/>
    </row>
    <row r="34" spans="1:8" ht="18" customHeight="1" x14ac:dyDescent="0.3">
      <c r="A34" s="9">
        <v>31</v>
      </c>
      <c r="B34" s="18"/>
      <c r="C34" s="9"/>
      <c r="D34" s="23"/>
      <c r="E34" s="1"/>
      <c r="F34" s="1"/>
      <c r="G34" s="1"/>
      <c r="H34" s="1"/>
    </row>
    <row r="35" spans="1:8" ht="18" customHeight="1" x14ac:dyDescent="0.3">
      <c r="A35" s="9">
        <v>32</v>
      </c>
      <c r="B35" s="18"/>
      <c r="C35" s="16"/>
      <c r="D35" s="23"/>
      <c r="E35" s="8"/>
      <c r="F35" s="8"/>
      <c r="G35" s="8"/>
      <c r="H35" s="1"/>
    </row>
  </sheetData>
  <autoFilter ref="A3:H35"/>
  <mergeCells count="1">
    <mergeCell ref="A2:E2"/>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H33"/>
  <sheetViews>
    <sheetView topLeftCell="D11" zoomScale="70" zoomScaleNormal="70" workbookViewId="0">
      <selection activeCell="I11" sqref="I11"/>
    </sheetView>
  </sheetViews>
  <sheetFormatPr defaultColWidth="8.77734375" defaultRowHeight="14.4" x14ac:dyDescent="0.3"/>
  <cols>
    <col min="2" max="2" width="33.21875" style="5" customWidth="1"/>
    <col min="3" max="6" width="21" style="5" customWidth="1"/>
    <col min="7" max="8" width="35.44140625" customWidth="1"/>
    <col min="9" max="9" width="106.77734375" customWidth="1"/>
    <col min="10" max="10" width="35.77734375" customWidth="1"/>
  </cols>
  <sheetData>
    <row r="1" spans="2:8" ht="17.55" customHeight="1" x14ac:dyDescent="0.3"/>
    <row r="2" spans="2:8" ht="22.8" customHeight="1" x14ac:dyDescent="0.3">
      <c r="B2" s="40" t="s">
        <v>211</v>
      </c>
      <c r="C2" s="40" t="s">
        <v>212</v>
      </c>
      <c r="D2" s="40" t="s">
        <v>213</v>
      </c>
      <c r="E2" s="40" t="s">
        <v>214</v>
      </c>
      <c r="F2" s="40" t="s">
        <v>215</v>
      </c>
      <c r="G2" s="42" t="s">
        <v>244</v>
      </c>
      <c r="H2" s="42" t="s">
        <v>245</v>
      </c>
    </row>
    <row r="3" spans="2:8" ht="37.35" customHeight="1" x14ac:dyDescent="0.3">
      <c r="B3" s="16" t="s">
        <v>216</v>
      </c>
      <c r="C3" s="31">
        <v>45385</v>
      </c>
      <c r="D3" s="41">
        <v>0.41875000000000001</v>
      </c>
      <c r="E3" s="41">
        <v>6.9444444444444434E-2</v>
      </c>
      <c r="F3" s="16" t="s">
        <v>217</v>
      </c>
      <c r="G3" s="1"/>
      <c r="H3" s="1" t="s">
        <v>246</v>
      </c>
    </row>
    <row r="4" spans="2:8" ht="37.35" customHeight="1" x14ac:dyDescent="0.3">
      <c r="B4" s="16" t="s">
        <v>216</v>
      </c>
      <c r="C4" s="31">
        <v>45629</v>
      </c>
      <c r="D4" s="41">
        <v>0.64861111111111114</v>
      </c>
      <c r="E4" s="41">
        <v>0.18958333333333333</v>
      </c>
      <c r="F4" s="16" t="s">
        <v>217</v>
      </c>
      <c r="G4" s="1"/>
      <c r="H4" s="1" t="s">
        <v>246</v>
      </c>
    </row>
    <row r="5" spans="2:8" ht="37.35" customHeight="1" x14ac:dyDescent="0.3">
      <c r="B5" s="16" t="s">
        <v>216</v>
      </c>
      <c r="C5" s="16" t="s">
        <v>218</v>
      </c>
      <c r="D5" s="41">
        <v>0.37986111111111115</v>
      </c>
      <c r="E5" s="41">
        <v>0.13680555555555554</v>
      </c>
      <c r="F5" s="16" t="s">
        <v>217</v>
      </c>
      <c r="G5" s="1"/>
      <c r="H5" s="1" t="s">
        <v>246</v>
      </c>
    </row>
    <row r="6" spans="2:8" ht="37.35" customHeight="1" x14ac:dyDescent="0.3">
      <c r="B6" s="16" t="s">
        <v>216</v>
      </c>
      <c r="C6" s="16" t="s">
        <v>218</v>
      </c>
      <c r="D6" s="41">
        <v>0.63402777777777775</v>
      </c>
      <c r="E6" s="41">
        <v>0.25208333333333333</v>
      </c>
      <c r="F6" s="16" t="s">
        <v>217</v>
      </c>
      <c r="G6" s="1"/>
      <c r="H6" s="1" t="s">
        <v>246</v>
      </c>
    </row>
    <row r="7" spans="2:8" ht="37.35" customHeight="1" x14ac:dyDescent="0.3">
      <c r="B7" s="16" t="s">
        <v>216</v>
      </c>
      <c r="C7" s="16" t="s">
        <v>219</v>
      </c>
      <c r="D7" s="41">
        <v>0.40486111111111112</v>
      </c>
      <c r="E7" s="41">
        <v>0.18333333333333335</v>
      </c>
      <c r="F7" s="16" t="s">
        <v>217</v>
      </c>
      <c r="G7" s="1"/>
      <c r="H7" s="1" t="s">
        <v>246</v>
      </c>
    </row>
    <row r="8" spans="2:8" ht="37.35" customHeight="1" x14ac:dyDescent="0.3">
      <c r="B8" s="16" t="s">
        <v>216</v>
      </c>
      <c r="C8" s="16" t="s">
        <v>220</v>
      </c>
      <c r="D8" s="41">
        <v>0.35069444444444442</v>
      </c>
      <c r="E8" s="41">
        <v>0.20625000000000002</v>
      </c>
      <c r="F8" s="16" t="s">
        <v>217</v>
      </c>
      <c r="G8" s="1"/>
      <c r="H8" s="1" t="s">
        <v>246</v>
      </c>
    </row>
    <row r="9" spans="2:8" ht="37.35" customHeight="1" x14ac:dyDescent="0.3">
      <c r="B9" s="16" t="s">
        <v>216</v>
      </c>
      <c r="C9" s="16" t="s">
        <v>221</v>
      </c>
      <c r="D9" s="41">
        <v>0.56319444444444444</v>
      </c>
      <c r="E9" s="41">
        <v>0.1173611111111111</v>
      </c>
      <c r="F9" s="16" t="s">
        <v>217</v>
      </c>
      <c r="G9" s="1"/>
      <c r="H9" s="1" t="s">
        <v>246</v>
      </c>
    </row>
    <row r="10" spans="2:8" ht="37.35" customHeight="1" x14ac:dyDescent="0.3">
      <c r="B10" s="16" t="s">
        <v>216</v>
      </c>
      <c r="C10" s="16" t="s">
        <v>222</v>
      </c>
      <c r="D10" s="41">
        <v>0.60347222222222219</v>
      </c>
      <c r="E10" s="41">
        <v>0.20486111111111113</v>
      </c>
      <c r="F10" s="16" t="s">
        <v>217</v>
      </c>
      <c r="G10" s="1"/>
      <c r="H10" s="1" t="s">
        <v>246</v>
      </c>
    </row>
    <row r="11" spans="2:8" ht="37.35" customHeight="1" x14ac:dyDescent="0.3">
      <c r="B11" s="16" t="s">
        <v>216</v>
      </c>
      <c r="C11" s="16" t="s">
        <v>223</v>
      </c>
      <c r="D11" s="41">
        <v>0.62708333333333333</v>
      </c>
      <c r="E11" s="41">
        <v>0.16666666666666666</v>
      </c>
      <c r="F11" s="16" t="s">
        <v>217</v>
      </c>
      <c r="G11" s="1"/>
      <c r="H11" s="1" t="s">
        <v>246</v>
      </c>
    </row>
    <row r="12" spans="2:8" ht="37.35" customHeight="1" x14ac:dyDescent="0.3">
      <c r="B12" s="16" t="s">
        <v>216</v>
      </c>
      <c r="C12" s="16" t="s">
        <v>224</v>
      </c>
      <c r="D12" s="41">
        <v>0.35138888888888892</v>
      </c>
      <c r="E12" s="41">
        <v>0.13333333333333333</v>
      </c>
      <c r="F12" s="16" t="s">
        <v>217</v>
      </c>
      <c r="G12" s="1"/>
      <c r="H12" s="1" t="s">
        <v>246</v>
      </c>
    </row>
    <row r="13" spans="2:8" ht="37.35" customHeight="1" x14ac:dyDescent="0.3">
      <c r="B13" s="16" t="s">
        <v>216</v>
      </c>
      <c r="C13" s="31">
        <v>45295</v>
      </c>
      <c r="D13" s="41">
        <v>0.57222222222222219</v>
      </c>
      <c r="E13" s="41">
        <v>0.12708333333333333</v>
      </c>
      <c r="F13" s="16" t="s">
        <v>217</v>
      </c>
      <c r="G13" s="1"/>
      <c r="H13" s="1" t="s">
        <v>246</v>
      </c>
    </row>
    <row r="14" spans="2:8" ht="37.35" customHeight="1" x14ac:dyDescent="0.3">
      <c r="B14" s="16" t="s">
        <v>216</v>
      </c>
      <c r="C14" s="16" t="s">
        <v>225</v>
      </c>
      <c r="D14" s="41">
        <v>0.3666666666666667</v>
      </c>
      <c r="E14" s="41">
        <v>0.24583333333333335</v>
      </c>
      <c r="F14" s="16" t="s">
        <v>217</v>
      </c>
      <c r="G14" s="1"/>
      <c r="H14" s="1" t="s">
        <v>246</v>
      </c>
    </row>
    <row r="15" spans="2:8" ht="22.8" customHeight="1" x14ac:dyDescent="0.3">
      <c r="B15" s="16" t="s">
        <v>226</v>
      </c>
      <c r="C15" s="16" t="s">
        <v>222</v>
      </c>
      <c r="D15" s="41">
        <v>0.62222222222222223</v>
      </c>
      <c r="E15" s="41">
        <v>0.23124999999999998</v>
      </c>
      <c r="F15" s="16" t="s">
        <v>227</v>
      </c>
      <c r="G15" s="1"/>
      <c r="H15" s="1" t="s">
        <v>247</v>
      </c>
    </row>
    <row r="16" spans="2:8" ht="22.8" customHeight="1" x14ac:dyDescent="0.3">
      <c r="B16" s="16" t="s">
        <v>226</v>
      </c>
      <c r="C16" s="31">
        <v>45355</v>
      </c>
      <c r="D16" s="41">
        <v>0.58333333333333337</v>
      </c>
      <c r="E16" s="41">
        <v>0.16388888888888889</v>
      </c>
      <c r="F16" s="16" t="s">
        <v>227</v>
      </c>
      <c r="G16" s="1"/>
      <c r="H16" s="1" t="s">
        <v>247</v>
      </c>
    </row>
    <row r="17" spans="2:8" ht="22.8" customHeight="1" x14ac:dyDescent="0.3">
      <c r="B17" s="16" t="s">
        <v>228</v>
      </c>
      <c r="C17" s="16" t="s">
        <v>225</v>
      </c>
      <c r="D17" s="41">
        <v>0.34236111111111112</v>
      </c>
      <c r="E17" s="41">
        <v>0.19791666666666666</v>
      </c>
      <c r="F17" s="16" t="s">
        <v>227</v>
      </c>
      <c r="G17" s="1"/>
      <c r="H17" s="1" t="s">
        <v>248</v>
      </c>
    </row>
    <row r="18" spans="2:8" ht="22.8" customHeight="1" x14ac:dyDescent="0.3">
      <c r="B18" s="16" t="s">
        <v>233</v>
      </c>
      <c r="C18" s="16" t="s">
        <v>218</v>
      </c>
      <c r="D18" s="41">
        <v>0.34930555555555554</v>
      </c>
      <c r="E18" s="41">
        <v>0.41666666666666669</v>
      </c>
      <c r="F18" s="16" t="s">
        <v>227</v>
      </c>
      <c r="G18" s="1"/>
      <c r="H18" s="1" t="s">
        <v>249</v>
      </c>
    </row>
    <row r="19" spans="2:8" ht="22.8" customHeight="1" x14ac:dyDescent="0.3">
      <c r="B19" s="16" t="s">
        <v>229</v>
      </c>
      <c r="C19" s="31">
        <v>45326</v>
      </c>
      <c r="D19" s="41">
        <v>0.67986111111111114</v>
      </c>
      <c r="E19" s="41">
        <v>8.7500000000000008E-2</v>
      </c>
      <c r="F19" s="16" t="s">
        <v>230</v>
      </c>
      <c r="G19" s="1"/>
      <c r="H19" s="1" t="s">
        <v>250</v>
      </c>
    </row>
    <row r="20" spans="2:8" ht="22.8" customHeight="1" x14ac:dyDescent="0.3">
      <c r="B20" s="16" t="s">
        <v>229</v>
      </c>
      <c r="C20" s="16" t="s">
        <v>224</v>
      </c>
      <c r="D20" s="41">
        <v>0.34722222222222227</v>
      </c>
      <c r="E20" s="41">
        <v>8.7500000000000008E-2</v>
      </c>
      <c r="F20" s="16" t="s">
        <v>230</v>
      </c>
      <c r="G20" s="1"/>
      <c r="H20" s="1" t="s">
        <v>250</v>
      </c>
    </row>
    <row r="21" spans="2:8" ht="22.8" customHeight="1" x14ac:dyDescent="0.3">
      <c r="B21" s="16" t="s">
        <v>231</v>
      </c>
      <c r="C21" s="31">
        <v>45446</v>
      </c>
      <c r="D21" s="41">
        <v>0.55625000000000002</v>
      </c>
      <c r="E21" s="41">
        <v>0.18888888888888888</v>
      </c>
      <c r="F21" s="16" t="s">
        <v>227</v>
      </c>
      <c r="G21" s="1"/>
      <c r="H21" s="1" t="s">
        <v>251</v>
      </c>
    </row>
    <row r="22" spans="2:8" ht="22.8" customHeight="1" x14ac:dyDescent="0.3">
      <c r="B22" s="16" t="s">
        <v>232</v>
      </c>
      <c r="C22" s="31">
        <v>45629</v>
      </c>
      <c r="D22" s="41">
        <v>0.3520833333333333</v>
      </c>
      <c r="E22" s="41">
        <v>0.14027777777777778</v>
      </c>
      <c r="F22" s="16" t="s">
        <v>190</v>
      </c>
      <c r="G22" s="1"/>
      <c r="H22" s="1" t="s">
        <v>251</v>
      </c>
    </row>
    <row r="23" spans="2:8" ht="22.8" customHeight="1" x14ac:dyDescent="0.3">
      <c r="B23" s="16" t="s">
        <v>228</v>
      </c>
      <c r="C23" s="16" t="s">
        <v>234</v>
      </c>
      <c r="D23" s="41">
        <v>0.43958333333333338</v>
      </c>
      <c r="E23" s="41">
        <v>0.22291666666666665</v>
      </c>
      <c r="F23" s="16" t="s">
        <v>235</v>
      </c>
      <c r="G23" s="1"/>
      <c r="H23" s="1"/>
    </row>
    <row r="24" spans="2:8" ht="22.8" hidden="1" customHeight="1" x14ac:dyDescent="0.3">
      <c r="B24" s="16" t="s">
        <v>236</v>
      </c>
      <c r="C24" s="16" t="s">
        <v>237</v>
      </c>
      <c r="D24" s="41">
        <v>0.36388888888888887</v>
      </c>
      <c r="E24" s="41">
        <v>0.20833333333333334</v>
      </c>
      <c r="F24" s="16" t="s">
        <v>238</v>
      </c>
      <c r="G24" s="5">
        <v>1</v>
      </c>
    </row>
    <row r="25" spans="2:8" ht="22.8" hidden="1" customHeight="1" x14ac:dyDescent="0.3">
      <c r="B25" s="16" t="s">
        <v>236</v>
      </c>
      <c r="C25" s="31" t="s">
        <v>220</v>
      </c>
      <c r="D25" s="41">
        <v>0.34722222222222227</v>
      </c>
      <c r="E25" s="41">
        <v>0.13194444444444445</v>
      </c>
      <c r="F25" s="16" t="s">
        <v>239</v>
      </c>
      <c r="G25" s="5">
        <v>1</v>
      </c>
    </row>
    <row r="26" spans="2:8" ht="22.8" hidden="1" customHeight="1" x14ac:dyDescent="0.3">
      <c r="B26" s="16" t="s">
        <v>236</v>
      </c>
      <c r="C26" s="31">
        <v>45326</v>
      </c>
      <c r="D26" s="41">
        <v>0.35138888888888892</v>
      </c>
      <c r="E26" s="41">
        <v>0.10069444444444443</v>
      </c>
      <c r="F26" s="16" t="s">
        <v>239</v>
      </c>
      <c r="G26" s="5">
        <v>1</v>
      </c>
    </row>
    <row r="27" spans="2:8" ht="22.8" hidden="1" customHeight="1" x14ac:dyDescent="0.3">
      <c r="B27" s="16" t="s">
        <v>240</v>
      </c>
      <c r="C27" s="31">
        <v>45324</v>
      </c>
      <c r="D27" s="41">
        <v>0.48125000000000001</v>
      </c>
      <c r="E27" s="41">
        <v>0.41666666666666669</v>
      </c>
      <c r="F27" s="16" t="s">
        <v>217</v>
      </c>
      <c r="G27" s="5">
        <v>1</v>
      </c>
    </row>
    <row r="28" spans="2:8" ht="22.8" hidden="1" customHeight="1" x14ac:dyDescent="0.3">
      <c r="B28" s="16" t="s">
        <v>241</v>
      </c>
      <c r="C28" s="31">
        <v>45324</v>
      </c>
      <c r="D28" s="41">
        <v>0.57916666666666672</v>
      </c>
      <c r="E28" s="41">
        <v>0.41666666666666669</v>
      </c>
      <c r="F28" s="16" t="s">
        <v>217</v>
      </c>
      <c r="G28" s="5">
        <v>1</v>
      </c>
    </row>
    <row r="29" spans="2:8" ht="22.8" customHeight="1" x14ac:dyDescent="0.3">
      <c r="B29" s="16" t="s">
        <v>242</v>
      </c>
      <c r="C29" s="31">
        <v>45017</v>
      </c>
      <c r="D29" s="41">
        <v>0.34722222222222227</v>
      </c>
      <c r="E29" s="41">
        <v>0.125</v>
      </c>
      <c r="F29" s="16" t="s">
        <v>191</v>
      </c>
      <c r="G29" s="1"/>
      <c r="H29" s="1"/>
    </row>
    <row r="30" spans="2:8" ht="22.8" customHeight="1" x14ac:dyDescent="0.3">
      <c r="B30" s="16" t="s">
        <v>242</v>
      </c>
      <c r="C30" s="16" t="s">
        <v>243</v>
      </c>
      <c r="D30" s="41">
        <v>0.59513888888888888</v>
      </c>
      <c r="E30" s="41">
        <v>0.125</v>
      </c>
      <c r="F30" s="16" t="s">
        <v>71</v>
      </c>
      <c r="G30" s="1"/>
      <c r="H30" s="1"/>
    </row>
    <row r="31" spans="2:8" ht="22.8" customHeight="1" x14ac:dyDescent="0.3">
      <c r="B31" s="16" t="s">
        <v>242</v>
      </c>
      <c r="C31" s="16" t="s">
        <v>219</v>
      </c>
      <c r="D31" s="41">
        <v>0.46249999999999997</v>
      </c>
      <c r="E31" s="41">
        <v>0.10416666666666667</v>
      </c>
      <c r="F31" s="16" t="s">
        <v>71</v>
      </c>
      <c r="G31" s="1"/>
      <c r="H31" s="1"/>
    </row>
    <row r="32" spans="2:8" ht="22.8" customHeight="1" x14ac:dyDescent="0.3">
      <c r="B32" s="16"/>
      <c r="C32" s="16"/>
      <c r="D32" s="16"/>
      <c r="E32" s="16"/>
      <c r="F32" s="16"/>
      <c r="G32" s="1"/>
      <c r="H32" s="1"/>
    </row>
    <row r="33" spans="2:8" ht="22.8" customHeight="1" x14ac:dyDescent="0.3">
      <c r="B33" s="16"/>
      <c r="C33" s="16"/>
      <c r="D33" s="16"/>
      <c r="E33" s="16"/>
      <c r="F33" s="16"/>
      <c r="G33" s="1"/>
      <c r="H33" s="1"/>
    </row>
  </sheetData>
  <pageMargins left="0.7" right="0.7" top="0.75" bottom="0.75" header="0.3" footer="0.3"/>
  <pageSetup orientation="portrait" horizontalDpi="0" verticalDpi="0" r:id="rId1"/>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6"/>
  <sheetViews>
    <sheetView topLeftCell="A22" zoomScale="70" zoomScaleNormal="70" workbookViewId="0">
      <selection activeCell="Z23" sqref="Z23"/>
    </sheetView>
  </sheetViews>
  <sheetFormatPr defaultRowHeight="14.4" x14ac:dyDescent="0.3"/>
  <cols>
    <col min="1" max="1" width="7" style="27" customWidth="1"/>
    <col min="2" max="2" width="14.44140625" style="27" customWidth="1"/>
    <col min="3" max="4" width="16.5546875" style="27" hidden="1" customWidth="1"/>
    <col min="5" max="5" width="24" style="27" customWidth="1"/>
    <col min="6" max="6" width="15.5546875" style="27" customWidth="1"/>
    <col min="7" max="7" width="22.77734375" style="27" customWidth="1"/>
    <col min="8" max="8" width="24.21875" style="27" customWidth="1"/>
    <col min="9" max="9" width="22.5546875" style="27" customWidth="1"/>
    <col min="10" max="10" width="28.77734375" style="27" customWidth="1"/>
    <col min="11" max="11" width="65.77734375" style="27" customWidth="1"/>
    <col min="12" max="12" width="8.77734375" style="3"/>
    <col min="14" max="14" width="13.77734375" hidden="1" customWidth="1"/>
    <col min="15" max="15" width="18.44140625" hidden="1" customWidth="1"/>
    <col min="16" max="16" width="12.44140625" hidden="1" customWidth="1"/>
    <col min="17" max="17" width="5.44140625" customWidth="1"/>
    <col min="18" max="18" width="4.21875" style="3" customWidth="1"/>
    <col min="19" max="19" width="13.88671875" style="3" customWidth="1"/>
    <col min="20" max="20" width="12.44140625" style="3" customWidth="1"/>
    <col min="21" max="21" width="13.88671875" style="3" customWidth="1"/>
    <col min="22" max="22" width="12.44140625" style="3" customWidth="1"/>
    <col min="23" max="23" width="11.5546875" style="3" customWidth="1"/>
    <col min="24" max="24" width="21.21875" style="3" customWidth="1"/>
    <col min="25" max="25" width="12.44140625" style="3" customWidth="1"/>
    <col min="26" max="26" width="8.77734375" style="3"/>
    <col min="27" max="27" width="13.77734375" style="3" hidden="1" customWidth="1"/>
    <col min="28" max="28" width="12.44140625" style="3" hidden="1" customWidth="1"/>
    <col min="29" max="29" width="10.5546875" style="3" customWidth="1"/>
    <col min="30" max="30" width="13.88671875" style="3" customWidth="1"/>
    <col min="31" max="31" width="12.44140625" style="3" customWidth="1"/>
    <col min="32" max="32" width="13.77734375" style="3" customWidth="1"/>
    <col min="33" max="33" width="16" style="3" customWidth="1"/>
    <col min="34" max="34" width="15" style="3" customWidth="1"/>
    <col min="35" max="35" width="15.5546875" customWidth="1"/>
    <col min="36" max="37" width="21.5546875" customWidth="1"/>
    <col min="38" max="38" width="7" customWidth="1"/>
    <col min="39" max="39" width="11.21875" customWidth="1"/>
    <col min="40" max="40" width="15" customWidth="1"/>
    <col min="41" max="41" width="15.5546875" customWidth="1"/>
    <col min="42" max="42" width="14.77734375" customWidth="1"/>
    <col min="43" max="43" width="22" customWidth="1"/>
    <col min="44" max="44" width="13.77734375" customWidth="1"/>
    <col min="45" max="45" width="9.44140625" customWidth="1"/>
    <col min="46" max="46" width="9" customWidth="1"/>
    <col min="47" max="47" width="11.5546875" customWidth="1"/>
    <col min="48" max="48" width="11.21875" customWidth="1"/>
    <col min="49" max="52" width="15.5546875" bestFit="1" customWidth="1"/>
    <col min="53" max="53" width="11.5546875" bestFit="1" customWidth="1"/>
    <col min="54" max="54" width="14.5546875" bestFit="1" customWidth="1"/>
    <col min="55" max="55" width="15.5546875" bestFit="1" customWidth="1"/>
    <col min="56" max="56" width="14.5546875" bestFit="1" customWidth="1"/>
    <col min="57" max="57" width="11.5546875" bestFit="1" customWidth="1"/>
    <col min="58" max="58" width="14.5546875" bestFit="1" customWidth="1"/>
    <col min="59" max="59" width="12.21875" bestFit="1" customWidth="1"/>
    <col min="60" max="60" width="15.5546875" bestFit="1" customWidth="1"/>
    <col min="61" max="61" width="11.5546875" bestFit="1" customWidth="1"/>
    <col min="62" max="62" width="15.5546875" bestFit="1" customWidth="1"/>
    <col min="63" max="63" width="14.5546875" bestFit="1" customWidth="1"/>
    <col min="64" max="65" width="15.5546875" bestFit="1" customWidth="1"/>
    <col min="66" max="66" width="12.21875" bestFit="1" customWidth="1"/>
    <col min="67" max="67" width="15.5546875" bestFit="1" customWidth="1"/>
    <col min="68" max="68" width="11.21875" bestFit="1" customWidth="1"/>
    <col min="69" max="69" width="15" bestFit="1" customWidth="1"/>
    <col min="70" max="70" width="14.5546875" bestFit="1" customWidth="1"/>
    <col min="71" max="71" width="12.21875" bestFit="1" customWidth="1"/>
    <col min="72" max="74" width="15.5546875" bestFit="1" customWidth="1"/>
    <col min="75" max="75" width="23.21875" bestFit="1" customWidth="1"/>
    <col min="76" max="76" width="15.5546875" bestFit="1" customWidth="1"/>
    <col min="77" max="77" width="20.77734375" bestFit="1" customWidth="1"/>
    <col min="78" max="79" width="15.5546875" bestFit="1" customWidth="1"/>
    <col min="80" max="80" width="12.21875" bestFit="1" customWidth="1"/>
    <col min="81" max="81" width="15.5546875" bestFit="1" customWidth="1"/>
    <col min="82" max="82" width="11.21875" bestFit="1" customWidth="1"/>
  </cols>
  <sheetData>
    <row r="1" spans="1:34" x14ac:dyDescent="0.3">
      <c r="A1" s="93" t="s">
        <v>0</v>
      </c>
      <c r="B1" s="93"/>
      <c r="C1" s="93"/>
      <c r="D1" s="93"/>
      <c r="E1" s="93"/>
      <c r="F1" s="93"/>
      <c r="G1" s="93"/>
      <c r="H1" s="93"/>
      <c r="I1" s="93"/>
      <c r="J1" s="93"/>
      <c r="K1" s="93"/>
    </row>
    <row r="2" spans="1:34" x14ac:dyDescent="0.3">
      <c r="A2" s="93"/>
      <c r="B2" s="93"/>
      <c r="C2" s="93"/>
      <c r="D2" s="93"/>
      <c r="E2" s="93"/>
      <c r="F2" s="93"/>
      <c r="G2" s="93"/>
      <c r="H2" s="93"/>
      <c r="I2" s="93"/>
      <c r="J2" s="93"/>
      <c r="K2" s="93"/>
    </row>
    <row r="3" spans="1:34" x14ac:dyDescent="0.3">
      <c r="A3" s="29" t="s">
        <v>8</v>
      </c>
      <c r="B3" s="93" t="s">
        <v>10</v>
      </c>
      <c r="C3" s="93"/>
      <c r="D3" s="93"/>
      <c r="E3" s="93"/>
    </row>
    <row r="4" spans="1:34" x14ac:dyDescent="0.3">
      <c r="A4" s="91" t="s">
        <v>1</v>
      </c>
      <c r="B4" s="91"/>
      <c r="C4" s="91"/>
      <c r="D4" s="91"/>
      <c r="E4" s="91"/>
      <c r="N4" s="37" t="s">
        <v>11</v>
      </c>
      <c r="O4" t="s">
        <v>316</v>
      </c>
      <c r="R4" s="91" t="s">
        <v>317</v>
      </c>
      <c r="S4" s="91"/>
      <c r="T4" s="91"/>
      <c r="U4" s="91"/>
      <c r="V4" s="91"/>
      <c r="W4" s="91"/>
      <c r="X4" s="91"/>
      <c r="Y4" s="47"/>
      <c r="AC4" s="91" t="s">
        <v>319</v>
      </c>
      <c r="AD4" s="91"/>
      <c r="AE4" s="91"/>
      <c r="AF4" s="91"/>
      <c r="AG4" s="91"/>
      <c r="AH4" s="91"/>
    </row>
    <row r="5" spans="1:34" x14ac:dyDescent="0.3">
      <c r="A5" s="94" t="s">
        <v>2</v>
      </c>
      <c r="B5" s="94"/>
      <c r="C5" s="29"/>
      <c r="D5" s="29"/>
      <c r="R5" s="91"/>
      <c r="S5" s="91"/>
      <c r="T5" s="91"/>
      <c r="U5" s="91"/>
      <c r="V5" s="91"/>
      <c r="W5" s="91"/>
      <c r="X5" s="91"/>
      <c r="Y5" s="47"/>
      <c r="AC5" s="91"/>
      <c r="AD5" s="91"/>
      <c r="AE5" s="91"/>
      <c r="AF5" s="91"/>
      <c r="AG5" s="91"/>
      <c r="AH5" s="91"/>
    </row>
    <row r="6" spans="1:34" x14ac:dyDescent="0.3">
      <c r="A6" s="52" t="s">
        <v>3</v>
      </c>
      <c r="B6" s="53" t="s">
        <v>11</v>
      </c>
      <c r="C6" s="53" t="s">
        <v>286</v>
      </c>
      <c r="D6" s="53" t="s">
        <v>287</v>
      </c>
      <c r="E6" s="53" t="s">
        <v>4</v>
      </c>
      <c r="F6" s="53" t="s">
        <v>17</v>
      </c>
      <c r="G6" s="53" t="s">
        <v>5</v>
      </c>
      <c r="H6" s="53" t="s">
        <v>7</v>
      </c>
      <c r="I6" s="53" t="s">
        <v>6</v>
      </c>
      <c r="J6" s="53" t="s">
        <v>14</v>
      </c>
      <c r="K6" s="54" t="s">
        <v>18</v>
      </c>
      <c r="L6" s="27" t="s">
        <v>315</v>
      </c>
      <c r="N6" s="37" t="s">
        <v>165</v>
      </c>
      <c r="O6" t="s">
        <v>318</v>
      </c>
      <c r="AA6" s="57" t="s">
        <v>11</v>
      </c>
      <c r="AB6" s="3" t="s">
        <v>314</v>
      </c>
    </row>
    <row r="7" spans="1:34" x14ac:dyDescent="0.3">
      <c r="A7" s="45">
        <v>1</v>
      </c>
      <c r="B7" s="26">
        <v>45293</v>
      </c>
      <c r="C7" s="26"/>
      <c r="D7" s="26"/>
      <c r="E7" s="25" t="s">
        <v>23</v>
      </c>
      <c r="F7" s="25" t="s">
        <v>24</v>
      </c>
      <c r="G7" s="25" t="s">
        <v>25</v>
      </c>
      <c r="H7" s="25" t="s">
        <v>26</v>
      </c>
      <c r="I7" s="25" t="s">
        <v>27</v>
      </c>
      <c r="J7" s="25" t="s">
        <v>28</v>
      </c>
      <c r="K7" s="44" t="s">
        <v>43</v>
      </c>
      <c r="L7" s="3">
        <v>1</v>
      </c>
      <c r="N7" s="7" t="s">
        <v>25</v>
      </c>
      <c r="O7" s="61">
        <v>1</v>
      </c>
    </row>
    <row r="8" spans="1:34" x14ac:dyDescent="0.3">
      <c r="A8" s="45">
        <v>2</v>
      </c>
      <c r="B8" s="26">
        <v>45294</v>
      </c>
      <c r="C8" s="26"/>
      <c r="D8" s="26"/>
      <c r="E8" s="25" t="s">
        <v>29</v>
      </c>
      <c r="F8" s="25" t="s">
        <v>23</v>
      </c>
      <c r="G8" s="25" t="s">
        <v>30</v>
      </c>
      <c r="H8" s="25" t="s">
        <v>31</v>
      </c>
      <c r="I8" s="25" t="s">
        <v>32</v>
      </c>
      <c r="J8" s="25" t="s">
        <v>33</v>
      </c>
      <c r="K8" s="44" t="s">
        <v>44</v>
      </c>
      <c r="L8" s="3">
        <v>1</v>
      </c>
      <c r="N8" s="7" t="s">
        <v>30</v>
      </c>
      <c r="O8" s="61">
        <v>10</v>
      </c>
      <c r="AA8" s="57" t="s">
        <v>165</v>
      </c>
      <c r="AB8" s="3" t="s">
        <v>318</v>
      </c>
    </row>
    <row r="9" spans="1:34" x14ac:dyDescent="0.3">
      <c r="A9" s="45">
        <v>3</v>
      </c>
      <c r="B9" s="26">
        <v>45300</v>
      </c>
      <c r="C9" s="26"/>
      <c r="D9" s="26"/>
      <c r="E9" s="25" t="s">
        <v>23</v>
      </c>
      <c r="F9" s="25" t="s">
        <v>24</v>
      </c>
      <c r="G9" s="25" t="s">
        <v>34</v>
      </c>
      <c r="H9" s="25" t="s">
        <v>35</v>
      </c>
      <c r="I9" s="25" t="s">
        <v>36</v>
      </c>
      <c r="J9" s="25" t="s">
        <v>48</v>
      </c>
      <c r="K9" s="44" t="s">
        <v>45</v>
      </c>
      <c r="L9" s="3">
        <v>1</v>
      </c>
      <c r="N9" s="7" t="s">
        <v>166</v>
      </c>
      <c r="O9" s="61">
        <v>11</v>
      </c>
      <c r="AA9" s="43" t="s">
        <v>25</v>
      </c>
      <c r="AB9" s="71">
        <v>1</v>
      </c>
    </row>
    <row r="10" spans="1:34" x14ac:dyDescent="0.3">
      <c r="A10" s="45">
        <v>4</v>
      </c>
      <c r="B10" s="26">
        <v>45300</v>
      </c>
      <c r="C10" s="26"/>
      <c r="D10" s="26"/>
      <c r="E10" s="25" t="s">
        <v>23</v>
      </c>
      <c r="F10" s="25" t="s">
        <v>24</v>
      </c>
      <c r="G10" s="25" t="s">
        <v>30</v>
      </c>
      <c r="H10" s="25" t="s">
        <v>37</v>
      </c>
      <c r="I10" s="25" t="s">
        <v>38</v>
      </c>
      <c r="J10" s="25" t="s">
        <v>39</v>
      </c>
      <c r="K10" s="44" t="s">
        <v>46</v>
      </c>
      <c r="L10" s="3">
        <v>1</v>
      </c>
      <c r="AA10" s="43" t="s">
        <v>30</v>
      </c>
      <c r="AB10" s="71">
        <v>9</v>
      </c>
    </row>
    <row r="11" spans="1:34" x14ac:dyDescent="0.3">
      <c r="A11" s="45">
        <v>5</v>
      </c>
      <c r="B11" s="26">
        <v>45302</v>
      </c>
      <c r="C11" s="26"/>
      <c r="D11" s="26"/>
      <c r="E11" s="25" t="s">
        <v>23</v>
      </c>
      <c r="F11" s="25" t="s">
        <v>24</v>
      </c>
      <c r="G11" s="25" t="s">
        <v>30</v>
      </c>
      <c r="H11" s="25" t="s">
        <v>40</v>
      </c>
      <c r="I11" s="25" t="s">
        <v>41</v>
      </c>
      <c r="J11" s="25" t="s">
        <v>42</v>
      </c>
      <c r="K11" s="44" t="s">
        <v>47</v>
      </c>
      <c r="L11" s="3">
        <v>1</v>
      </c>
      <c r="AA11" s="43" t="s">
        <v>166</v>
      </c>
      <c r="AB11" s="71">
        <v>10</v>
      </c>
    </row>
    <row r="12" spans="1:34" x14ac:dyDescent="0.3">
      <c r="A12" s="45">
        <v>6</v>
      </c>
      <c r="B12" s="26">
        <v>45306</v>
      </c>
      <c r="C12" s="26"/>
      <c r="D12" s="26"/>
      <c r="E12" s="25" t="s">
        <v>49</v>
      </c>
      <c r="F12" s="25" t="s">
        <v>23</v>
      </c>
      <c r="G12" s="25" t="s">
        <v>30</v>
      </c>
      <c r="H12" s="25" t="s">
        <v>31</v>
      </c>
      <c r="I12" s="25" t="s">
        <v>50</v>
      </c>
      <c r="J12" s="25" t="s">
        <v>51</v>
      </c>
      <c r="K12" s="44" t="s">
        <v>44</v>
      </c>
      <c r="L12" s="3">
        <v>1</v>
      </c>
    </row>
    <row r="13" spans="1:34" x14ac:dyDescent="0.3">
      <c r="A13" s="45">
        <v>8</v>
      </c>
      <c r="B13" s="26">
        <v>45310</v>
      </c>
      <c r="C13" s="26"/>
      <c r="D13" s="26"/>
      <c r="E13" s="25" t="s">
        <v>23</v>
      </c>
      <c r="F13" s="25" t="s">
        <v>24</v>
      </c>
      <c r="G13" s="25" t="s">
        <v>34</v>
      </c>
      <c r="H13" s="25" t="s">
        <v>35</v>
      </c>
      <c r="I13" s="25" t="s">
        <v>58</v>
      </c>
      <c r="J13" s="25" t="s">
        <v>48</v>
      </c>
      <c r="K13" s="44" t="s">
        <v>59</v>
      </c>
      <c r="L13" s="3">
        <v>1</v>
      </c>
    </row>
    <row r="14" spans="1:34" x14ac:dyDescent="0.3">
      <c r="A14" s="45">
        <v>7</v>
      </c>
      <c r="B14" s="26">
        <v>45310</v>
      </c>
      <c r="C14" s="26"/>
      <c r="D14" s="26"/>
      <c r="E14" s="25" t="s">
        <v>23</v>
      </c>
      <c r="F14" s="25" t="s">
        <v>24</v>
      </c>
      <c r="G14" s="25" t="s">
        <v>30</v>
      </c>
      <c r="H14" s="25" t="s">
        <v>31</v>
      </c>
      <c r="I14" s="25" t="s">
        <v>56</v>
      </c>
      <c r="J14" s="25" t="s">
        <v>39</v>
      </c>
      <c r="K14" s="44" t="s">
        <v>57</v>
      </c>
      <c r="L14" s="3">
        <v>1</v>
      </c>
    </row>
    <row r="15" spans="1:34" x14ac:dyDescent="0.3">
      <c r="A15" s="45">
        <v>9</v>
      </c>
      <c r="B15" s="26">
        <v>45314</v>
      </c>
      <c r="C15" s="26"/>
      <c r="D15" s="26"/>
      <c r="E15" s="25" t="s">
        <v>23</v>
      </c>
      <c r="F15" s="25" t="s">
        <v>24</v>
      </c>
      <c r="G15" s="25" t="s">
        <v>34</v>
      </c>
      <c r="H15" s="25" t="s">
        <v>35</v>
      </c>
      <c r="I15" s="25" t="s">
        <v>60</v>
      </c>
      <c r="J15" s="25" t="s">
        <v>48</v>
      </c>
      <c r="K15" s="44" t="s">
        <v>61</v>
      </c>
      <c r="L15" s="3">
        <v>1</v>
      </c>
    </row>
    <row r="16" spans="1:34" x14ac:dyDescent="0.3">
      <c r="A16" s="45">
        <v>11</v>
      </c>
      <c r="B16" s="26">
        <v>45314</v>
      </c>
      <c r="C16" s="26"/>
      <c r="D16" s="26"/>
      <c r="E16" s="25" t="s">
        <v>23</v>
      </c>
      <c r="F16" s="25" t="s">
        <v>24</v>
      </c>
      <c r="G16" s="25" t="s">
        <v>30</v>
      </c>
      <c r="H16" s="25" t="s">
        <v>66</v>
      </c>
      <c r="I16" s="25" t="s">
        <v>67</v>
      </c>
      <c r="J16" s="25" t="s">
        <v>68</v>
      </c>
      <c r="K16" s="44" t="s">
        <v>69</v>
      </c>
      <c r="L16" s="3">
        <v>1</v>
      </c>
    </row>
    <row r="17" spans="1:12" x14ac:dyDescent="0.3">
      <c r="A17" s="45">
        <v>10</v>
      </c>
      <c r="B17" s="26">
        <v>45314</v>
      </c>
      <c r="C17" s="26"/>
      <c r="D17" s="26"/>
      <c r="E17" s="25" t="s">
        <v>23</v>
      </c>
      <c r="F17" s="25" t="s">
        <v>24</v>
      </c>
      <c r="G17" s="25" t="s">
        <v>30</v>
      </c>
      <c r="H17" s="25" t="s">
        <v>62</v>
      </c>
      <c r="I17" s="25" t="s">
        <v>63</v>
      </c>
      <c r="J17" s="25" t="s">
        <v>64</v>
      </c>
      <c r="K17" s="44" t="s">
        <v>65</v>
      </c>
      <c r="L17" s="3">
        <v>1</v>
      </c>
    </row>
    <row r="18" spans="1:12" x14ac:dyDescent="0.3">
      <c r="A18" s="45">
        <v>12</v>
      </c>
      <c r="B18" s="26">
        <v>45315</v>
      </c>
      <c r="C18" s="26"/>
      <c r="D18" s="26"/>
      <c r="E18" s="25" t="s">
        <v>70</v>
      </c>
      <c r="F18" s="25" t="s">
        <v>23</v>
      </c>
      <c r="G18" s="25" t="s">
        <v>71</v>
      </c>
      <c r="H18" s="25" t="s">
        <v>72</v>
      </c>
      <c r="I18" s="25" t="s">
        <v>73</v>
      </c>
      <c r="J18" s="25" t="s">
        <v>74</v>
      </c>
      <c r="K18" s="44" t="s">
        <v>75</v>
      </c>
      <c r="L18" s="3">
        <v>1</v>
      </c>
    </row>
    <row r="19" spans="1:12" x14ac:dyDescent="0.3">
      <c r="A19" s="45">
        <v>14</v>
      </c>
      <c r="B19" s="26">
        <v>45316</v>
      </c>
      <c r="C19" s="26"/>
      <c r="D19" s="26"/>
      <c r="E19" s="12" t="s">
        <v>78</v>
      </c>
      <c r="F19" s="25" t="s">
        <v>23</v>
      </c>
      <c r="G19" s="25" t="s">
        <v>79</v>
      </c>
      <c r="H19" s="25" t="s">
        <v>80</v>
      </c>
      <c r="I19" s="25" t="s">
        <v>81</v>
      </c>
      <c r="J19" s="25" t="s">
        <v>82</v>
      </c>
      <c r="K19" s="44" t="s">
        <v>83</v>
      </c>
      <c r="L19" s="3">
        <v>1</v>
      </c>
    </row>
    <row r="20" spans="1:12" x14ac:dyDescent="0.3">
      <c r="A20" s="45">
        <v>13</v>
      </c>
      <c r="B20" s="26">
        <v>45316</v>
      </c>
      <c r="C20" s="26"/>
      <c r="D20" s="26"/>
      <c r="E20" s="25" t="s">
        <v>23</v>
      </c>
      <c r="F20" s="25" t="s">
        <v>24</v>
      </c>
      <c r="G20" s="25" t="s">
        <v>30</v>
      </c>
      <c r="H20" s="25" t="s">
        <v>40</v>
      </c>
      <c r="I20" s="25" t="s">
        <v>76</v>
      </c>
      <c r="J20" s="25" t="s">
        <v>77</v>
      </c>
      <c r="K20" s="44" t="s">
        <v>96</v>
      </c>
      <c r="L20" s="3">
        <v>1</v>
      </c>
    </row>
    <row r="21" spans="1:12" x14ac:dyDescent="0.3">
      <c r="A21" s="45">
        <v>15</v>
      </c>
      <c r="B21" s="26">
        <v>45320</v>
      </c>
      <c r="C21" s="26"/>
      <c r="D21" s="26"/>
      <c r="E21" s="25" t="s">
        <v>86</v>
      </c>
      <c r="F21" s="25" t="s">
        <v>23</v>
      </c>
      <c r="G21" s="25" t="s">
        <v>30</v>
      </c>
      <c r="H21" s="25" t="s">
        <v>62</v>
      </c>
      <c r="I21" s="25" t="s">
        <v>87</v>
      </c>
      <c r="J21" s="25" t="s">
        <v>88</v>
      </c>
      <c r="K21" s="44" t="s">
        <v>89</v>
      </c>
      <c r="L21" s="3">
        <v>1</v>
      </c>
    </row>
    <row r="22" spans="1:12" x14ac:dyDescent="0.3">
      <c r="A22" s="48">
        <v>16</v>
      </c>
      <c r="B22" s="49">
        <v>45321</v>
      </c>
      <c r="C22" s="49"/>
      <c r="D22" s="49"/>
      <c r="E22" s="50" t="s">
        <v>90</v>
      </c>
      <c r="F22" s="50" t="s">
        <v>23</v>
      </c>
      <c r="G22" s="50" t="s">
        <v>30</v>
      </c>
      <c r="H22" s="50" t="s">
        <v>91</v>
      </c>
      <c r="I22" s="50" t="s">
        <v>92</v>
      </c>
      <c r="J22" s="50" t="s">
        <v>33</v>
      </c>
      <c r="K22" s="51" t="s">
        <v>207</v>
      </c>
      <c r="L22" s="3">
        <v>1</v>
      </c>
    </row>
    <row r="23" spans="1:12" x14ac:dyDescent="0.3">
      <c r="A23"/>
      <c r="B23"/>
      <c r="C23"/>
      <c r="D23"/>
      <c r="E23"/>
      <c r="F23"/>
      <c r="G23"/>
      <c r="H23"/>
      <c r="I23"/>
      <c r="J23"/>
      <c r="K23"/>
    </row>
    <row r="24" spans="1:12" x14ac:dyDescent="0.3">
      <c r="A24" s="52" t="s">
        <v>3</v>
      </c>
      <c r="B24" s="53" t="s">
        <v>11</v>
      </c>
      <c r="C24" s="53" t="s">
        <v>286</v>
      </c>
      <c r="D24" s="53" t="s">
        <v>287</v>
      </c>
      <c r="E24" s="53" t="s">
        <v>4</v>
      </c>
      <c r="F24" s="53" t="s">
        <v>17</v>
      </c>
      <c r="G24" s="53" t="s">
        <v>5</v>
      </c>
      <c r="H24" s="53" t="s">
        <v>7</v>
      </c>
      <c r="I24" s="53" t="s">
        <v>6</v>
      </c>
      <c r="J24" s="53" t="s">
        <v>14</v>
      </c>
      <c r="K24" s="54" t="s">
        <v>18</v>
      </c>
      <c r="L24" s="3">
        <v>2</v>
      </c>
    </row>
    <row r="25" spans="1:12" x14ac:dyDescent="0.3">
      <c r="A25" s="45">
        <v>17</v>
      </c>
      <c r="B25" s="26">
        <v>45327</v>
      </c>
      <c r="C25" s="26"/>
      <c r="D25" s="26"/>
      <c r="E25" s="25" t="s">
        <v>23</v>
      </c>
      <c r="F25" s="25" t="s">
        <v>24</v>
      </c>
      <c r="G25" s="25" t="s">
        <v>30</v>
      </c>
      <c r="H25" s="25" t="s">
        <v>31</v>
      </c>
      <c r="I25" s="25" t="s">
        <v>93</v>
      </c>
      <c r="J25" s="25" t="s">
        <v>51</v>
      </c>
      <c r="K25" s="44" t="s">
        <v>94</v>
      </c>
      <c r="L25" s="3">
        <v>2</v>
      </c>
    </row>
    <row r="26" spans="1:12" x14ac:dyDescent="0.3">
      <c r="A26" s="45">
        <v>18</v>
      </c>
      <c r="B26" s="26">
        <v>45329</v>
      </c>
      <c r="C26" s="26"/>
      <c r="D26" s="26"/>
      <c r="E26" s="25" t="s">
        <v>23</v>
      </c>
      <c r="F26" s="25" t="s">
        <v>24</v>
      </c>
      <c r="G26" s="25" t="s">
        <v>30</v>
      </c>
      <c r="H26" s="25" t="s">
        <v>40</v>
      </c>
      <c r="I26" s="25" t="s">
        <v>95</v>
      </c>
      <c r="J26" s="25" t="s">
        <v>42</v>
      </c>
      <c r="K26" s="44" t="s">
        <v>96</v>
      </c>
      <c r="L26" s="3">
        <v>2</v>
      </c>
    </row>
    <row r="27" spans="1:12" x14ac:dyDescent="0.3">
      <c r="A27" s="45">
        <v>19</v>
      </c>
      <c r="B27" s="26">
        <v>45331</v>
      </c>
      <c r="C27" s="26"/>
      <c r="D27" s="26"/>
      <c r="E27" s="25" t="s">
        <v>23</v>
      </c>
      <c r="F27" s="25" t="s">
        <v>24</v>
      </c>
      <c r="G27" s="25" t="s">
        <v>30</v>
      </c>
      <c r="H27" s="25" t="s">
        <v>31</v>
      </c>
      <c r="I27" s="25" t="s">
        <v>97</v>
      </c>
      <c r="J27" s="25" t="s">
        <v>39</v>
      </c>
      <c r="K27" s="44" t="s">
        <v>98</v>
      </c>
      <c r="L27" s="3">
        <v>2</v>
      </c>
    </row>
    <row r="28" spans="1:12" x14ac:dyDescent="0.3">
      <c r="A28" s="45">
        <v>20</v>
      </c>
      <c r="B28" s="26">
        <v>45334</v>
      </c>
      <c r="C28" s="26"/>
      <c r="D28" s="26"/>
      <c r="E28" s="25" t="s">
        <v>102</v>
      </c>
      <c r="F28" s="25" t="s">
        <v>23</v>
      </c>
      <c r="G28" s="25" t="s">
        <v>30</v>
      </c>
      <c r="H28" s="25" t="s">
        <v>103</v>
      </c>
      <c r="I28" s="25" t="s">
        <v>104</v>
      </c>
      <c r="J28" s="25" t="s">
        <v>105</v>
      </c>
      <c r="K28" s="44" t="s">
        <v>106</v>
      </c>
      <c r="L28" s="3">
        <v>2</v>
      </c>
    </row>
    <row r="29" spans="1:12" x14ac:dyDescent="0.3">
      <c r="A29" s="45">
        <v>21</v>
      </c>
      <c r="B29" s="39">
        <v>45338</v>
      </c>
      <c r="C29" s="39"/>
      <c r="D29" s="39"/>
      <c r="E29" s="28" t="s">
        <v>23</v>
      </c>
      <c r="F29" s="28" t="s">
        <v>24</v>
      </c>
      <c r="G29" s="25" t="s">
        <v>30</v>
      </c>
      <c r="H29" s="28" t="s">
        <v>108</v>
      </c>
      <c r="I29" s="28" t="s">
        <v>109</v>
      </c>
      <c r="J29" s="28" t="s">
        <v>110</v>
      </c>
      <c r="K29" s="44" t="s">
        <v>111</v>
      </c>
      <c r="L29" s="3">
        <v>2</v>
      </c>
    </row>
    <row r="30" spans="1:12" x14ac:dyDescent="0.3">
      <c r="A30" s="45">
        <v>22</v>
      </c>
      <c r="B30" s="39">
        <v>45342</v>
      </c>
      <c r="C30" s="39"/>
      <c r="D30" s="39"/>
      <c r="E30" s="28" t="s">
        <v>23</v>
      </c>
      <c r="F30" s="28" t="s">
        <v>24</v>
      </c>
      <c r="G30" s="25" t="s">
        <v>30</v>
      </c>
      <c r="H30" s="25" t="s">
        <v>62</v>
      </c>
      <c r="I30" s="28" t="s">
        <v>112</v>
      </c>
      <c r="J30" s="28" t="s">
        <v>113</v>
      </c>
      <c r="K30" s="44" t="s">
        <v>114</v>
      </c>
      <c r="L30" s="3">
        <v>2</v>
      </c>
    </row>
    <row r="31" spans="1:12" ht="28.8" x14ac:dyDescent="0.3">
      <c r="A31" s="45">
        <v>23</v>
      </c>
      <c r="B31" s="39">
        <v>45344</v>
      </c>
      <c r="C31" s="39"/>
      <c r="D31" s="39"/>
      <c r="E31" s="28" t="s">
        <v>23</v>
      </c>
      <c r="F31" s="28" t="s">
        <v>24</v>
      </c>
      <c r="G31" s="25" t="s">
        <v>30</v>
      </c>
      <c r="H31" s="25" t="s">
        <v>31</v>
      </c>
      <c r="I31" s="33" t="s">
        <v>115</v>
      </c>
      <c r="J31" s="28" t="s">
        <v>77</v>
      </c>
      <c r="K31" s="44" t="s">
        <v>116</v>
      </c>
      <c r="L31" s="3">
        <v>2</v>
      </c>
    </row>
    <row r="32" spans="1:12" x14ac:dyDescent="0.3">
      <c r="A32" s="45">
        <v>24</v>
      </c>
      <c r="B32" s="26">
        <v>45349</v>
      </c>
      <c r="C32" s="26"/>
      <c r="D32" s="26"/>
      <c r="E32" s="25" t="s">
        <v>23</v>
      </c>
      <c r="F32" s="25" t="s">
        <v>24</v>
      </c>
      <c r="G32" s="25" t="s">
        <v>30</v>
      </c>
      <c r="H32" s="25" t="s">
        <v>40</v>
      </c>
      <c r="I32" s="25" t="s">
        <v>117</v>
      </c>
      <c r="J32" s="25" t="s">
        <v>77</v>
      </c>
      <c r="K32" s="44" t="s">
        <v>118</v>
      </c>
      <c r="L32" s="3">
        <v>2</v>
      </c>
    </row>
    <row r="33" spans="1:34" x14ac:dyDescent="0.3">
      <c r="A33" s="45">
        <v>25</v>
      </c>
      <c r="B33" s="26">
        <v>45350</v>
      </c>
      <c r="C33" s="26"/>
      <c r="D33" s="26"/>
      <c r="E33" s="28" t="s">
        <v>23</v>
      </c>
      <c r="F33" s="28" t="s">
        <v>24</v>
      </c>
      <c r="G33" s="25" t="s">
        <v>30</v>
      </c>
      <c r="H33" s="25" t="s">
        <v>31</v>
      </c>
      <c r="I33" s="25" t="s">
        <v>119</v>
      </c>
      <c r="J33" s="25" t="s">
        <v>77</v>
      </c>
      <c r="K33" s="44" t="s">
        <v>123</v>
      </c>
      <c r="L33" s="3">
        <v>2</v>
      </c>
      <c r="R33" s="91" t="s">
        <v>320</v>
      </c>
      <c r="S33" s="91"/>
      <c r="T33" s="91"/>
      <c r="U33" s="91"/>
      <c r="V33" s="91"/>
      <c r="W33" s="91"/>
      <c r="X33" s="91"/>
      <c r="Y33" s="91"/>
      <c r="AC33" s="92">
        <v>45383</v>
      </c>
      <c r="AD33" s="91"/>
      <c r="AE33" s="91"/>
      <c r="AF33" s="91"/>
      <c r="AG33" s="91"/>
      <c r="AH33" s="91"/>
    </row>
    <row r="34" spans="1:34" x14ac:dyDescent="0.3">
      <c r="A34" s="48">
        <v>26</v>
      </c>
      <c r="B34" s="49">
        <v>45351</v>
      </c>
      <c r="C34" s="49"/>
      <c r="D34" s="49"/>
      <c r="E34" s="55" t="s">
        <v>125</v>
      </c>
      <c r="F34" s="55" t="s">
        <v>23</v>
      </c>
      <c r="G34" s="50" t="s">
        <v>25</v>
      </c>
      <c r="H34" s="50" t="s">
        <v>120</v>
      </c>
      <c r="I34" s="50" t="s">
        <v>121</v>
      </c>
      <c r="J34" s="50" t="s">
        <v>122</v>
      </c>
      <c r="K34" s="51" t="s">
        <v>124</v>
      </c>
      <c r="L34" s="3">
        <v>2</v>
      </c>
      <c r="R34" s="91"/>
      <c r="S34" s="91"/>
      <c r="T34" s="91"/>
      <c r="U34" s="91"/>
      <c r="V34" s="91"/>
      <c r="W34" s="91"/>
      <c r="X34" s="91"/>
      <c r="Y34" s="91"/>
      <c r="AC34" s="91"/>
      <c r="AD34" s="91"/>
      <c r="AE34" s="91"/>
      <c r="AF34" s="91"/>
      <c r="AG34" s="91"/>
      <c r="AH34" s="91"/>
    </row>
    <row r="35" spans="1:34" x14ac:dyDescent="0.3">
      <c r="A35"/>
      <c r="B35"/>
      <c r="C35"/>
      <c r="D35"/>
      <c r="E35"/>
      <c r="F35"/>
      <c r="G35"/>
      <c r="H35"/>
      <c r="I35"/>
      <c r="J35"/>
      <c r="K35"/>
      <c r="S35" s="57" t="s">
        <v>11</v>
      </c>
      <c r="T35" s="3" t="s">
        <v>314</v>
      </c>
      <c r="AD35" s="57" t="s">
        <v>11</v>
      </c>
      <c r="AE35" s="3" t="s">
        <v>314</v>
      </c>
    </row>
    <row r="36" spans="1:34" x14ac:dyDescent="0.3">
      <c r="A36" s="52" t="s">
        <v>3</v>
      </c>
      <c r="B36" s="53" t="s">
        <v>11</v>
      </c>
      <c r="C36" s="53" t="s">
        <v>286</v>
      </c>
      <c r="D36" s="53" t="s">
        <v>287</v>
      </c>
      <c r="E36" s="53" t="s">
        <v>4</v>
      </c>
      <c r="F36" s="53" t="s">
        <v>17</v>
      </c>
      <c r="G36" s="53" t="s">
        <v>5</v>
      </c>
      <c r="H36" s="53" t="s">
        <v>7</v>
      </c>
      <c r="I36" s="53" t="s">
        <v>6</v>
      </c>
      <c r="J36" s="53" t="s">
        <v>14</v>
      </c>
      <c r="K36" s="54" t="s">
        <v>18</v>
      </c>
      <c r="L36" s="3">
        <v>3</v>
      </c>
    </row>
    <row r="37" spans="1:34" x14ac:dyDescent="0.3">
      <c r="A37" s="45">
        <v>27</v>
      </c>
      <c r="B37" s="26">
        <v>45352</v>
      </c>
      <c r="C37" s="26"/>
      <c r="D37" s="26"/>
      <c r="E37" s="25" t="s">
        <v>23</v>
      </c>
      <c r="F37" s="25" t="s">
        <v>24</v>
      </c>
      <c r="G37" s="25" t="s">
        <v>30</v>
      </c>
      <c r="H37" s="25" t="s">
        <v>142</v>
      </c>
      <c r="I37" s="25" t="s">
        <v>143</v>
      </c>
      <c r="J37" s="25" t="s">
        <v>33</v>
      </c>
      <c r="K37" s="44" t="s">
        <v>163</v>
      </c>
      <c r="L37" s="3">
        <v>3</v>
      </c>
      <c r="S37" s="57" t="s">
        <v>165</v>
      </c>
      <c r="T37" s="3" t="s">
        <v>318</v>
      </c>
      <c r="AD37" s="57" t="s">
        <v>165</v>
      </c>
      <c r="AE37" s="3" t="s">
        <v>318</v>
      </c>
    </row>
    <row r="38" spans="1:34" x14ac:dyDescent="0.3">
      <c r="A38" s="45">
        <v>28</v>
      </c>
      <c r="B38" s="26">
        <v>45356</v>
      </c>
      <c r="C38" s="26"/>
      <c r="D38" s="26"/>
      <c r="E38" s="25" t="s">
        <v>23</v>
      </c>
      <c r="F38" s="25" t="s">
        <v>24</v>
      </c>
      <c r="G38" s="25" t="s">
        <v>30</v>
      </c>
      <c r="H38" s="25" t="s">
        <v>31</v>
      </c>
      <c r="I38" s="25" t="s">
        <v>144</v>
      </c>
      <c r="J38" s="25" t="s">
        <v>42</v>
      </c>
      <c r="K38" s="44" t="s">
        <v>145</v>
      </c>
      <c r="L38" s="3">
        <v>3</v>
      </c>
      <c r="S38" s="43" t="s">
        <v>34</v>
      </c>
      <c r="T38" s="71">
        <v>2</v>
      </c>
      <c r="AD38" s="43" t="s">
        <v>25</v>
      </c>
      <c r="AE38" s="71">
        <v>1</v>
      </c>
    </row>
    <row r="39" spans="1:34" x14ac:dyDescent="0.3">
      <c r="A39" s="45">
        <v>29</v>
      </c>
      <c r="B39" s="26">
        <v>45357</v>
      </c>
      <c r="C39" s="26"/>
      <c r="D39" s="26"/>
      <c r="E39" s="25" t="s">
        <v>23</v>
      </c>
      <c r="F39" s="25" t="s">
        <v>24</v>
      </c>
      <c r="G39" s="25" t="s">
        <v>34</v>
      </c>
      <c r="H39" s="25" t="s">
        <v>35</v>
      </c>
      <c r="I39" s="25" t="s">
        <v>146</v>
      </c>
      <c r="J39" s="25" t="s">
        <v>147</v>
      </c>
      <c r="K39" s="44" t="s">
        <v>148</v>
      </c>
      <c r="L39" s="3">
        <v>3</v>
      </c>
      <c r="S39" s="43" t="s">
        <v>25</v>
      </c>
      <c r="T39" s="71">
        <v>2</v>
      </c>
      <c r="AD39" s="43" t="s">
        <v>30</v>
      </c>
      <c r="AE39" s="71">
        <v>4</v>
      </c>
    </row>
    <row r="40" spans="1:34" x14ac:dyDescent="0.3">
      <c r="A40" s="45">
        <v>30</v>
      </c>
      <c r="B40" s="26">
        <v>45358</v>
      </c>
      <c r="C40" s="26"/>
      <c r="D40" s="26"/>
      <c r="E40" s="25" t="s">
        <v>151</v>
      </c>
      <c r="F40" s="25" t="s">
        <v>23</v>
      </c>
      <c r="G40" s="25" t="s">
        <v>30</v>
      </c>
      <c r="H40" s="25" t="s">
        <v>31</v>
      </c>
      <c r="I40" s="25" t="s">
        <v>149</v>
      </c>
      <c r="J40" s="28" t="s">
        <v>33</v>
      </c>
      <c r="K40" s="44" t="s">
        <v>150</v>
      </c>
      <c r="L40" s="3">
        <v>3</v>
      </c>
      <c r="S40" s="43" t="s">
        <v>30</v>
      </c>
      <c r="T40" s="71">
        <v>5</v>
      </c>
      <c r="AD40" s="43" t="s">
        <v>166</v>
      </c>
      <c r="AE40" s="71">
        <v>5</v>
      </c>
    </row>
    <row r="41" spans="1:34" x14ac:dyDescent="0.3">
      <c r="A41" s="45">
        <v>31</v>
      </c>
      <c r="B41" s="26">
        <v>45359</v>
      </c>
      <c r="C41" s="26"/>
      <c r="D41" s="26"/>
      <c r="E41" s="25" t="s">
        <v>23</v>
      </c>
      <c r="F41" s="25" t="s">
        <v>24</v>
      </c>
      <c r="G41" s="25" t="s">
        <v>34</v>
      </c>
      <c r="H41" s="25" t="s">
        <v>35</v>
      </c>
      <c r="I41" s="25" t="s">
        <v>152</v>
      </c>
      <c r="J41" s="28" t="s">
        <v>153</v>
      </c>
      <c r="K41" s="44" t="s">
        <v>164</v>
      </c>
      <c r="L41" s="3">
        <v>3</v>
      </c>
      <c r="S41" s="43" t="s">
        <v>166</v>
      </c>
      <c r="T41" s="71">
        <v>9</v>
      </c>
    </row>
    <row r="42" spans="1:34" x14ac:dyDescent="0.3">
      <c r="A42" s="45">
        <v>32</v>
      </c>
      <c r="B42" s="26">
        <v>45365</v>
      </c>
      <c r="C42" s="26"/>
      <c r="D42" s="26"/>
      <c r="E42" s="25" t="s">
        <v>23</v>
      </c>
      <c r="F42" s="25" t="s">
        <v>24</v>
      </c>
      <c r="G42" s="25" t="s">
        <v>30</v>
      </c>
      <c r="H42" s="25" t="s">
        <v>103</v>
      </c>
      <c r="I42" s="25" t="s">
        <v>155</v>
      </c>
      <c r="J42" s="25" t="s">
        <v>39</v>
      </c>
      <c r="K42" s="44" t="s">
        <v>159</v>
      </c>
      <c r="L42" s="3">
        <v>3</v>
      </c>
    </row>
    <row r="43" spans="1:34" x14ac:dyDescent="0.3">
      <c r="A43" s="45">
        <v>34</v>
      </c>
      <c r="B43" s="26">
        <v>45365</v>
      </c>
      <c r="C43" s="26"/>
      <c r="D43" s="26"/>
      <c r="E43" s="25" t="s">
        <v>23</v>
      </c>
      <c r="F43" s="25" t="s">
        <v>24</v>
      </c>
      <c r="G43" s="25" t="s">
        <v>30</v>
      </c>
      <c r="H43" s="25" t="s">
        <v>91</v>
      </c>
      <c r="I43" s="27" t="s">
        <v>154</v>
      </c>
      <c r="J43" s="25" t="s">
        <v>39</v>
      </c>
      <c r="K43" s="44" t="s">
        <v>158</v>
      </c>
      <c r="L43" s="3">
        <v>3</v>
      </c>
    </row>
    <row r="44" spans="1:34" x14ac:dyDescent="0.3">
      <c r="A44" s="45">
        <v>33</v>
      </c>
      <c r="B44" s="26">
        <v>45366</v>
      </c>
      <c r="C44" s="26"/>
      <c r="D44" s="26"/>
      <c r="E44" s="25" t="s">
        <v>23</v>
      </c>
      <c r="F44" s="25" t="s">
        <v>24</v>
      </c>
      <c r="G44" s="25" t="s">
        <v>25</v>
      </c>
      <c r="H44" s="25" t="s">
        <v>26</v>
      </c>
      <c r="I44" s="25" t="s">
        <v>156</v>
      </c>
      <c r="J44" s="25" t="s">
        <v>157</v>
      </c>
      <c r="K44" s="44" t="s">
        <v>160</v>
      </c>
      <c r="L44" s="3">
        <v>3</v>
      </c>
    </row>
    <row r="45" spans="1:34" x14ac:dyDescent="0.3">
      <c r="A45" s="48">
        <v>35</v>
      </c>
      <c r="B45" s="49">
        <v>45371</v>
      </c>
      <c r="C45" s="49"/>
      <c r="D45" s="49"/>
      <c r="E45" s="50" t="s">
        <v>162</v>
      </c>
      <c r="F45" s="50" t="s">
        <v>23</v>
      </c>
      <c r="G45" s="50" t="s">
        <v>25</v>
      </c>
      <c r="H45" s="50" t="s">
        <v>120</v>
      </c>
      <c r="I45" s="50" t="s">
        <v>161</v>
      </c>
      <c r="J45" s="50" t="s">
        <v>157</v>
      </c>
      <c r="K45" s="51" t="s">
        <v>160</v>
      </c>
      <c r="L45" s="3">
        <v>3</v>
      </c>
    </row>
    <row r="46" spans="1:34" x14ac:dyDescent="0.3">
      <c r="A46"/>
      <c r="B46"/>
      <c r="C46"/>
      <c r="D46"/>
      <c r="E46"/>
      <c r="F46"/>
      <c r="G46"/>
      <c r="H46"/>
      <c r="I46"/>
      <c r="J46"/>
      <c r="K46"/>
    </row>
    <row r="47" spans="1:34" x14ac:dyDescent="0.3">
      <c r="A47" s="52" t="s">
        <v>3</v>
      </c>
      <c r="B47" s="53" t="s">
        <v>11</v>
      </c>
      <c r="C47" s="53" t="s">
        <v>286</v>
      </c>
      <c r="D47" s="53" t="s">
        <v>287</v>
      </c>
      <c r="E47" s="53" t="s">
        <v>4</v>
      </c>
      <c r="F47" s="53" t="s">
        <v>17</v>
      </c>
      <c r="G47" s="53" t="s">
        <v>5</v>
      </c>
      <c r="H47" s="53" t="s">
        <v>7</v>
      </c>
      <c r="I47" s="53" t="s">
        <v>6</v>
      </c>
      <c r="J47" s="53" t="s">
        <v>14</v>
      </c>
      <c r="K47" s="54" t="s">
        <v>18</v>
      </c>
      <c r="L47" s="3">
        <v>4</v>
      </c>
    </row>
    <row r="48" spans="1:34" x14ac:dyDescent="0.3">
      <c r="A48" s="45">
        <v>37</v>
      </c>
      <c r="B48" s="26">
        <v>45383</v>
      </c>
      <c r="C48" s="26"/>
      <c r="D48" s="26"/>
      <c r="E48" s="25" t="s">
        <v>23</v>
      </c>
      <c r="F48" s="25" t="s">
        <v>24</v>
      </c>
      <c r="G48" s="25" t="s">
        <v>30</v>
      </c>
      <c r="H48" s="25" t="s">
        <v>37</v>
      </c>
      <c r="I48" s="25" t="s">
        <v>200</v>
      </c>
      <c r="J48" s="25" t="s">
        <v>33</v>
      </c>
      <c r="K48" s="46" t="s">
        <v>201</v>
      </c>
      <c r="L48" s="3">
        <v>4</v>
      </c>
    </row>
    <row r="49" spans="1:25" x14ac:dyDescent="0.3">
      <c r="A49" s="45">
        <v>36</v>
      </c>
      <c r="B49" s="26">
        <v>45383</v>
      </c>
      <c r="C49" s="26"/>
      <c r="D49" s="26"/>
      <c r="E49" s="25" t="s">
        <v>202</v>
      </c>
      <c r="F49" s="25" t="s">
        <v>23</v>
      </c>
      <c r="G49" s="25" t="s">
        <v>30</v>
      </c>
      <c r="H49" s="25" t="s">
        <v>31</v>
      </c>
      <c r="I49" s="25" t="s">
        <v>203</v>
      </c>
      <c r="J49" s="25" t="s">
        <v>77</v>
      </c>
      <c r="K49" s="46" t="s">
        <v>123</v>
      </c>
      <c r="L49" s="3">
        <v>4</v>
      </c>
    </row>
    <row r="50" spans="1:25" ht="28.8" x14ac:dyDescent="0.3">
      <c r="A50" s="45">
        <v>38</v>
      </c>
      <c r="B50" s="26">
        <v>45386</v>
      </c>
      <c r="C50" s="26"/>
      <c r="D50" s="26"/>
      <c r="E50" s="25" t="s">
        <v>205</v>
      </c>
      <c r="F50" s="25" t="s">
        <v>23</v>
      </c>
      <c r="G50" s="25" t="s">
        <v>25</v>
      </c>
      <c r="H50" s="25" t="s">
        <v>26</v>
      </c>
      <c r="I50" s="12" t="s">
        <v>206</v>
      </c>
      <c r="J50" s="25" t="s">
        <v>157</v>
      </c>
      <c r="K50" s="46" t="s">
        <v>160</v>
      </c>
      <c r="L50" s="3">
        <v>4</v>
      </c>
    </row>
    <row r="51" spans="1:25" x14ac:dyDescent="0.3">
      <c r="A51" s="45">
        <v>39</v>
      </c>
      <c r="B51" s="26">
        <v>45406</v>
      </c>
      <c r="C51" s="26"/>
      <c r="D51" s="26"/>
      <c r="E51" s="25" t="s">
        <v>23</v>
      </c>
      <c r="F51" s="25" t="s">
        <v>24</v>
      </c>
      <c r="G51" s="25" t="s">
        <v>30</v>
      </c>
      <c r="H51" s="25" t="s">
        <v>142</v>
      </c>
      <c r="I51" s="25" t="s">
        <v>255</v>
      </c>
      <c r="J51" s="25" t="s">
        <v>256</v>
      </c>
      <c r="K51" s="46" t="s">
        <v>257</v>
      </c>
      <c r="L51" s="3">
        <v>4</v>
      </c>
    </row>
    <row r="52" spans="1:25" x14ac:dyDescent="0.3">
      <c r="A52" s="48">
        <v>40</v>
      </c>
      <c r="B52" s="49">
        <v>45411</v>
      </c>
      <c r="C52" s="49"/>
      <c r="D52" s="49"/>
      <c r="E52" s="50" t="s">
        <v>23</v>
      </c>
      <c r="F52" s="50" t="s">
        <v>24</v>
      </c>
      <c r="G52" s="50" t="s">
        <v>30</v>
      </c>
      <c r="H52" s="50" t="s">
        <v>40</v>
      </c>
      <c r="I52" s="50" t="s">
        <v>258</v>
      </c>
      <c r="J52" s="50" t="s">
        <v>39</v>
      </c>
      <c r="K52" s="56" t="s">
        <v>259</v>
      </c>
      <c r="L52" s="3">
        <v>4</v>
      </c>
    </row>
    <row r="53" spans="1:25" x14ac:dyDescent="0.3">
      <c r="A53"/>
      <c r="B53"/>
      <c r="C53"/>
      <c r="D53"/>
      <c r="E53"/>
      <c r="F53"/>
      <c r="G53"/>
      <c r="H53"/>
      <c r="I53"/>
      <c r="J53"/>
      <c r="K53"/>
    </row>
    <row r="54" spans="1:25" x14ac:dyDescent="0.3">
      <c r="A54" s="52" t="s">
        <v>3</v>
      </c>
      <c r="B54" s="53" t="s">
        <v>11</v>
      </c>
      <c r="C54" s="53" t="s">
        <v>286</v>
      </c>
      <c r="D54" s="53" t="s">
        <v>287</v>
      </c>
      <c r="E54" s="53" t="s">
        <v>4</v>
      </c>
      <c r="F54" s="53" t="s">
        <v>17</v>
      </c>
      <c r="G54" s="53" t="s">
        <v>5</v>
      </c>
      <c r="H54" s="53" t="s">
        <v>7</v>
      </c>
      <c r="I54" s="53" t="s">
        <v>6</v>
      </c>
      <c r="J54" s="53" t="s">
        <v>14</v>
      </c>
      <c r="K54" s="54" t="s">
        <v>18</v>
      </c>
      <c r="L54" s="3">
        <v>5</v>
      </c>
    </row>
    <row r="55" spans="1:25" x14ac:dyDescent="0.3">
      <c r="A55" s="45">
        <v>41</v>
      </c>
      <c r="B55" s="26">
        <v>45418</v>
      </c>
      <c r="C55" s="26"/>
      <c r="D55" s="26"/>
      <c r="E55" s="25" t="s">
        <v>23</v>
      </c>
      <c r="F55" s="25" t="s">
        <v>24</v>
      </c>
      <c r="G55" s="25" t="s">
        <v>30</v>
      </c>
      <c r="H55" s="25" t="s">
        <v>208</v>
      </c>
      <c r="I55" s="25" t="s">
        <v>267</v>
      </c>
      <c r="J55" s="25" t="s">
        <v>268</v>
      </c>
      <c r="K55" s="46" t="s">
        <v>269</v>
      </c>
      <c r="L55" s="3">
        <v>5</v>
      </c>
    </row>
    <row r="56" spans="1:25" x14ac:dyDescent="0.3">
      <c r="A56" s="45">
        <v>42</v>
      </c>
      <c r="B56" s="26">
        <v>45418</v>
      </c>
      <c r="C56" s="26"/>
      <c r="D56" s="26"/>
      <c r="E56" s="25" t="s">
        <v>23</v>
      </c>
      <c r="F56" s="25" t="s">
        <v>23</v>
      </c>
      <c r="G56" s="25" t="s">
        <v>30</v>
      </c>
      <c r="H56" s="25" t="s">
        <v>40</v>
      </c>
      <c r="I56" s="25" t="s">
        <v>271</v>
      </c>
      <c r="J56" s="25" t="s">
        <v>39</v>
      </c>
      <c r="K56" s="46" t="s">
        <v>272</v>
      </c>
      <c r="L56" s="3">
        <v>5</v>
      </c>
    </row>
    <row r="57" spans="1:25" x14ac:dyDescent="0.3">
      <c r="A57" s="45">
        <v>43</v>
      </c>
      <c r="B57" s="26">
        <v>45418</v>
      </c>
      <c r="C57" s="26"/>
      <c r="D57" s="26"/>
      <c r="E57" s="25" t="s">
        <v>270</v>
      </c>
      <c r="F57" s="25" t="s">
        <v>23</v>
      </c>
      <c r="G57" s="25" t="s">
        <v>71</v>
      </c>
      <c r="H57" s="25" t="s">
        <v>72</v>
      </c>
      <c r="I57" s="25" t="s">
        <v>273</v>
      </c>
      <c r="J57" s="25" t="s">
        <v>274</v>
      </c>
      <c r="K57" s="44" t="s">
        <v>275</v>
      </c>
      <c r="L57" s="3">
        <v>5</v>
      </c>
    </row>
    <row r="58" spans="1:25" x14ac:dyDescent="0.3">
      <c r="A58" s="45">
        <v>44</v>
      </c>
      <c r="B58" s="26">
        <v>45427</v>
      </c>
      <c r="C58" s="25"/>
      <c r="D58" s="25"/>
      <c r="E58" s="25" t="s">
        <v>282</v>
      </c>
      <c r="F58" s="25" t="s">
        <v>23</v>
      </c>
      <c r="G58" s="25" t="s">
        <v>25</v>
      </c>
      <c r="H58" s="25" t="s">
        <v>283</v>
      </c>
      <c r="I58" s="25" t="s">
        <v>284</v>
      </c>
      <c r="J58" s="25" t="s">
        <v>285</v>
      </c>
      <c r="K58" s="46" t="s">
        <v>160</v>
      </c>
      <c r="L58" s="3">
        <v>5</v>
      </c>
    </row>
    <row r="59" spans="1:25" x14ac:dyDescent="0.3">
      <c r="A59" s="45">
        <v>45</v>
      </c>
      <c r="B59" s="26">
        <v>45433</v>
      </c>
      <c r="C59" s="25"/>
      <c r="D59" s="25"/>
      <c r="E59" s="25" t="s">
        <v>23</v>
      </c>
      <c r="F59" s="25" t="s">
        <v>24</v>
      </c>
      <c r="G59" s="25" t="s">
        <v>30</v>
      </c>
      <c r="H59" s="25" t="s">
        <v>91</v>
      </c>
      <c r="I59" s="25" t="s">
        <v>297</v>
      </c>
      <c r="J59" s="25" t="s">
        <v>39</v>
      </c>
      <c r="K59" s="44" t="s">
        <v>296</v>
      </c>
      <c r="L59" s="3">
        <v>5</v>
      </c>
      <c r="R59" s="92">
        <v>45413</v>
      </c>
      <c r="S59" s="91"/>
      <c r="T59" s="91"/>
      <c r="U59" s="91"/>
      <c r="V59" s="91"/>
      <c r="W59" s="91"/>
      <c r="X59" s="91"/>
      <c r="Y59" s="91"/>
    </row>
    <row r="60" spans="1:25" x14ac:dyDescent="0.3">
      <c r="A60" s="45">
        <v>46</v>
      </c>
      <c r="B60" s="26">
        <v>45434</v>
      </c>
      <c r="C60" s="25"/>
      <c r="D60" s="25"/>
      <c r="E60" s="25" t="s">
        <v>299</v>
      </c>
      <c r="F60" s="25" t="s">
        <v>23</v>
      </c>
      <c r="G60" s="25" t="s">
        <v>30</v>
      </c>
      <c r="H60" s="25" t="s">
        <v>62</v>
      </c>
      <c r="I60" s="25" t="s">
        <v>300</v>
      </c>
      <c r="J60" s="25" t="s">
        <v>107</v>
      </c>
      <c r="K60" s="44" t="s">
        <v>301</v>
      </c>
      <c r="L60" s="3">
        <v>5</v>
      </c>
      <c r="R60" s="91"/>
      <c r="S60" s="91"/>
      <c r="T60" s="91"/>
      <c r="U60" s="91"/>
      <c r="V60" s="91"/>
      <c r="W60" s="91"/>
      <c r="X60" s="91"/>
      <c r="Y60" s="91"/>
    </row>
    <row r="61" spans="1:25" x14ac:dyDescent="0.3">
      <c r="A61" s="45">
        <v>47</v>
      </c>
      <c r="B61" s="26">
        <v>45436</v>
      </c>
      <c r="C61" s="25"/>
      <c r="D61" s="25"/>
      <c r="E61" s="25" t="s">
        <v>23</v>
      </c>
      <c r="F61" s="25" t="s">
        <v>24</v>
      </c>
      <c r="G61" s="25" t="s">
        <v>30</v>
      </c>
      <c r="H61" s="25" t="s">
        <v>108</v>
      </c>
      <c r="I61" s="25" t="s">
        <v>302</v>
      </c>
      <c r="J61" s="25" t="s">
        <v>303</v>
      </c>
      <c r="K61" s="44" t="s">
        <v>304</v>
      </c>
      <c r="L61" s="3">
        <v>5</v>
      </c>
    </row>
    <row r="62" spans="1:25" x14ac:dyDescent="0.3">
      <c r="A62" s="45">
        <v>48</v>
      </c>
      <c r="B62" s="26">
        <v>45439</v>
      </c>
      <c r="C62" s="25"/>
      <c r="D62" s="25"/>
      <c r="E62" s="25" t="s">
        <v>23</v>
      </c>
      <c r="F62" s="25" t="s">
        <v>24</v>
      </c>
      <c r="G62" s="25" t="s">
        <v>30</v>
      </c>
      <c r="H62" s="25" t="s">
        <v>31</v>
      </c>
      <c r="I62" s="25" t="s">
        <v>305</v>
      </c>
      <c r="J62" s="25" t="s">
        <v>306</v>
      </c>
      <c r="K62" s="44" t="s">
        <v>307</v>
      </c>
      <c r="L62" s="3">
        <v>5</v>
      </c>
    </row>
    <row r="63" spans="1:25" x14ac:dyDescent="0.3">
      <c r="A63" s="45">
        <v>49</v>
      </c>
      <c r="B63" s="26">
        <v>45439</v>
      </c>
      <c r="C63" s="25"/>
      <c r="D63" s="25"/>
      <c r="E63" s="25" t="s">
        <v>23</v>
      </c>
      <c r="F63" s="25" t="s">
        <v>24</v>
      </c>
      <c r="G63" s="25" t="s">
        <v>30</v>
      </c>
      <c r="H63" s="25" t="s">
        <v>66</v>
      </c>
      <c r="I63" s="25" t="s">
        <v>308</v>
      </c>
      <c r="J63" s="25" t="s">
        <v>256</v>
      </c>
      <c r="K63" s="44" t="s">
        <v>257</v>
      </c>
      <c r="L63" s="3">
        <v>5</v>
      </c>
    </row>
    <row r="64" spans="1:25" x14ac:dyDescent="0.3">
      <c r="A64" s="45">
        <v>50</v>
      </c>
      <c r="B64" s="26">
        <v>45440</v>
      </c>
      <c r="C64" s="25"/>
      <c r="D64" s="25"/>
      <c r="E64" s="25" t="s">
        <v>309</v>
      </c>
      <c r="F64" s="25" t="s">
        <v>23</v>
      </c>
      <c r="G64" s="25" t="s">
        <v>25</v>
      </c>
      <c r="H64" s="25" t="s">
        <v>26</v>
      </c>
      <c r="I64" s="25" t="s">
        <v>310</v>
      </c>
      <c r="J64" s="25" t="s">
        <v>285</v>
      </c>
      <c r="K64" s="46" t="s">
        <v>160</v>
      </c>
      <c r="L64" s="3">
        <v>5</v>
      </c>
    </row>
    <row r="65" spans="1:22" x14ac:dyDescent="0.3">
      <c r="A65" s="48">
        <v>51</v>
      </c>
      <c r="B65" s="49">
        <v>45442</v>
      </c>
      <c r="C65" s="50"/>
      <c r="D65" s="50"/>
      <c r="E65" s="50" t="s">
        <v>23</v>
      </c>
      <c r="F65" s="50" t="s">
        <v>24</v>
      </c>
      <c r="G65" s="50" t="s">
        <v>30</v>
      </c>
      <c r="H65" s="50" t="s">
        <v>91</v>
      </c>
      <c r="I65" s="50" t="s">
        <v>311</v>
      </c>
      <c r="J65" s="50" t="s">
        <v>39</v>
      </c>
      <c r="K65" s="56" t="s">
        <v>272</v>
      </c>
      <c r="L65" s="3">
        <v>5</v>
      </c>
    </row>
    <row r="70" spans="1:22" x14ac:dyDescent="0.3">
      <c r="U70" s="57" t="s">
        <v>11</v>
      </c>
      <c r="V70" s="3" t="s">
        <v>314</v>
      </c>
    </row>
    <row r="72" spans="1:22" x14ac:dyDescent="0.3">
      <c r="U72" s="57" t="s">
        <v>165</v>
      </c>
      <c r="V72" s="3" t="s">
        <v>318</v>
      </c>
    </row>
    <row r="73" spans="1:22" x14ac:dyDescent="0.3">
      <c r="U73" s="43" t="s">
        <v>25</v>
      </c>
      <c r="V73" s="71">
        <v>2</v>
      </c>
    </row>
    <row r="74" spans="1:22" x14ac:dyDescent="0.3">
      <c r="U74" s="43" t="s">
        <v>30</v>
      </c>
      <c r="V74" s="71">
        <v>8</v>
      </c>
    </row>
    <row r="75" spans="1:22" x14ac:dyDescent="0.3">
      <c r="U75" s="43" t="s">
        <v>71</v>
      </c>
      <c r="V75" s="71">
        <v>1</v>
      </c>
    </row>
    <row r="76" spans="1:22" x14ac:dyDescent="0.3">
      <c r="U76" s="43" t="s">
        <v>166</v>
      </c>
      <c r="V76" s="71">
        <v>11</v>
      </c>
    </row>
  </sheetData>
  <mergeCells count="9">
    <mergeCell ref="AC4:AH5"/>
    <mergeCell ref="R33:Y34"/>
    <mergeCell ref="AC33:AH34"/>
    <mergeCell ref="R59:Y60"/>
    <mergeCell ref="A1:K2"/>
    <mergeCell ref="B3:E3"/>
    <mergeCell ref="A4:E4"/>
    <mergeCell ref="A5:B5"/>
    <mergeCell ref="R4:X5"/>
  </mergeCells>
  <pageMargins left="0.7" right="0.7" top="0.75" bottom="0.75" header="0.3" footer="0.3"/>
  <pageSetup orientation="portrait" horizontalDpi="0" verticalDpi="0" r:id="rId6"/>
  <drawing r:id="rId7"/>
  <tableParts count="5">
    <tablePart r:id="rId8"/>
    <tablePart r:id="rId9"/>
    <tablePart r:id="rId10"/>
    <tablePart r:id="rId11"/>
    <tablePart r:id="rId1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B7" sqref="B7:B15"/>
    </sheetView>
  </sheetViews>
  <sheetFormatPr defaultRowHeight="14.4" x14ac:dyDescent="0.3"/>
  <cols>
    <col min="1" max="1" width="7" style="27" customWidth="1"/>
    <col min="2" max="2" width="14.44140625" style="27" customWidth="1"/>
    <col min="3" max="4" width="16.5546875" style="27" hidden="1" customWidth="1"/>
    <col min="5" max="5" width="24" style="27" customWidth="1"/>
    <col min="6" max="6" width="13.21875" style="27" customWidth="1"/>
    <col min="7" max="7" width="22.77734375" style="27" customWidth="1"/>
    <col min="8" max="8" width="24.21875" style="27" customWidth="1"/>
    <col min="9" max="9" width="22.5546875" style="27" customWidth="1"/>
    <col min="10" max="10" width="28.77734375" style="27" customWidth="1"/>
    <col min="11" max="11" width="44.21875" style="27" customWidth="1"/>
    <col min="12" max="12" width="13.21875" style="27" customWidth="1"/>
  </cols>
  <sheetData>
    <row r="1" spans="1:12" x14ac:dyDescent="0.3">
      <c r="A1" s="93" t="s">
        <v>0</v>
      </c>
      <c r="B1" s="93"/>
      <c r="C1" s="93"/>
      <c r="D1" s="93"/>
      <c r="E1" s="93"/>
      <c r="F1" s="93"/>
      <c r="G1" s="93"/>
      <c r="H1" s="93"/>
      <c r="I1" s="93"/>
      <c r="J1" s="93"/>
      <c r="K1" s="93"/>
    </row>
    <row r="2" spans="1:12" x14ac:dyDescent="0.3">
      <c r="A2" s="93"/>
      <c r="B2" s="93"/>
      <c r="C2" s="93"/>
      <c r="D2" s="93"/>
      <c r="E2" s="93"/>
      <c r="F2" s="93"/>
      <c r="G2" s="93"/>
      <c r="H2" s="93"/>
      <c r="I2" s="93"/>
      <c r="J2" s="93"/>
      <c r="K2" s="93"/>
    </row>
    <row r="3" spans="1:12" x14ac:dyDescent="0.3">
      <c r="A3" s="29" t="s">
        <v>8</v>
      </c>
      <c r="B3" s="93" t="s">
        <v>10</v>
      </c>
      <c r="C3" s="93"/>
      <c r="D3" s="93"/>
      <c r="E3" s="93"/>
    </row>
    <row r="4" spans="1:12" x14ac:dyDescent="0.3">
      <c r="A4" s="91" t="s">
        <v>1</v>
      </c>
      <c r="B4" s="91"/>
      <c r="C4" s="91"/>
      <c r="D4" s="91"/>
      <c r="E4" s="91"/>
    </row>
    <row r="5" spans="1:12" x14ac:dyDescent="0.3">
      <c r="A5" s="94" t="s">
        <v>2</v>
      </c>
      <c r="B5" s="94"/>
      <c r="C5" s="29"/>
      <c r="D5" s="29"/>
    </row>
    <row r="6" spans="1:12" x14ac:dyDescent="0.3">
      <c r="A6" s="34" t="s">
        <v>3</v>
      </c>
      <c r="B6" s="34" t="s">
        <v>11</v>
      </c>
      <c r="C6" s="34" t="s">
        <v>286</v>
      </c>
      <c r="D6" s="34" t="s">
        <v>287</v>
      </c>
      <c r="E6" s="34" t="s">
        <v>4</v>
      </c>
      <c r="F6" s="34" t="s">
        <v>17</v>
      </c>
      <c r="G6" s="34" t="s">
        <v>5</v>
      </c>
      <c r="H6" s="34" t="s">
        <v>7</v>
      </c>
      <c r="I6" s="34" t="s">
        <v>6</v>
      </c>
      <c r="J6" s="34" t="s">
        <v>14</v>
      </c>
      <c r="K6" s="34" t="s">
        <v>18</v>
      </c>
      <c r="L6" s="34" t="s">
        <v>291</v>
      </c>
    </row>
    <row r="7" spans="1:12" x14ac:dyDescent="0.3">
      <c r="A7" s="25">
        <v>41</v>
      </c>
      <c r="B7" s="26">
        <v>45418</v>
      </c>
      <c r="C7" s="26"/>
      <c r="D7" s="26"/>
      <c r="E7" s="25" t="s">
        <v>23</v>
      </c>
      <c r="F7" s="25" t="s">
        <v>24</v>
      </c>
      <c r="G7" s="25" t="s">
        <v>30</v>
      </c>
      <c r="H7" s="25" t="s">
        <v>208</v>
      </c>
      <c r="I7" s="25" t="s">
        <v>267</v>
      </c>
      <c r="J7" s="25" t="s">
        <v>268</v>
      </c>
      <c r="K7" s="12" t="s">
        <v>269</v>
      </c>
      <c r="L7" s="25">
        <v>1</v>
      </c>
    </row>
    <row r="8" spans="1:12" x14ac:dyDescent="0.3">
      <c r="A8" s="25">
        <v>42</v>
      </c>
      <c r="B8" s="26">
        <v>45418</v>
      </c>
      <c r="C8" s="26"/>
      <c r="D8" s="26"/>
      <c r="E8" s="25" t="s">
        <v>23</v>
      </c>
      <c r="F8" s="25" t="s">
        <v>23</v>
      </c>
      <c r="G8" s="25" t="s">
        <v>30</v>
      </c>
      <c r="H8" s="25" t="s">
        <v>40</v>
      </c>
      <c r="I8" s="25" t="s">
        <v>271</v>
      </c>
      <c r="J8" s="25" t="s">
        <v>39</v>
      </c>
      <c r="K8" s="12" t="s">
        <v>272</v>
      </c>
      <c r="L8" s="25">
        <v>1</v>
      </c>
    </row>
    <row r="9" spans="1:12" x14ac:dyDescent="0.3">
      <c r="A9" s="25">
        <v>43</v>
      </c>
      <c r="B9" s="26">
        <v>45418</v>
      </c>
      <c r="C9" s="26"/>
      <c r="D9" s="26"/>
      <c r="E9" s="25" t="s">
        <v>270</v>
      </c>
      <c r="F9" s="25" t="s">
        <v>23</v>
      </c>
      <c r="G9" s="25" t="s">
        <v>71</v>
      </c>
      <c r="H9" s="25" t="s">
        <v>72</v>
      </c>
      <c r="I9" s="25" t="s">
        <v>273</v>
      </c>
      <c r="J9" s="25" t="s">
        <v>274</v>
      </c>
      <c r="K9" s="25" t="s">
        <v>275</v>
      </c>
      <c r="L9" s="25">
        <v>1</v>
      </c>
    </row>
    <row r="10" spans="1:12" x14ac:dyDescent="0.3">
      <c r="A10" s="25">
        <v>44</v>
      </c>
      <c r="B10" s="26">
        <v>45427</v>
      </c>
      <c r="C10" s="25"/>
      <c r="D10" s="25"/>
      <c r="E10" s="25" t="s">
        <v>282</v>
      </c>
      <c r="F10" s="25" t="s">
        <v>23</v>
      </c>
      <c r="G10" s="25" t="s">
        <v>25</v>
      </c>
      <c r="H10" s="25" t="s">
        <v>283</v>
      </c>
      <c r="I10" s="25" t="s">
        <v>284</v>
      </c>
      <c r="J10" s="25" t="s">
        <v>285</v>
      </c>
      <c r="K10" s="12" t="s">
        <v>160</v>
      </c>
      <c r="L10" s="25">
        <v>1</v>
      </c>
    </row>
    <row r="11" spans="1:12" x14ac:dyDescent="0.3">
      <c r="A11" s="25">
        <v>45</v>
      </c>
      <c r="B11" s="26">
        <v>45433</v>
      </c>
      <c r="C11" s="25"/>
      <c r="D11" s="25"/>
      <c r="E11" s="25" t="s">
        <v>23</v>
      </c>
      <c r="F11" s="25" t="s">
        <v>24</v>
      </c>
      <c r="G11" s="25" t="s">
        <v>30</v>
      </c>
      <c r="H11" s="25" t="s">
        <v>91</v>
      </c>
      <c r="I11" s="25" t="s">
        <v>297</v>
      </c>
      <c r="J11" s="25" t="s">
        <v>39</v>
      </c>
      <c r="K11" s="25" t="s">
        <v>296</v>
      </c>
      <c r="L11" s="25">
        <v>1</v>
      </c>
    </row>
    <row r="12" spans="1:12" x14ac:dyDescent="0.3">
      <c r="A12" s="25">
        <v>46</v>
      </c>
      <c r="B12" s="26">
        <v>45434</v>
      </c>
      <c r="C12" s="25"/>
      <c r="D12" s="25"/>
      <c r="E12" s="25" t="s">
        <v>299</v>
      </c>
      <c r="F12" s="25" t="s">
        <v>23</v>
      </c>
      <c r="G12" s="25" t="s">
        <v>30</v>
      </c>
      <c r="H12" s="25" t="s">
        <v>62</v>
      </c>
      <c r="I12" s="25" t="s">
        <v>300</v>
      </c>
      <c r="J12" s="25" t="s">
        <v>107</v>
      </c>
      <c r="K12" s="25" t="s">
        <v>301</v>
      </c>
      <c r="L12" s="25">
        <v>1</v>
      </c>
    </row>
    <row r="13" spans="1:12" x14ac:dyDescent="0.3">
      <c r="A13" s="25">
        <v>47</v>
      </c>
      <c r="B13" s="26">
        <v>45436</v>
      </c>
      <c r="C13" s="25"/>
      <c r="D13" s="25"/>
      <c r="E13" s="25" t="s">
        <v>23</v>
      </c>
      <c r="F13" s="25" t="s">
        <v>24</v>
      </c>
      <c r="G13" s="25" t="s">
        <v>30</v>
      </c>
      <c r="H13" s="25" t="s">
        <v>108</v>
      </c>
      <c r="I13" s="25" t="s">
        <v>302</v>
      </c>
      <c r="J13" s="25" t="s">
        <v>303</v>
      </c>
      <c r="K13" s="25" t="s">
        <v>304</v>
      </c>
      <c r="L13" s="25">
        <v>1</v>
      </c>
    </row>
    <row r="14" spans="1:12" x14ac:dyDescent="0.3">
      <c r="A14" s="25">
        <v>48</v>
      </c>
      <c r="B14" s="26">
        <v>45439</v>
      </c>
      <c r="C14" s="25"/>
      <c r="D14" s="25"/>
      <c r="E14" s="25" t="s">
        <v>23</v>
      </c>
      <c r="F14" s="25" t="s">
        <v>24</v>
      </c>
      <c r="G14" s="25" t="s">
        <v>30</v>
      </c>
      <c r="H14" s="25" t="s">
        <v>31</v>
      </c>
      <c r="I14" s="25" t="s">
        <v>305</v>
      </c>
      <c r="J14" s="25" t="s">
        <v>306</v>
      </c>
      <c r="K14" s="25" t="s">
        <v>307</v>
      </c>
      <c r="L14" s="25">
        <v>1</v>
      </c>
    </row>
    <row r="15" spans="1:12" x14ac:dyDescent="0.3">
      <c r="A15" s="25">
        <v>49</v>
      </c>
      <c r="B15" s="26">
        <v>45439</v>
      </c>
      <c r="C15" s="25"/>
      <c r="D15" s="25"/>
      <c r="E15" s="25" t="s">
        <v>23</v>
      </c>
      <c r="F15" s="25" t="s">
        <v>24</v>
      </c>
      <c r="G15" s="25" t="s">
        <v>30</v>
      </c>
      <c r="H15" s="25" t="s">
        <v>66</v>
      </c>
      <c r="I15" s="25" t="s">
        <v>308</v>
      </c>
      <c r="J15" s="25" t="s">
        <v>256</v>
      </c>
      <c r="K15" s="25" t="s">
        <v>257</v>
      </c>
      <c r="L15" s="25">
        <v>1</v>
      </c>
    </row>
    <row r="16" spans="1:12" x14ac:dyDescent="0.3">
      <c r="A16" s="25">
        <v>50</v>
      </c>
      <c r="B16" s="25"/>
      <c r="C16" s="25"/>
      <c r="D16" s="25"/>
      <c r="E16" s="25"/>
      <c r="F16" s="25"/>
      <c r="G16" s="25"/>
      <c r="H16" s="25"/>
      <c r="I16" s="25"/>
      <c r="J16" s="25"/>
      <c r="K16" s="25"/>
      <c r="L16" s="25">
        <v>1</v>
      </c>
    </row>
    <row r="17" spans="1:12" x14ac:dyDescent="0.3">
      <c r="A17" s="25">
        <v>51</v>
      </c>
      <c r="B17" s="25"/>
      <c r="C17" s="25"/>
      <c r="D17" s="25"/>
      <c r="E17" s="25"/>
      <c r="F17" s="25"/>
      <c r="G17" s="25"/>
      <c r="H17" s="25"/>
      <c r="I17" s="25"/>
      <c r="J17" s="25"/>
      <c r="K17" s="25"/>
      <c r="L17" s="25">
        <v>1</v>
      </c>
    </row>
    <row r="18" spans="1:12" x14ac:dyDescent="0.3">
      <c r="A18" s="25">
        <v>52</v>
      </c>
      <c r="B18" s="25"/>
      <c r="C18" s="25"/>
      <c r="D18" s="25"/>
      <c r="E18" s="25"/>
      <c r="F18" s="25"/>
      <c r="G18" s="25"/>
      <c r="H18" s="25"/>
      <c r="I18" s="25"/>
      <c r="J18" s="25"/>
      <c r="K18" s="25"/>
      <c r="L18" s="25"/>
    </row>
    <row r="19" spans="1:12" x14ac:dyDescent="0.3">
      <c r="A19" s="25">
        <v>53</v>
      </c>
      <c r="B19" s="25"/>
      <c r="C19" s="25"/>
      <c r="D19" s="25"/>
      <c r="E19" s="25"/>
      <c r="F19" s="25"/>
      <c r="G19" s="25"/>
      <c r="H19" s="25"/>
      <c r="I19" s="25"/>
      <c r="J19" s="25"/>
      <c r="K19" s="25"/>
      <c r="L19" s="25"/>
    </row>
    <row r="20" spans="1:12" x14ac:dyDescent="0.3">
      <c r="A20" s="25">
        <v>54</v>
      </c>
      <c r="B20" s="25"/>
      <c r="C20" s="25"/>
      <c r="D20" s="25"/>
      <c r="E20" s="25"/>
      <c r="F20" s="25"/>
      <c r="G20" s="25"/>
      <c r="H20" s="25"/>
      <c r="I20" s="25"/>
      <c r="J20" s="25"/>
      <c r="K20" s="25"/>
      <c r="L20" s="25"/>
    </row>
    <row r="21" spans="1:12" x14ac:dyDescent="0.3">
      <c r="A21" s="25">
        <v>55</v>
      </c>
      <c r="B21" s="25"/>
      <c r="C21" s="25"/>
      <c r="D21" s="25"/>
      <c r="E21" s="25"/>
      <c r="F21" s="25"/>
      <c r="G21" s="25"/>
      <c r="H21" s="25"/>
      <c r="I21" s="25"/>
      <c r="J21" s="25"/>
      <c r="K21" s="25"/>
      <c r="L21" s="25"/>
    </row>
    <row r="22" spans="1:12" x14ac:dyDescent="0.3">
      <c r="A22" s="25">
        <v>56</v>
      </c>
      <c r="B22" s="25"/>
      <c r="C22" s="25"/>
      <c r="D22" s="25"/>
      <c r="E22" s="25"/>
      <c r="F22" s="25"/>
      <c r="G22" s="25"/>
      <c r="H22" s="25"/>
      <c r="I22" s="25"/>
      <c r="J22" s="25"/>
      <c r="K22" s="25"/>
      <c r="L22" s="25"/>
    </row>
    <row r="23" spans="1:12" x14ac:dyDescent="0.3">
      <c r="A23" s="25">
        <v>57</v>
      </c>
      <c r="B23" s="25"/>
      <c r="C23" s="25"/>
      <c r="D23" s="25"/>
      <c r="E23" s="25"/>
      <c r="F23" s="25"/>
      <c r="G23" s="25"/>
      <c r="H23" s="25"/>
      <c r="I23" s="25"/>
      <c r="J23" s="25"/>
      <c r="K23" s="25"/>
      <c r="L23" s="25"/>
    </row>
    <row r="24" spans="1:12" x14ac:dyDescent="0.3">
      <c r="A24" s="25">
        <v>58</v>
      </c>
      <c r="B24" s="25"/>
      <c r="C24" s="25"/>
      <c r="D24" s="25"/>
      <c r="E24" s="25"/>
      <c r="F24" s="25"/>
      <c r="G24" s="25"/>
      <c r="H24" s="25"/>
      <c r="I24" s="25"/>
      <c r="J24" s="25"/>
      <c r="K24" s="25"/>
      <c r="L24" s="25"/>
    </row>
    <row r="25" spans="1:12" x14ac:dyDescent="0.3">
      <c r="A25" s="25">
        <v>59</v>
      </c>
      <c r="B25" s="25"/>
      <c r="C25" s="25"/>
      <c r="D25" s="25"/>
      <c r="E25" s="25"/>
      <c r="F25" s="25"/>
      <c r="G25" s="25"/>
      <c r="H25" s="25"/>
      <c r="I25" s="25"/>
      <c r="J25" s="25"/>
      <c r="K25" s="25"/>
      <c r="L25" s="25"/>
    </row>
    <row r="26" spans="1:12" x14ac:dyDescent="0.3">
      <c r="A26" s="25">
        <v>60</v>
      </c>
      <c r="B26" s="25"/>
      <c r="C26" s="25"/>
      <c r="D26" s="25"/>
      <c r="E26" s="25"/>
      <c r="F26" s="25"/>
      <c r="G26" s="25"/>
      <c r="H26" s="25"/>
      <c r="I26" s="25"/>
      <c r="J26" s="25"/>
      <c r="K26" s="25"/>
      <c r="L26" s="25"/>
    </row>
    <row r="27" spans="1:12" x14ac:dyDescent="0.3">
      <c r="A27" s="25">
        <v>61</v>
      </c>
      <c r="B27" s="25"/>
      <c r="C27" s="25"/>
      <c r="D27" s="25"/>
      <c r="E27" s="25"/>
      <c r="F27" s="25"/>
      <c r="G27" s="25"/>
      <c r="H27" s="25"/>
      <c r="I27" s="25"/>
      <c r="J27" s="25"/>
      <c r="K27" s="25"/>
      <c r="L27" s="25"/>
    </row>
    <row r="28" spans="1:12" x14ac:dyDescent="0.3">
      <c r="A28" s="25">
        <v>62</v>
      </c>
      <c r="B28" s="25"/>
      <c r="C28" s="25"/>
      <c r="D28" s="25"/>
      <c r="E28" s="25"/>
      <c r="F28" s="25"/>
      <c r="G28" s="25"/>
      <c r="H28" s="25"/>
      <c r="I28" s="25"/>
      <c r="J28" s="25"/>
      <c r="K28" s="25"/>
      <c r="L28" s="25"/>
    </row>
    <row r="29" spans="1:12" x14ac:dyDescent="0.3">
      <c r="A29" s="25">
        <v>63</v>
      </c>
      <c r="B29" s="25"/>
      <c r="C29" s="25"/>
      <c r="D29" s="25"/>
      <c r="E29" s="25"/>
      <c r="F29" s="25"/>
      <c r="G29" s="25"/>
      <c r="H29" s="25"/>
      <c r="I29" s="25"/>
      <c r="J29" s="25"/>
      <c r="K29" s="25"/>
      <c r="L29" s="25"/>
    </row>
    <row r="30" spans="1:12" x14ac:dyDescent="0.3">
      <c r="A30" s="25">
        <v>64</v>
      </c>
      <c r="B30" s="25"/>
      <c r="C30" s="25"/>
      <c r="D30" s="25"/>
      <c r="E30" s="25"/>
      <c r="F30" s="25"/>
      <c r="G30" s="25"/>
      <c r="H30" s="25"/>
      <c r="I30" s="25"/>
      <c r="J30" s="25"/>
      <c r="K30" s="25"/>
      <c r="L30" s="25"/>
    </row>
  </sheetData>
  <autoFilter ref="A6:L6"/>
  <mergeCells count="4">
    <mergeCell ref="A1:K2"/>
    <mergeCell ref="B3:E3"/>
    <mergeCell ref="A4:E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Restart</vt:lpstr>
      <vt:lpstr>Sheet6</vt:lpstr>
      <vt:lpstr>Table Lock</vt:lpstr>
      <vt:lpstr>LockDB</vt:lpstr>
      <vt:lpstr>P_Restart</vt:lpstr>
      <vt:lpstr>P_Loss</vt:lpstr>
      <vt:lpstr>P_Tendency Hours</vt:lpstr>
      <vt:lpstr>P_Lock</vt:lpstr>
      <vt:lpstr>KPI</vt:lpstr>
      <vt:lpstr>Sheet2</vt:lpstr>
      <vt:lpstr>Sheet1</vt:lpstr>
      <vt:lpstr>Batal Dokumen </vt:lpstr>
      <vt:lpstr>Report </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Yohana Hantari</dc:creator>
  <cp:lastModifiedBy>chandra.wijaksana</cp:lastModifiedBy>
  <cp:lastPrinted>2024-06-27T07:19:00Z</cp:lastPrinted>
  <dcterms:created xsi:type="dcterms:W3CDTF">2023-10-25T01:22:39Z</dcterms:created>
  <dcterms:modified xsi:type="dcterms:W3CDTF">2024-08-08T04:31:51Z</dcterms:modified>
</cp:coreProperties>
</file>