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60" yWindow="0" windowWidth="25280" windowHeight="15360" activeTab="1"/>
  </bookViews>
  <sheets>
    <sheet name="Places" sheetId="3" r:id="rId1"/>
    <sheet name="Hunts" sheetId="4" r:id="rId2"/>
    <sheet name="Photos" sheetId="1" r:id="rId3"/>
    <sheet name="Other" sheetId="2"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3" l="1"/>
  <c r="G51" i="1"/>
  <c r="H51" i="1"/>
  <c r="G52" i="1"/>
  <c r="H52" i="1"/>
  <c r="G53" i="1"/>
  <c r="H53" i="1"/>
  <c r="G54" i="1"/>
  <c r="H54" i="1"/>
  <c r="G55" i="1"/>
  <c r="H55" i="1"/>
  <c r="G56" i="1"/>
  <c r="H56" i="1"/>
  <c r="H50" i="1"/>
  <c r="G50" i="1"/>
  <c r="H3" i="1"/>
  <c r="H4" i="1"/>
  <c r="H5" i="1"/>
  <c r="H6" i="1"/>
  <c r="H7" i="1"/>
  <c r="H8" i="1"/>
  <c r="H2" i="1"/>
  <c r="G38" i="1"/>
  <c r="H38" i="1"/>
  <c r="G39" i="1"/>
  <c r="H39" i="1"/>
  <c r="G40" i="1"/>
  <c r="H40" i="1"/>
  <c r="G41" i="1"/>
  <c r="H41" i="1"/>
  <c r="G42" i="1"/>
  <c r="H42" i="1"/>
  <c r="G43" i="1"/>
  <c r="H43" i="1"/>
  <c r="G44" i="1"/>
  <c r="H44" i="1"/>
  <c r="G45" i="1"/>
  <c r="H45" i="1"/>
  <c r="G46" i="1"/>
  <c r="H46" i="1"/>
  <c r="G47" i="1"/>
  <c r="H47" i="1"/>
  <c r="G48" i="1"/>
  <c r="H48" i="1"/>
  <c r="H37" i="1"/>
  <c r="G37" i="1"/>
  <c r="G27" i="1"/>
  <c r="H27" i="1"/>
  <c r="G28" i="1"/>
  <c r="H28" i="1"/>
  <c r="G29" i="1"/>
  <c r="H29" i="1"/>
  <c r="G30" i="1"/>
  <c r="H30" i="1"/>
  <c r="G31" i="1"/>
  <c r="H31" i="1"/>
  <c r="G32" i="1"/>
  <c r="H32" i="1"/>
  <c r="G33" i="1"/>
  <c r="H33" i="1"/>
  <c r="G34" i="1"/>
  <c r="H34" i="1"/>
  <c r="G35" i="1"/>
  <c r="H35" i="1"/>
  <c r="H26" i="1"/>
  <c r="G26" i="1"/>
  <c r="G15" i="1"/>
  <c r="H15" i="1"/>
  <c r="G16" i="1"/>
  <c r="H16" i="1"/>
  <c r="G17" i="1"/>
  <c r="H17" i="1"/>
  <c r="G18" i="1"/>
  <c r="H18" i="1"/>
  <c r="G19" i="1"/>
  <c r="H19" i="1"/>
  <c r="G20" i="1"/>
  <c r="H20" i="1"/>
  <c r="G21" i="1"/>
  <c r="H21" i="1"/>
  <c r="G22" i="1"/>
  <c r="H22" i="1"/>
  <c r="G23" i="1"/>
  <c r="H23" i="1"/>
  <c r="G24" i="1"/>
  <c r="H24" i="1"/>
  <c r="H14" i="1"/>
  <c r="G14" i="1"/>
  <c r="G3" i="1"/>
  <c r="G4" i="1"/>
  <c r="G5" i="1"/>
  <c r="G6" i="1"/>
  <c r="G7" i="1"/>
  <c r="G8" i="1"/>
  <c r="G2" i="1"/>
</calcChain>
</file>

<file path=xl/sharedStrings.xml><?xml version="1.0" encoding="utf-8"?>
<sst xmlns="http://schemas.openxmlformats.org/spreadsheetml/2006/main" count="293" uniqueCount="228">
  <si>
    <t>Message</t>
  </si>
  <si>
    <t>Congrats message</t>
  </si>
  <si>
    <t>Eastern State</t>
  </si>
  <si>
    <t>Rocky Statue</t>
  </si>
  <si>
    <t>Rocky Steps</t>
  </si>
  <si>
    <t>St. Augustine</t>
  </si>
  <si>
    <t>City Hall</t>
  </si>
  <si>
    <t>Union League</t>
  </si>
  <si>
    <t>Gesu</t>
  </si>
  <si>
    <t>Rittenhouse</t>
  </si>
  <si>
    <t>Independence Hall</t>
  </si>
  <si>
    <t>30th Street Station</t>
  </si>
  <si>
    <t>Haunted Cole, played by Haley Joel Osment, attempts to seek refuge in St. Augustine's church in The Sixth Sense.</t>
  </si>
  <si>
    <t>Beware of men who wear all black lerking around.</t>
  </si>
  <si>
    <t>Asylum Arena</t>
  </si>
  <si>
    <t>Camera Diaz walks around Rittenhouse in the movie In Her Shoes. Eddie Murphy pretends to be a legless panhandler here in Trading Places.</t>
  </si>
  <si>
    <t>Look out for Clarence Beeks selling false crop reports.</t>
  </si>
  <si>
    <t xml:space="preserve">Eastern State penitentiary is the home of the asylum in the movie Twelve Monkeys. It is also featured in Transformers 2. </t>
  </si>
  <si>
    <t>In National Treasure, Nicolas Cage discovers a prized possession of Ben Franklin that helps him on his journey at Independence Hall.</t>
  </si>
  <si>
    <t>The Wrestler was filmed at Asylum Arena. Randy "The Ram" Robinson tries to resurrect his career here.</t>
  </si>
  <si>
    <t xml:space="preserve">The Union League stars as the "Heritage Club" in the movie Trading Places. Go long on frozen concentrated orange juice and pork bellies. </t>
  </si>
  <si>
    <t>Rocky won the Oscar for Best Picture in 1986. There are no statues of Thunderlips, George Washington Duke, or Clubber Lang.</t>
  </si>
  <si>
    <t>There are 72 Rocky Steps. The steps appear in every film except Rocky IV.</t>
  </si>
  <si>
    <t>Rocky was filmed on a budget of less than $1 million.</t>
  </si>
  <si>
    <t>Challenge: Rocky ran up the steps in 10.2 seconds. See if you can beat his time.</t>
  </si>
  <si>
    <t>Al Capone, featured in The Untouchables, was once an inmate here.</t>
  </si>
  <si>
    <t>In Trading Places, Winthorpe and Valentine depart for NYC here.</t>
  </si>
  <si>
    <t>Mickey Rourke was nominated for Best Actor for The Wrestler in 2008.</t>
  </si>
  <si>
    <t>Witness was filmed at 30th Street Station. In the film, a young Amish boy witnesses a murder here and is protected by Harrison Ford.</t>
  </si>
  <si>
    <t>The Church of the Gesu can be seen in the movie The Sixth Sense.</t>
  </si>
  <si>
    <t>City Hall is featured in Philadelphia, Twelve Monkeys, Transformers: Revenge of the Fallen, and a variety of other films.</t>
  </si>
  <si>
    <t>Striped Bass was featured in The Six Sense.</t>
  </si>
  <si>
    <t>The creator of Always Sunny in Philadlephia went to high school here.</t>
  </si>
  <si>
    <t>City Hall can be seen in the background of the final scene in Rocky.</t>
  </si>
  <si>
    <t>America started here. Without Independence Hall, there would be no Hollywood.</t>
  </si>
  <si>
    <t>39.967365, -75.172827</t>
  </si>
  <si>
    <t>39.965041, -75.179338</t>
  </si>
  <si>
    <t>39.964938, -75.180148</t>
  </si>
  <si>
    <t>39.952443, -75.164828</t>
  </si>
  <si>
    <t>39.949930, -75.164315</t>
  </si>
  <si>
    <t>39.955673, -75.181465</t>
  </si>
  <si>
    <t>Hunt</t>
  </si>
  <si>
    <t>Movie</t>
  </si>
  <si>
    <t>Image Name</t>
  </si>
  <si>
    <t>RockyStatue.jpg</t>
  </si>
  <si>
    <t>StAugustine.jpg</t>
  </si>
  <si>
    <t>UnionLeague.jpg</t>
  </si>
  <si>
    <t>39.955527, -75.146646</t>
  </si>
  <si>
    <t>30thStreetStation.jpg</t>
  </si>
  <si>
    <t>ArtMuseumSteps.jpg</t>
  </si>
  <si>
    <t>CityHall.jpg</t>
  </si>
  <si>
    <t>EasternStatePenn.jpg</t>
  </si>
  <si>
    <t>Photo SQL</t>
  </si>
  <si>
    <t>Hunt Sql</t>
  </si>
  <si>
    <t>Penn Grad School</t>
  </si>
  <si>
    <t>Penn's Center for Judaic Studies</t>
  </si>
  <si>
    <t>Polish American Cultural Center</t>
  </si>
  <si>
    <t>Ritz 5 Theater</t>
  </si>
  <si>
    <t>Merchant's Exchange</t>
  </si>
  <si>
    <t>City Tavern</t>
  </si>
  <si>
    <t>Rotten Ralph's</t>
  </si>
  <si>
    <t>Plough and Stars</t>
  </si>
  <si>
    <t>Serranos / Tin Angel / Blue Martini</t>
  </si>
  <si>
    <t>Christ Church</t>
  </si>
  <si>
    <t>Muse Gallery</t>
  </si>
  <si>
    <t>katz-center.jpg</t>
  </si>
  <si>
    <t>polish-american-cultural</t>
  </si>
  <si>
    <t>The Cultural Center and Exhibit Hall are outgrowths of Polish American Social Services (PASS), an agency dating back to 1908 to address the social service needs of the substantial Polish American population in Philadelphia.</t>
  </si>
  <si>
    <t>Philadelphia is home to the 4th largest Polish population in the U.S.</t>
  </si>
  <si>
    <t>Historically, a "bourse" is a stock exchange. Philadelphia's "bourse" was in the first in the world to house a livestock, maritime, and grain trading exchange center simultaneously.</t>
  </si>
  <si>
    <t>Designed by William Strickland, one of the foremost 19th-century architects, and built between 1832 and 1834.</t>
  </si>
  <si>
    <t>The Herbert D. Katz Center for Advanced Judaic Studies at the University of Pennsylvania is devoted to post-doctoral research on Jewish civilization in all its historical and cultural manifestations</t>
  </si>
  <si>
    <t>The Katz Center was founded in 1907 as the Dropsie College of Hebrew and Cognate Learning</t>
  </si>
  <si>
    <t>39.947265, -75.148427</t>
  </si>
  <si>
    <t>39.947095, -75.146900</t>
  </si>
  <si>
    <t>39.946726, -75.145583</t>
  </si>
  <si>
    <t>39.947263, -75.145908</t>
  </si>
  <si>
    <t>39.947098, -75.144460</t>
  </si>
  <si>
    <t>39.948747, -75.143854</t>
  </si>
  <si>
    <t>39.948459, -75.144144</t>
  </si>
  <si>
    <t>39.949415, -75.143953</t>
  </si>
  <si>
    <t>39.950732, -75.143807</t>
  </si>
  <si>
    <t>39.951378, -75.143455</t>
  </si>
  <si>
    <t>39.951115, -75.143627</t>
  </si>
  <si>
    <t>Arden Theatre</t>
  </si>
  <si>
    <t>39.948838, -75.150047</t>
  </si>
  <si>
    <t>39.949549, -75.171864</t>
  </si>
  <si>
    <t>39.918237, -75.147199</t>
  </si>
  <si>
    <t>39.973802, -75.164629</t>
  </si>
  <si>
    <t>use last sentence</t>
  </si>
  <si>
    <t>We have a first floor bar with a full service restaurant located on the second floor.  In the warmer months  there is outside seating and the french doors are opened in the bar area to create a feeling of being outside.  When it is cold outside you can warm yourself  by their wood burning stove located on the second floor/ dining room.</t>
  </si>
  <si>
    <t>It is a great place to watch people coming and going. Their menu has something for everyone and we are children friendly.</t>
  </si>
  <si>
    <t xml:space="preserve">They offer great spaces for all your private party needs as well as live tradtional Irish music. </t>
  </si>
  <si>
    <t>OpenTable.com Diners Choice Winner 2010</t>
  </si>
  <si>
    <t>14 beers on tap, domestic and international with seasonal beers available.</t>
  </si>
  <si>
    <t>Checkout their singing bartenders!</t>
  </si>
  <si>
    <t>At Serranos, the grilled octopus and romaine salad is one of the many international dishes on the menu.  The Tin Angel has been home to such esteemed artists as Susan Werner, Richie Havens, Lloyd Cole, Everything But The Girl and hundred of other nationally and internationally renowend recording artists.  Blue Martini specializes in more than 30 different martinis.</t>
  </si>
  <si>
    <t>You don't have to walk too far to enjoy both places since Serranos/Tin Angel and Blue Martini are next door!</t>
  </si>
  <si>
    <t xml:space="preserve">A Philadelphia Institution. Sensational cocktails and a brilliant menu of global tapas in a restored stainless-steel 60's diner. </t>
  </si>
  <si>
    <t>An extensive martini list offers interesting combinations (with even more interesting names) that will surely satisfy any taste — there are more than a dozen varieties, each of which is served in a personal shaker.</t>
  </si>
  <si>
    <t>see talk 12</t>
  </si>
  <si>
    <t>The Love Statue</t>
  </si>
  <si>
    <t>One of several variations of Robert Indiana's Iconic "LOVE" Statue, this one was gifted to the University of Pennsylvania by Jeffrey and Silvia Loria in 1998. Another version of the statue exists in Philadelphia's LOVE Park (or JFK Plaza).</t>
  </si>
  <si>
    <t>"LOVE" can also be found in places like NYC, Kansas, Utah, Japan, China, and Kytgzstan. There is also a version showing the word in Italian (AMOR) in Milan, and one in Hebew (AHAVA) in Jerusalem.</t>
  </si>
  <si>
    <t>Van Pelt Library</t>
  </si>
  <si>
    <t>The Charles Patterson Van Pelt Library is the primary library at the University of Pennsylvania. The building was designed by architects Harbeson, Hough, Livingston, &amp; Larson, and built in 1962. It has a gross area of 201,215 square feet and has 8 floors.</t>
  </si>
  <si>
    <t>Without question, the best place to study is the  Weigle Information Commons , a technology hub located in the library. WIC offers services such as video recording rooms, videoconferencing, "data diner booths", and group study rooms.</t>
  </si>
  <si>
    <t>Huntsman Hall</t>
  </si>
  <si>
    <t>With 324,000 square feet, 48 classrooms, 57 group study rooms, lecture halls, auditoriums and conference rooms – Wharton's main building is one of the most sophisticated large-scale instructional center of any educational institution in the world. A place you may come for interesting talks in health economics, behavioral psychology, or MBA instruction.</t>
  </si>
  <si>
    <t>This building carries the campus nickname "The Death Star" for its looming presence in the Penn architectural skyline . Medical Students enjoy many Wharton guest lecturers who are leaders in analysis of Affordable Care Act and Hospital Management.</t>
  </si>
  <si>
    <t>40th Street</t>
  </si>
  <si>
    <t>At the edge of the undergraduate campus 40th street between Spruce and Chestnut offers a variety of restaurants and retail.</t>
  </si>
  <si>
    <t>This strip also hosts Penn's Dental School.</t>
  </si>
  <si>
    <t>Nu Sigma Nu</t>
  </si>
  <si>
    <t>Nu Sigma Nu is Penn's medical fraternity offering community and affordable housing to medical students.</t>
  </si>
  <si>
    <t>The 'Nu' hosts many of Penn Meds favorite parties such as 'Post Gross' and 'Post Spoof'.</t>
  </si>
  <si>
    <t>David Pottruck Health and Fitness Center</t>
  </si>
  <si>
    <t>Penn's main gym Pottruck has over 19,000 square feet of fitness space, an Olympic-size pool and co-ed sauna, basketball courts, climbing wall, golf simulator, Energy Zone juice bar, dance and group exercise studios, a fully-equipped Pilates studio, as well as locker and shower facilities.</t>
  </si>
  <si>
    <t>Medical students receive a discounted rate and for a little extra you can sign up for unlimited fitness classes.</t>
  </si>
  <si>
    <t>Children's Hospital of Philadelphia</t>
  </si>
  <si>
    <t>The Children's Hospital of Philadelphia was founded in 1855 and was the first Children's Hospital in the nation. Since that time the hospital has been in three different locations and made the move to Civic Center Blvd on June 23rd 1974. The Hospital is home the The Children's Hospital of Philadelphia Research Institute, one of the largest pediatric research facilities in the United States. It also contains the Seashore House a comprehensive pediatric rehabilitation center. With 430 beds and more than 1 million outpatient and inpatient visits a year the Hospital also boasts the largest pediatric health care networks in the United States.</t>
  </si>
  <si>
    <t>CHOP is home to many 'firsts' in pediatrics; first formal medical training for pediatric doctors, first pediatric day surgery unit, first neonatal surgical and pediatric intensive care unit in the U.S., first pediatric ED program, and many more!</t>
  </si>
  <si>
    <t>Franklin Field</t>
  </si>
  <si>
    <t>Home to Penn's Division I Ivy League sports team and the world-renowned Penn Relays Franklin Field is the oldest two-tiered stadium in the country with a seating capacity of approximately 52,000. The Penn relays, the oldest (1895) organized relay competition in the United States is held here every April. The relays bring together the best track and field athletes from high schools and colleges worldwide. Franklin Field hosted the NCAA men’s lacrosse championship in 1992, the NCAA field hockey championship in 1998 and the NCAA women's lacrosse championship in 2007.</t>
  </si>
  <si>
    <t>Franklin Field is the oldest tow-tiered stadium in the country and home to many 'firsts' in sports including the first scoreboard, first football telecast, first football radio broadcast and Vince Lombardi's first and only NFL playoff loss.</t>
  </si>
  <si>
    <t>FOX</t>
  </si>
  <si>
    <t>The closest gym to campus, the Fox Fitness center boasts over 8,000 square feet of recreational space. The gym contains cardio and strength equipment and has daily group circuit training workouts.</t>
  </si>
  <si>
    <t>Students can get a Fox only gym membership which is cheaper than a Pottruck membership. If you walk over the bridge to your left you will be at Penn Park home to tennis courts, baseball fields, and many multi-purpose athletic fields.</t>
  </si>
  <si>
    <t>Graduate Student Center</t>
  </si>
  <si>
    <t>Established in 2001 the Graduate Student Center's aim is to meet the unique needs of graduate and professional students at Penn. The Center's many goals include: empowering graduate and professional students to create and participate in the graduate community; create intellectual, social, and professional development programs to bring together the wide range of graduate and professional students at Penn for cross-disciplinary, cross-cultural exchanges; provide services to support graduate and professional students at Penn and in Philadelphia; provide graduate and professional students with a centrally-located home that includes a lounge, computer lab, and meeting space.</t>
  </si>
  <si>
    <t>The Graduate Student Center also provides many personal and professional development activities as well as discounted tickets to some of Philadelphia's finest cultural and sporting events.</t>
  </si>
  <si>
    <t>Pen Med Walk</t>
  </si>
  <si>
    <t xml:space="preserve">Rocky was filmed on a budget of less than $1 million. It made $275 million and won the Oscar for Best Picture in 1976.   </t>
  </si>
  <si>
    <t>There are no statues of Thunderlips or George Washington Duke.</t>
  </si>
  <si>
    <t>There are 72 Rocky Steps. The steps appear in every film in the series except Rocky IV.</t>
  </si>
  <si>
    <t xml:space="preserve">Challenge: Rocky ran up the steps in 10.2 seconds. See if you can beat his time. </t>
  </si>
  <si>
    <t>The Thinker</t>
  </si>
  <si>
    <t>The Thinker is nude, as Rodin wanted to represent intellect as well as poetry.</t>
  </si>
  <si>
    <t>Public nudity is illegal in Philadelphia. Call the cops on this guy.</t>
  </si>
  <si>
    <t>Shakespeare</t>
  </si>
  <si>
    <t>All the World's A Stage, and All the Men and Women merely players.</t>
  </si>
  <si>
    <t>Shakespeare was born on April 23rd and died on April 23rd.</t>
  </si>
  <si>
    <t>Native American</t>
  </si>
  <si>
    <t>The Parkway is called the "Avenue of Remembrance".</t>
  </si>
  <si>
    <t>Irish flag</t>
  </si>
  <si>
    <t>A green flag featuring a harp was an older symbol of the nation of Ireland.</t>
  </si>
  <si>
    <t>Salvadore Dali</t>
  </si>
  <si>
    <t>The Philadelphia Art Museum frequently features exhibits from renowned artists such as Salvador Dali.</t>
  </si>
  <si>
    <t>.</t>
  </si>
  <si>
    <t>Old Man Statue</t>
  </si>
  <si>
    <t>French urban planner Jacques Gréber designed the Parkway in 1917 to emulate the Champs-Élysées in Paris.</t>
  </si>
  <si>
    <t>Washington Statue</t>
  </si>
  <si>
    <t>The face of this sculpture was made from an impression of the George Washington while he was still alive.</t>
  </si>
  <si>
    <t>Challenge: Find Ben Franklin in this sculpture.</t>
  </si>
  <si>
    <t>Target</t>
  </si>
  <si>
    <t>The Ben Franklin Parkway is the spine of Philadelphia's Museum District.</t>
  </si>
  <si>
    <t>Shakespeare Quote</t>
  </si>
  <si>
    <t>Death makes no conquest of this conqueror: For now he lives in fame, though not in life.</t>
  </si>
  <si>
    <t>Turtle</t>
  </si>
  <si>
    <t>The magical Swann Memorial Fountain by Alexander Stirling Calder is a work of aquatic aerial art.</t>
  </si>
  <si>
    <t>Feel free to splash around. This fountain is public.</t>
  </si>
  <si>
    <t>Parkway</t>
  </si>
  <si>
    <t>MerchantExchange.jpg</t>
  </si>
  <si>
    <t>CityTavern.jpg</t>
  </si>
  <si>
    <t>Wayne</t>
  </si>
  <si>
    <t>Mill Damn</t>
  </si>
  <si>
    <t>40.032989, -75.400491</t>
  </si>
  <si>
    <t>Ritz.jpg</t>
  </si>
  <si>
    <t>Founded by Ramon L. Posel as a three screen theatre in 1976, then converted to five screen in 1985, this classic theatre was one of the first to bring arthouse films to Philadelphia</t>
  </si>
  <si>
    <t>A reconstructed Colonial tavern where servers in period dress deliver old-fashioned American fare.</t>
  </si>
  <si>
    <t>The Merchant's Exchange is the oldest stock exchange building in the United States and was the original hub for financial and commercial activities.</t>
  </si>
  <si>
    <t>Nice work, feel free to buy Ben Franklin a beer for his influence on Philadelphia</t>
  </si>
  <si>
    <t>Franklin Head</t>
  </si>
  <si>
    <t>Ben Franklin invented the lightning rod, odometer, swim fins, bifocals, and the skullet.</t>
  </si>
  <si>
    <t>While you're here, see if you can find the portrait of Ben Franklin.</t>
  </si>
  <si>
    <t>Franklin Stereo</t>
  </si>
  <si>
    <t>While living in England, Ben Franklin invented a phonetic alphabet. Sir Mix-a-Lot was never formally knighted by the Queen.</t>
  </si>
  <si>
    <t>Franklin Institute Statue</t>
  </si>
  <si>
    <t>Ben Franklin earned the title of "The First American" for his early and indefatigable campaigning for colonial unity.</t>
  </si>
  <si>
    <t>Franklin Head 2</t>
  </si>
  <si>
    <t>Ben Franklin played the guitar, harp, and violin. He also invented an improved version of the armonica.</t>
  </si>
  <si>
    <t>Vine Street</t>
  </si>
  <si>
    <t>Ben Franklin was the first known chess player in the colonies. He was inducted into the U.S. Chess Hall of Fame in 1999.</t>
  </si>
  <si>
    <t>Penn Park Bench</t>
  </si>
  <si>
    <t>Ben Franklin was the first U.S. Postmaster General and published the first political cartoon in the U.S.</t>
  </si>
  <si>
    <t>Grab a seat next to Ben. He's very polite and charming.</t>
  </si>
  <si>
    <t>Founders Hall</t>
  </si>
  <si>
    <t>Ben Franklin founded the University of Pennsylvania. He proposed the nation's first modern liberal arts curriculum.</t>
  </si>
  <si>
    <t>Parkway Ben</t>
  </si>
  <si>
    <t>Ben Franklin enjoyed the warm embrace of a fellow patriot.</t>
  </si>
  <si>
    <t>Gelato Ben</t>
  </si>
  <si>
    <t>Benjamin Franklin had a fervent distaste for tyranny and a strong preference for strawberry gelato.</t>
  </si>
  <si>
    <t>The Ben Franklin Hotel</t>
  </si>
  <si>
    <t>"A penny saved is a penny earned." --Ben Franklin</t>
  </si>
  <si>
    <t>Washington Square</t>
  </si>
  <si>
    <t>Ben Franklin invented many social conventions such as pay it forward.</t>
  </si>
  <si>
    <t>Pay it forward. Do a kind deed for a stranger in honor of Ben.</t>
  </si>
  <si>
    <t>Fire Marshall Franklin</t>
  </si>
  <si>
    <t xml:space="preserve">Ben Franklin formed both the first fire deparment and the first public lending library in America.
</t>
  </si>
  <si>
    <t>Ben Franklin - Craftsman</t>
  </si>
  <si>
    <t xml:space="preserve">Ben Franklin was a leading author, printer, postmaster, scientist, musician, inventor, satirist, statesman, and diplomat. </t>
  </si>
  <si>
    <t>Split Wall Image</t>
  </si>
  <si>
    <t>Ben Franklin has been on the American $100 bill since 1928.</t>
  </si>
  <si>
    <t>Christ Church was the final resting place for Ben Franklin.</t>
  </si>
  <si>
    <t>Where is Ben</t>
  </si>
  <si>
    <t>Photo Name</t>
  </si>
  <si>
    <t>Location</t>
  </si>
  <si>
    <t>CHALLENGE: Leaving a penny on Franklin's grave is a Philadelphia tradition. Feel free to give it a try.</t>
  </si>
  <si>
    <t>Benjamin_Franklin_National_Memorial.jpg</t>
  </si>
  <si>
    <t>benfhat.jpg</t>
  </si>
  <si>
    <t>Benjamin_Franklin_on_a_Bench.jpg</t>
  </si>
  <si>
    <t>bigben3.jpg</t>
  </si>
  <si>
    <t>Benjamin_Franklin_statue_in_front_of_College_Hall.JPG</t>
  </si>
  <si>
    <t>christ-church-burial.jpg</t>
  </si>
  <si>
    <t>PSU-Philadelphia-Liberty-Trail-Franklin-Key-statue-Michael-Milne-768x1024.jpg</t>
  </si>
  <si>
    <t>ss_060725_philly_02.ss_full.jpg</t>
  </si>
  <si>
    <t>Young_Franklin.jpg</t>
  </si>
  <si>
    <t>39.950691, -75.143807</t>
  </si>
  <si>
    <t>39.958224, -75.172662</t>
  </si>
  <si>
    <t>39.954197, -75.165681</t>
  </si>
  <si>
    <t>insert into hunt(hunt_id, place_id, image_file_name, name, description, latitude, longitude, points) values(1,1,'WhereIsBen/BenFranklinHead_sm.jpg', 'ODU Hunt', 'Ben Franklin was a leading author, printer, postmaster, scientist, musician, inventor, satirist, statesman, and diplomat.', 34.364745, -89.538770, 20);</t>
  </si>
  <si>
    <t>SQL</t>
  </si>
  <si>
    <t>Description</t>
  </si>
  <si>
    <t>Name</t>
  </si>
  <si>
    <t>Penn pioneered professional education in America and continues to set the pace today with outstanding graduate and professional programs.</t>
  </si>
  <si>
    <t>U Penn</t>
  </si>
  <si>
    <t>Penn-Logo.jpg</t>
  </si>
  <si>
    <t>39.95224,-75.193638</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</si>
</sst>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999999"/>
      <name val="Arial"/>
    </font>
    <font>
      <sz val="13"/>
      <color rgb="FF222222"/>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medium">
        <color auto="1"/>
      </bottom>
      <diagonal/>
    </border>
  </borders>
  <cellStyleXfs count="19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
    <xf numFmtId="0" fontId="0" fillId="0" borderId="0" xfId="0"/>
    <xf numFmtId="0" fontId="4" fillId="0" borderId="0" xfId="0" applyFont="1"/>
    <xf numFmtId="0" fontId="1" fillId="0" borderId="1" xfId="0" applyFont="1" applyBorder="1"/>
    <xf numFmtId="0" fontId="0" fillId="2" borderId="0" xfId="0" applyFill="1"/>
    <xf numFmtId="0" fontId="5" fillId="0" borderId="0" xfId="0" applyFont="1"/>
  </cellXfs>
  <cellStyles count="1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sqref="A1:E1"/>
    </sheetView>
  </sheetViews>
  <sheetFormatPr baseColWidth="10" defaultColWidth="8.83203125" defaultRowHeight="14" x14ac:dyDescent="0"/>
  <sheetData>
    <row r="1" spans="1:5" ht="15" thickBot="1">
      <c r="A1" s="2" t="s">
        <v>223</v>
      </c>
      <c r="B1" s="2" t="s">
        <v>206</v>
      </c>
      <c r="C1" s="2" t="s">
        <v>43</v>
      </c>
      <c r="D1" s="2" t="s">
        <v>222</v>
      </c>
      <c r="E1" s="2" t="s">
        <v>221</v>
      </c>
    </row>
    <row r="2" spans="1:5">
      <c r="A2" t="s">
        <v>225</v>
      </c>
      <c r="B2" t="s">
        <v>227</v>
      </c>
      <c r="C2" t="s">
        <v>226</v>
      </c>
      <c r="D2" t="s">
        <v>224</v>
      </c>
      <c r="E2" t="str">
        <f>CONCATENATE("insert into place(place_id, image_file_name, name, description, latitude, longitude) values(nextval('place_seq'),'",C2,"','",A2,"','",D2,"',",B2,");")</f>
        <v>insert into place(place_id, image_file_name, name, description, latitude, longitude) values(nextval('place_seq'),'Penn-Logo.jpg','U Penn','Penn pioneered professional education in America and continues to set the pace today with outstanding graduate and professional programs.',39.95224,-75.193638);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tabSelected="1" workbookViewId="0">
      <selection activeCell="E2" sqref="E2"/>
    </sheetView>
  </sheetViews>
  <sheetFormatPr baseColWidth="10" defaultRowHeight="14" x14ac:dyDescent="0"/>
  <sheetData>
    <row r="1" spans="1:5" ht="15" thickBot="1">
      <c r="A1" s="2" t="s">
        <v>223</v>
      </c>
      <c r="B1" s="2" t="s">
        <v>206</v>
      </c>
      <c r="C1" s="2" t="s">
        <v>43</v>
      </c>
      <c r="D1" s="2" t="s">
        <v>222</v>
      </c>
      <c r="E1" s="2" t="s">
        <v>221</v>
      </c>
    </row>
    <row r="2" spans="1:5">
      <c r="E2" t="s">
        <v>220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pane ySplit="1" topLeftCell="A2" activePane="bottomLeft" state="frozenSplit"/>
      <selection pane="bottomLeft" activeCell="A17" sqref="A17"/>
    </sheetView>
  </sheetViews>
  <sheetFormatPr baseColWidth="10" defaultColWidth="8.83203125" defaultRowHeight="14" x14ac:dyDescent="0"/>
  <cols>
    <col min="1" max="1" width="14.5" bestFit="1" customWidth="1"/>
    <col min="2" max="2" width="27.1640625" bestFit="1" customWidth="1"/>
    <col min="3" max="3" width="18" customWidth="1"/>
    <col min="4" max="4" width="17.1640625" customWidth="1"/>
    <col min="5" max="5" width="33.83203125" customWidth="1"/>
    <col min="6" max="6" width="41" customWidth="1"/>
  </cols>
  <sheetData>
    <row r="1" spans="1:8" s="2" customFormat="1" ht="15" thickBot="1">
      <c r="A1" s="2" t="s">
        <v>41</v>
      </c>
      <c r="B1" s="2" t="s">
        <v>205</v>
      </c>
      <c r="C1" s="2" t="s">
        <v>206</v>
      </c>
      <c r="D1" s="2" t="s">
        <v>43</v>
      </c>
      <c r="E1" s="2" t="s">
        <v>0</v>
      </c>
      <c r="F1" s="2" t="s">
        <v>1</v>
      </c>
      <c r="G1" s="2" t="s">
        <v>52</v>
      </c>
      <c r="H1" s="2" t="s">
        <v>53</v>
      </c>
    </row>
    <row r="2" spans="1:8">
      <c r="A2" t="s">
        <v>42</v>
      </c>
      <c r="B2" t="s">
        <v>2</v>
      </c>
      <c r="C2" s="1" t="s">
        <v>35</v>
      </c>
      <c r="D2" t="s">
        <v>51</v>
      </c>
      <c r="E2" t="s">
        <v>17</v>
      </c>
      <c r="F2" t="s">
        <v>25</v>
      </c>
      <c r="G2" t="str">
        <f>CONCATENATE("insert into photo(photo_id, account_id, image_file_name, title, description,found_msg, points, latitude, longitude) values(nextval('photo_id_seq'),1,'", D2,"','",B2,"','",E2,"','",F2,"', 10, ",C2,");")</f>
        <v>insert into photo(photo_id, account_id, image_file_name, title, description,found_msg, points, latitude, longitude) values(nextval('photo_id_seq'),1,'EasternStatePenn.jpg','Eastern State','Eastern State penitentiary is the home of the asylum in the movie Twelve Monkeys. It is also featured in Transformers 2. ','Al Capone, featured in The Untouchables, was once an inmate here.', 10, 39.967365, -75.172827);</v>
      </c>
      <c r="H2" t="str">
        <f>CONCATENATE("insert into hunt_photo select photo_id, 2 from photo where image_file_name = '",D2,"';")</f>
        <v>insert into hunt_photo select photo_id, 2 from photo where image_file_name = 'EasternStatePenn.jpg';</v>
      </c>
    </row>
    <row r="3" spans="1:8">
      <c r="A3" t="s">
        <v>42</v>
      </c>
      <c r="B3" t="s">
        <v>3</v>
      </c>
      <c r="C3" s="1" t="s">
        <v>36</v>
      </c>
      <c r="D3" t="s">
        <v>44</v>
      </c>
      <c r="E3" t="s">
        <v>21</v>
      </c>
      <c r="F3" t="s">
        <v>23</v>
      </c>
      <c r="G3" t="str">
        <f>CONCATENATE("insert into photo(photo_id, account_id, image_file_name, title, description,found_msg, points, latitude, longitude) values(nextval('photo_id_seq'),1,'", D3,"','",B3,"','",E3,"','",F3,"', 10, ",C3,");")</f>
        <v>insert into photo(photo_id, account_id, image_file_name, title, description,found_msg, points, latitude, longitude) values(nextval('photo_id_seq'),1,'RockyStatue.jpg','Rocky Statue','Rocky won the Oscar for Best Picture in 1986. There are no statues of Thunderlips, George Washington Duke, or Clubber Lang.','Rocky was filmed on a budget of less than $1 million.', 10, 39.965041, -75.179338);</v>
      </c>
      <c r="H3" t="str">
        <f>CONCATENATE("insert into hunt_photo select photo_id, 2 from photo where image_file_name = '",D3,"';")</f>
        <v>insert into hunt_photo select photo_id, 2 from photo where image_file_name = 'RockyStatue.jpg';</v>
      </c>
    </row>
    <row r="4" spans="1:8">
      <c r="A4" t="s">
        <v>42</v>
      </c>
      <c r="B4" t="s">
        <v>4</v>
      </c>
      <c r="C4" s="1" t="s">
        <v>37</v>
      </c>
      <c r="D4" t="s">
        <v>49</v>
      </c>
      <c r="E4" t="s">
        <v>22</v>
      </c>
      <c r="F4" t="s">
        <v>24</v>
      </c>
      <c r="G4" t="str">
        <f>CONCATENATE("insert into photo(photo_id, account_id, image_file_name, title, description,found_msg, points, latitude, longitude) values(nextval('photo_id_seq'),1,'", D4,"','",B4,"','",E4,"','",F4,"', 10, ",C4,");")</f>
        <v>insert into photo(photo_id, account_id, image_file_name, title, description,found_msg, points, latitude, longitude) values(nextval('photo_id_seq'),1,'ArtMuseumSteps.jpg','Rocky Steps','There are 72 Rocky Steps. The steps appear in every film except Rocky IV.','Challenge: Rocky ran up the steps in 10.2 seconds. See if you can beat his time.', 10, 39.964938, -75.180148);</v>
      </c>
      <c r="H4" t="str">
        <f>CONCATENATE("insert into hunt_photo select photo_id, 2 from photo where image_file_name = '",D4,"';")</f>
        <v>insert into hunt_photo select photo_id, 2 from photo where image_file_name = 'ArtMuseumSteps.jpg';</v>
      </c>
    </row>
    <row r="5" spans="1:8">
      <c r="A5" t="s">
        <v>42</v>
      </c>
      <c r="B5" t="s">
        <v>5</v>
      </c>
      <c r="C5" s="1" t="s">
        <v>47</v>
      </c>
      <c r="D5" t="s">
        <v>45</v>
      </c>
      <c r="E5" t="s">
        <v>12</v>
      </c>
      <c r="F5" t="s">
        <v>13</v>
      </c>
      <c r="G5" t="str">
        <f>CONCATENATE("insert into photo(photo_id, account_id, image_file_name, title, description,found_msg, points, latitude, longitude) values(nextval('photo_id_seq'),1,'", D5,"','",B5,"','",E5,"','",F5,"', 10, ",C5,");")</f>
        <v>insert into photo(photo_id, account_id, image_file_name, title, description,found_msg, points, latitude, longitude) values(nextval('photo_id_seq'),1,'StAugustine.jpg','St. Augustine','Haunted Cole, played by Haley Joel Osment, attempts to seek refuge in St. Augustine's church in The Sixth Sense.','Beware of men who wear all black lerking around.', 10, 39.955527, -75.146646);</v>
      </c>
      <c r="H5" t="str">
        <f>CONCATENATE("insert into hunt_photo select photo_id, 2 from photo where image_file_name = '",D5,"';")</f>
        <v>insert into hunt_photo select photo_id, 2 from photo where image_file_name = 'StAugustine.jpg';</v>
      </c>
    </row>
    <row r="6" spans="1:8">
      <c r="A6" t="s">
        <v>42</v>
      </c>
      <c r="B6" t="s">
        <v>6</v>
      </c>
      <c r="C6" s="1" t="s">
        <v>38</v>
      </c>
      <c r="D6" t="s">
        <v>50</v>
      </c>
      <c r="E6" t="s">
        <v>30</v>
      </c>
      <c r="F6" t="s">
        <v>33</v>
      </c>
      <c r="G6" t="str">
        <f>CONCATENATE("insert into photo(photo_id, account_id, image_file_name, title, description,found_msg, points, latitude, longitude) values(nextval('photo_id_seq'),1,'", D6,"','",B6,"','",E6,"','",F6,"', 10, ",C6,");")</f>
        <v>insert into photo(photo_id, account_id, image_file_name, title, description,found_msg, points, latitude, longitude) values(nextval('photo_id_seq'),1,'CityHall.jpg','City Hall','City Hall is featured in Philadelphia, Twelve Monkeys, Transformers: Revenge of the Fallen, and a variety of other films.','City Hall can be seen in the background of the final scene in Rocky.', 10, 39.952443, -75.164828);</v>
      </c>
      <c r="H6" t="str">
        <f>CONCATENATE("insert into hunt_photo select photo_id, 2 from photo where image_file_name = '",D6,"';")</f>
        <v>insert into hunt_photo select photo_id, 2 from photo where image_file_name = 'CityHall.jpg';</v>
      </c>
    </row>
    <row r="7" spans="1:8">
      <c r="A7" t="s">
        <v>42</v>
      </c>
      <c r="B7" t="s">
        <v>7</v>
      </c>
      <c r="C7" s="1" t="s">
        <v>39</v>
      </c>
      <c r="D7" t="s">
        <v>46</v>
      </c>
      <c r="E7" t="s">
        <v>20</v>
      </c>
      <c r="F7" t="s">
        <v>16</v>
      </c>
      <c r="G7" t="str">
        <f>CONCATENATE("insert into photo(photo_id, account_id, image_file_name, title, description,found_msg, points, latitude, longitude) values(nextval('photo_id_seq'),1,'", D7,"','",B7,"','",E7,"','",F7,"', 10, ",C7,");")</f>
        <v>insert into photo(photo_id, account_id, image_file_name, title, description,found_msg, points, latitude, longitude) values(nextval('photo_id_seq'),1,'UnionLeague.jpg','Union League','The Union League stars as the "Heritage Club" in the movie Trading Places. Go long on frozen concentrated orange juice and pork bellies. ','Look out for Clarence Beeks selling false crop reports.', 10, 39.949930, -75.164315);</v>
      </c>
      <c r="H7" t="str">
        <f>CONCATENATE("insert into hunt_photo select photo_id, 2 from photo where image_file_name = '",D7,"';")</f>
        <v>insert into hunt_photo select photo_id, 2 from photo where image_file_name = 'UnionLeague.jpg';</v>
      </c>
    </row>
    <row r="8" spans="1:8">
      <c r="A8" t="s">
        <v>42</v>
      </c>
      <c r="B8" t="s">
        <v>11</v>
      </c>
      <c r="C8" s="1" t="s">
        <v>40</v>
      </c>
      <c r="D8" t="s">
        <v>48</v>
      </c>
      <c r="E8" t="s">
        <v>28</v>
      </c>
      <c r="F8" t="s">
        <v>26</v>
      </c>
      <c r="G8" t="str">
        <f>CONCATENATE("insert into photo(photo_id, account_id, image_file_name, title, description,found_msg, points, latitude, longitude) values(nextval('photo_id_seq'),1,'", D8,"','",B8,"','",E8,"','",F8,"', 10, ",C8,");")</f>
        <v>insert into photo(photo_id, account_id, image_file_name, title, description,found_msg, points, latitude, longitude) values(nextval('photo_id_seq'),1,'30thStreetStation.jpg','30th Street Station','Witness was filmed at 30th Street Station. In the film, a young Amish boy witnesses a murder here and is protected by Harrison Ford.','In Trading Places, Winthorpe and Valentine depart for NYC here.', 10, 39.955673, -75.181465);</v>
      </c>
      <c r="H8" t="str">
        <f>CONCATENATE("insert into hunt_photo select photo_id, 2 from photo where image_file_name = '",D8,"';")</f>
        <v>insert into hunt_photo select photo_id, 2 from photo where image_file_name = '30thStreetStation.jpg';</v>
      </c>
    </row>
    <row r="9" spans="1:8">
      <c r="A9" t="s">
        <v>42</v>
      </c>
      <c r="B9" t="s">
        <v>14</v>
      </c>
      <c r="C9" s="1" t="s">
        <v>87</v>
      </c>
      <c r="E9" t="s">
        <v>19</v>
      </c>
      <c r="F9" t="s">
        <v>27</v>
      </c>
    </row>
    <row r="10" spans="1:8">
      <c r="A10" t="s">
        <v>42</v>
      </c>
      <c r="B10" t="s">
        <v>8</v>
      </c>
      <c r="C10" s="1" t="s">
        <v>88</v>
      </c>
      <c r="E10" t="s">
        <v>29</v>
      </c>
      <c r="F10" t="s">
        <v>32</v>
      </c>
    </row>
    <row r="11" spans="1:8">
      <c r="A11" t="s">
        <v>42</v>
      </c>
      <c r="B11" t="s">
        <v>9</v>
      </c>
      <c r="C11" s="1" t="s">
        <v>86</v>
      </c>
      <c r="E11" t="s">
        <v>15</v>
      </c>
      <c r="F11" t="s">
        <v>31</v>
      </c>
    </row>
    <row r="12" spans="1:8">
      <c r="A12" t="s">
        <v>42</v>
      </c>
      <c r="B12" t="s">
        <v>10</v>
      </c>
      <c r="C12" s="1" t="s">
        <v>85</v>
      </c>
      <c r="E12" t="s">
        <v>18</v>
      </c>
      <c r="F12" t="s">
        <v>34</v>
      </c>
    </row>
    <row r="13" spans="1:8" s="3" customFormat="1"/>
    <row r="14" spans="1:8">
      <c r="A14" t="s">
        <v>54</v>
      </c>
      <c r="B14" t="s">
        <v>55</v>
      </c>
      <c r="C14" s="1" t="s">
        <v>73</v>
      </c>
      <c r="D14" t="s">
        <v>65</v>
      </c>
      <c r="E14" t="s">
        <v>71</v>
      </c>
      <c r="F14" t="s">
        <v>72</v>
      </c>
      <c r="G14" t="str">
        <f>CONCATENATE("insert into photo(photo_id, account_id, image_file_name, title, description,found_msg, points, latitude, longitude) values(nextval('photo_id_seq'),1,'", D14,"','",B14,"','",E14,"','",F14,"', 10, ",C14,");")</f>
        <v>insert into photo(photo_id, account_id, image_file_name, title, description,found_msg, points, latitude, longitude) values(nextval('photo_id_seq'),1,'katz-center.jpg','Penn's Center for Judaic Studies','The Herbert D. Katz Center for Advanced Judaic Studies at the University of Pennsylvania is devoted to post-doctoral research on Jewish civilization in all its historical and cultural manifestations','The Katz Center was founded in 1907 as the Dropsie College of Hebrew and Cognate Learning', 10, 39.947265, -75.148427);</v>
      </c>
      <c r="H14" t="str">
        <f>CONCATENATE("insert into hunt_photo select photo_id, 3 from photo where title = '",B14,"';")</f>
        <v>insert into hunt_photo select photo_id, 3 from photo where title = 'Penn's Center for Judaic Studies';</v>
      </c>
    </row>
    <row r="15" spans="1:8">
      <c r="A15" t="s">
        <v>54</v>
      </c>
      <c r="B15" t="s">
        <v>56</v>
      </c>
      <c r="C15" s="1" t="s">
        <v>74</v>
      </c>
      <c r="D15" t="s">
        <v>66</v>
      </c>
      <c r="E15" t="s">
        <v>67</v>
      </c>
      <c r="F15" t="s">
        <v>68</v>
      </c>
      <c r="G15" t="str">
        <f>CONCATENATE("insert into photo(photo_id, account_id, image_file_name, title, description,found_msg, points, latitude, longitude) values(nextval('photo_id_seq'),1,'", D15,"','",B15,"','",E15,"','",F15,"', 10, ",C15,");")</f>
        <v>insert into photo(photo_id, account_id, image_file_name, title, description,found_msg, points, latitude, longitude) values(nextval('photo_id_seq'),1,'polish-american-cultural','Polish American Cultural Center','The Cultural Center and Exhibit Hall are outgrowths of Polish American Social Services (PASS), an agency dating back to 1908 to address the social service needs of the substantial Polish American population in Philadelphia.','Philadelphia is home to the 4th largest Polish population in the U.S.', 10, 39.947095, -75.146900);</v>
      </c>
      <c r="H15" t="str">
        <f>CONCATENATE("insert into hunt_photo select photo_id, 3 from photo where title = '",B15,"';")</f>
        <v>insert into hunt_photo select photo_id, 3 from photo where title = 'Polish American Cultural Center';</v>
      </c>
    </row>
    <row r="16" spans="1:8">
      <c r="A16" t="s">
        <v>54</v>
      </c>
      <c r="B16" t="s">
        <v>57</v>
      </c>
      <c r="C16" s="1" t="s">
        <v>75</v>
      </c>
      <c r="D16" t="s">
        <v>167</v>
      </c>
      <c r="E16" t="s">
        <v>168</v>
      </c>
      <c r="F16" t="s">
        <v>69</v>
      </c>
      <c r="G16" t="str">
        <f>CONCATENATE("insert into photo(photo_id, account_id, image_file_name, title, description,found_msg, points, latitude, longitude) values(nextval('photo_id_seq'),1,'", D16,"','",B16,"','",E16,"','",F16,"', 10, ",C16,");")</f>
        <v>insert into photo(photo_id, account_id, image_file_name, title, description,found_msg, points, latitude, longitude) values(nextval('photo_id_seq'),1,'Ritz.jpg','Ritz 5 Theater','Founded by Ramon L. Posel as a three screen theatre in 1976, then converted to five screen in 1985, this classic theatre was one of the first to bring arthouse films to Philadelphia','Historically, a "bourse" is a stock exchange. Philadelphia's "bourse" was in the first in the world to house a livestock, maritime, and grain trading exchange center simultaneously.', 10, 39.946726, -75.145583);</v>
      </c>
      <c r="H16" t="str">
        <f>CONCATENATE("insert into hunt_photo select photo_id, 3 from photo where title = '",B16,"';")</f>
        <v>insert into hunt_photo select photo_id, 3 from photo where title = 'Ritz 5 Theater';</v>
      </c>
    </row>
    <row r="17" spans="1:8">
      <c r="A17" t="s">
        <v>54</v>
      </c>
      <c r="B17" t="s">
        <v>58</v>
      </c>
      <c r="C17" s="1" t="s">
        <v>76</v>
      </c>
      <c r="D17" t="s">
        <v>162</v>
      </c>
      <c r="E17" t="s">
        <v>170</v>
      </c>
      <c r="F17" t="s">
        <v>70</v>
      </c>
      <c r="G17" t="str">
        <f>CONCATENATE("insert into photo(photo_id, account_id, image_file_name, title, description,found_msg, points, latitude, longitude) values(nextval('photo_id_seq'),1,'", D17,"','",B17,"','",E17,"','",F17,"', 10, ",C17,");")</f>
        <v>insert into photo(photo_id, account_id, image_file_name, title, description,found_msg, points, latitude, longitude) values(nextval('photo_id_seq'),1,'MerchantExchange.jpg','Merchant's Exchange','The Merchant's Exchange is the oldest stock exchange building in the United States and was the original hub for financial and commercial activities.','Designed by William Strickland, one of the foremost 19th-century architects, and built between 1832 and 1834.', 10, 39.947263, -75.145908);</v>
      </c>
      <c r="H17" t="str">
        <f>CONCATENATE("insert into hunt_photo select photo_id, 3 from photo where title = '",B17,"';")</f>
        <v>insert into hunt_photo select photo_id, 3 from photo where title = 'Merchant's Exchange';</v>
      </c>
    </row>
    <row r="18" spans="1:8" ht="16">
      <c r="A18" t="s">
        <v>54</v>
      </c>
      <c r="B18" t="s">
        <v>59</v>
      </c>
      <c r="C18" s="1" t="s">
        <v>77</v>
      </c>
      <c r="D18" t="s">
        <v>163</v>
      </c>
      <c r="E18" s="4" t="s">
        <v>169</v>
      </c>
      <c r="F18" t="s">
        <v>171</v>
      </c>
      <c r="G18" t="str">
        <f>CONCATENATE("insert into photo(photo_id, account_id, image_file_name, title, description,found_msg, points, latitude, longitude) values(nextval('photo_id_seq'),1,'", D18,"','",B18,"','",E18,"','",F18,"', 10, ",C18,");")</f>
        <v>insert into photo(photo_id, account_id, image_file_name, title, description,found_msg, points, latitude, longitude) values(nextval('photo_id_seq'),1,'CityTavern.jpg','City Tavern','A reconstructed Colonial tavern where servers in period dress deliver old-fashioned American fare.','Nice work, feel free to buy Ben Franklin a beer for his influence on Philadelphia', 10, 39.947098, -75.144460);</v>
      </c>
      <c r="H18" t="str">
        <f>CONCATENATE("insert into hunt_photo select photo_id, 3 from photo where title = '",B18,"';")</f>
        <v>insert into hunt_photo select photo_id, 3 from photo where title = 'City Tavern';</v>
      </c>
    </row>
    <row r="19" spans="1:8">
      <c r="A19" t="s">
        <v>54</v>
      </c>
      <c r="B19" t="s">
        <v>60</v>
      </c>
      <c r="C19" s="1" t="s">
        <v>79</v>
      </c>
      <c r="E19" t="s">
        <v>90</v>
      </c>
      <c r="F19" t="s">
        <v>91</v>
      </c>
      <c r="G19" t="str">
        <f>CONCATENATE("insert into photo(photo_id, account_id, image_file_name, title, description,found_msg, points, latitude, longitude) values(nextval('photo_id_seq'),1,'", D19,"','",B19,"','",E19,"','",F19,"', 10, ",C19,");")</f>
        <v>insert into photo(photo_id, account_id, image_file_name, title, description,found_msg, points, latitude, longitude) values(nextval('photo_id_seq'),1,'','Rotten Ralph's','We have a first floor bar with a full service restaurant located on the second floor.  In the warmer months  there is outside seating and the french doors are opened in the bar area to create a feeling of being outside.  When it is cold outside you can warm yourself  by their wood burning stove located on the second floor/ dining room.','It is a great place to watch people coming and going. Their menu has something for everyone and we are children friendly.', 10, 39.948459, -75.144144);</v>
      </c>
      <c r="H19" t="str">
        <f>CONCATENATE("insert into hunt_photo select photo_id, 3 from photo where title = '",B19,"';")</f>
        <v>insert into hunt_photo select photo_id, 3 from photo where title = 'Rotten Ralph's';</v>
      </c>
    </row>
    <row r="20" spans="1:8">
      <c r="A20" t="s">
        <v>54</v>
      </c>
      <c r="B20" t="s">
        <v>61</v>
      </c>
      <c r="C20" s="1" t="s">
        <v>78</v>
      </c>
      <c r="E20" t="s">
        <v>92</v>
      </c>
      <c r="F20" t="s">
        <v>93</v>
      </c>
      <c r="G20" t="str">
        <f>CONCATENATE("insert into photo(photo_id, account_id, image_file_name, title, description,found_msg, points, latitude, longitude) values(nextval('photo_id_seq'),1,'", D20,"','",B20,"','",E20,"','",F20,"', 10, ",C20,");")</f>
        <v>insert into photo(photo_id, account_id, image_file_name, title, description,found_msg, points, latitude, longitude) values(nextval('photo_id_seq'),1,'','Plough and Stars','They offer great spaces for all your private party needs as well as live tradtional Irish music. ','OpenTable.com Diners Choice Winner 2010', 10, 39.948747, -75.143854);</v>
      </c>
      <c r="H20" t="str">
        <f>CONCATENATE("insert into hunt_photo select photo_id, 3 from photo where title = '",B20,"';")</f>
        <v>insert into hunt_photo select photo_id, 3 from photo where title = 'Plough and Stars';</v>
      </c>
    </row>
    <row r="21" spans="1:8">
      <c r="A21" t="s">
        <v>54</v>
      </c>
      <c r="B21" t="s">
        <v>62</v>
      </c>
      <c r="C21" s="1" t="s">
        <v>80</v>
      </c>
      <c r="E21" t="s">
        <v>94</v>
      </c>
      <c r="F21" t="s">
        <v>95</v>
      </c>
      <c r="G21" t="str">
        <f>CONCATENATE("insert into photo(photo_id, account_id, image_file_name, title, description,found_msg, points, latitude, longitude) values(nextval('photo_id_seq'),1,'", D21,"','",B21,"','",E21,"','",F21,"', 10, ",C21,");")</f>
        <v>insert into photo(photo_id, account_id, image_file_name, title, description,found_msg, points, latitude, longitude) values(nextval('photo_id_seq'),1,'','Serranos / Tin Angel / Blue Martini','14 beers on tap, domestic and international with seasonal beers available.','Checkout their singing bartenders!', 10, 39.949415, -75.143953);</v>
      </c>
      <c r="H21" t="str">
        <f>CONCATENATE("insert into hunt_photo select photo_id, 3 from photo where title = '",B21,"';")</f>
        <v>insert into hunt_photo select photo_id, 3 from photo where title = 'Serranos / Tin Angel / Blue Martini';</v>
      </c>
    </row>
    <row r="22" spans="1:8">
      <c r="A22" t="s">
        <v>54</v>
      </c>
      <c r="B22" t="s">
        <v>63</v>
      </c>
      <c r="C22" s="1" t="s">
        <v>81</v>
      </c>
      <c r="E22" t="s">
        <v>96</v>
      </c>
      <c r="F22" t="s">
        <v>97</v>
      </c>
      <c r="G22" t="str">
        <f>CONCATENATE("insert into photo(photo_id, account_id, image_file_name, title, description,found_msg, points, latitude, longitude) values(nextval('photo_id_seq'),1,'", D22,"','",B22,"','",E22,"','",F22,"', 10, ",C22,");")</f>
        <v>insert into photo(photo_id, account_id, image_file_name, title, description,found_msg, points, latitude, longitude) values(nextval('photo_id_seq'),1,'','Christ Church','At Serranos, the grilled octopus and romaine salad is one of the many international dishes on the menu.  The Tin Angel has been home to such esteemed artists as Susan Werner, Richie Havens, Lloyd Cole, Everything But The Girl and hundred of other nationally and internationally renowend recording artists.  Blue Martini specializes in more than 30 different martinis.','You don't have to walk too far to enjoy both places since Serranos/Tin Angel and Blue Martini are next door!', 10, 39.950732, -75.143807);</v>
      </c>
      <c r="H22" t="str">
        <f>CONCATENATE("insert into hunt_photo select photo_id, 3 from photo where title = '",B22,"';")</f>
        <v>insert into hunt_photo select photo_id, 3 from photo where title = 'Christ Church';</v>
      </c>
    </row>
    <row r="23" spans="1:8">
      <c r="A23" t="s">
        <v>54</v>
      </c>
      <c r="B23" t="s">
        <v>64</v>
      </c>
      <c r="C23" s="1" t="s">
        <v>82</v>
      </c>
      <c r="E23" t="s">
        <v>98</v>
      </c>
      <c r="F23" t="s">
        <v>99</v>
      </c>
      <c r="G23" t="str">
        <f>CONCATENATE("insert into photo(photo_id, account_id, image_file_name, title, description,found_msg, points, latitude, longitude) values(nextval('photo_id_seq'),1,'", D23,"','",B23,"','",E23,"','",F23,"', 10, ",C23,");")</f>
        <v>insert into photo(photo_id, account_id, image_file_name, title, description,found_msg, points, latitude, longitude) values(nextval('photo_id_seq'),1,'','Muse Gallery','A Philadelphia Institution. Sensational cocktails and a brilliant menu of global tapas in a restored stainless-steel 60's diner. ','An extensive martini list offers interesting combinations (with even more interesting names) that will surely satisfy any taste — there are more than a dozen varieties, each of which is served in a personal shaker.', 10, 39.951378, -75.143455);</v>
      </c>
      <c r="H23" t="str">
        <f>CONCATENATE("insert into hunt_photo select photo_id, 3 from photo where title = '",B23,"';")</f>
        <v>insert into hunt_photo select photo_id, 3 from photo where title = 'Muse Gallery';</v>
      </c>
    </row>
    <row r="24" spans="1:8">
      <c r="A24" t="s">
        <v>54</v>
      </c>
      <c r="B24" t="s">
        <v>84</v>
      </c>
      <c r="C24" s="1" t="s">
        <v>83</v>
      </c>
      <c r="E24" t="s">
        <v>100</v>
      </c>
      <c r="F24" t="s">
        <v>89</v>
      </c>
      <c r="G24" t="str">
        <f>CONCATENATE("insert into photo(photo_id, account_id, image_file_name, title, description,found_msg, points, latitude, longitude) values(nextval('photo_id_seq'),1,'", D24,"','",B24,"','",E24,"','",F24,"', 10, ",C24,");")</f>
        <v>insert into photo(photo_id, account_id, image_file_name, title, description,found_msg, points, latitude, longitude) values(nextval('photo_id_seq'),1,'','Arden Theatre','see talk 12','use last sentence', 10, 39.951115, -75.143627);</v>
      </c>
      <c r="H24" t="str">
        <f>CONCATENATE("insert into hunt_photo select photo_id, 3 from photo where title = '",B24,"';")</f>
        <v>insert into hunt_photo select photo_id, 3 from photo where title = 'Arden Theatre';</v>
      </c>
    </row>
    <row r="25" spans="1:8" s="3" customFormat="1"/>
    <row r="26" spans="1:8">
      <c r="A26" t="s">
        <v>131</v>
      </c>
      <c r="B26" t="s">
        <v>101</v>
      </c>
      <c r="C26" s="1" t="s">
        <v>219</v>
      </c>
      <c r="E26" t="s">
        <v>102</v>
      </c>
      <c r="F26" t="s">
        <v>103</v>
      </c>
      <c r="G26" t="str">
        <f>CONCATENATE("insert into photo(photo_id, account_id, image_file_name, title, description,found_msg, points, latitude, longitude) values(nextval('photo_id_seq'),1,'", D26,"','",B26,"','",E26,"','",F26,"', 10, ",C26,");")</f>
        <v>insert into photo(photo_id, account_id, image_file_name, title, description,found_msg, points, latitude, longitude) values(nextval('photo_id_seq'),1,'','The Love Statue','One of several variations of Robert Indiana's Iconic "LOVE" Statue, this one was gifted to the University of Pennsylvania by Jeffrey and Silvia Loria in 1998. Another version of the statue exists in Philadelphia's LOVE Park (or JFK Plaza).','"LOVE" can also be found in places like NYC, Kansas, Utah, Japan, China, and Kytgzstan. There is also a version showing the word in Italian (AMOR) in Milan, and one in Hebew (AHAVA) in Jerusalem.', 10, 39.954197, -75.165681);</v>
      </c>
      <c r="H26" t="str">
        <f>CONCATENATE("insert into hunt_photo select photo_id, 4 from photo where title = '",B26,"';")</f>
        <v>insert into hunt_photo select photo_id, 4 from photo where title = 'The Love Statue';</v>
      </c>
    </row>
    <row r="27" spans="1:8">
      <c r="A27" t="s">
        <v>131</v>
      </c>
      <c r="B27" t="s">
        <v>104</v>
      </c>
      <c r="C27" s="1"/>
      <c r="E27" t="s">
        <v>105</v>
      </c>
      <c r="F27" t="s">
        <v>106</v>
      </c>
      <c r="G27" t="str">
        <f>CONCATENATE("insert into photo(photo_id, account_id, image_file_name, title, description,found_msg, points, latitude, longitude) values(nextval('photo_id_seq'),1,'", D27,"','",B27,"','",E27,"','",F27,"', 10, ",C27,");")</f>
        <v>insert into photo(photo_id, account_id, image_file_name, title, description,found_msg, points, latitude, longitude) values(nextval('photo_id_seq'),1,'','Van Pelt Library','The Charles Patterson Van Pelt Library is the primary library at the University of Pennsylvania. The building was designed by architects Harbeson, Hough, Livingston, &amp; Larson, and built in 1962. It has a gross area of 201,215 square feet and has 8 floors.','Without question, the best place to study is the  Weigle Information Commons , a technology hub located in the library. WIC offers services such as video recording rooms, videoconferencing, "data diner booths", and group study rooms.', 10, );</v>
      </c>
      <c r="H27" t="str">
        <f>CONCATENATE("insert into hunt_photo select photo_id, 4 from photo where title = '",B27,"';")</f>
        <v>insert into hunt_photo select photo_id, 4 from photo where title = 'Van Pelt Library';</v>
      </c>
    </row>
    <row r="28" spans="1:8">
      <c r="A28" t="s">
        <v>131</v>
      </c>
      <c r="B28" t="s">
        <v>107</v>
      </c>
      <c r="C28" s="1"/>
      <c r="E28" t="s">
        <v>108</v>
      </c>
      <c r="F28" t="s">
        <v>109</v>
      </c>
      <c r="G28" t="str">
        <f>CONCATENATE("insert into photo(photo_id, account_id, image_file_name, title, description,found_msg, points, latitude, longitude) values(nextval('photo_id_seq'),1,'", D28,"','",B28,"','",E28,"','",F28,"', 10, ",C28,");")</f>
        <v>insert into photo(photo_id, account_id, image_file_name, title, description,found_msg, points, latitude, longitude) values(nextval('photo_id_seq'),1,'','Huntsman Hall','With 324,000 square feet, 48 classrooms, 57 group study rooms, lecture halls, auditoriums and conference rooms – Wharton's main building is one of the most sophisticated large-scale instructional center of any educational institution in the world. A place you may come for interesting talks in health economics, behavioral psychology, or MBA instruction.','This building carries the campus nickname "The Death Star" for its looming presence in the Penn architectural skyline . Medical Students enjoy many Wharton guest lecturers who are leaders in analysis of Affordable Care Act and Hospital Management.', 10, );</v>
      </c>
      <c r="H28" t="str">
        <f>CONCATENATE("insert into hunt_photo select photo_id, 4 from photo where title = '",B28,"';")</f>
        <v>insert into hunt_photo select photo_id, 4 from photo where title = 'Huntsman Hall';</v>
      </c>
    </row>
    <row r="29" spans="1:8">
      <c r="A29" t="s">
        <v>131</v>
      </c>
      <c r="B29" t="s">
        <v>110</v>
      </c>
      <c r="C29" s="1"/>
      <c r="E29" t="s">
        <v>111</v>
      </c>
      <c r="F29" t="s">
        <v>112</v>
      </c>
      <c r="G29" t="str">
        <f>CONCATENATE("insert into photo(photo_id, account_id, image_file_name, title, description,found_msg, points, latitude, longitude) values(nextval('photo_id_seq'),1,'", D29,"','",B29,"','",E29,"','",F29,"', 10, ",C29,");")</f>
        <v>insert into photo(photo_id, account_id, image_file_name, title, description,found_msg, points, latitude, longitude) values(nextval('photo_id_seq'),1,'','40th Street','At the edge of the undergraduate campus 40th street between Spruce and Chestnut offers a variety of restaurants and retail.','This strip also hosts Penn's Dental School.', 10, );</v>
      </c>
      <c r="H29" t="str">
        <f>CONCATENATE("insert into hunt_photo select photo_id, 4 from photo where title = '",B29,"';")</f>
        <v>insert into hunt_photo select photo_id, 4 from photo where title = '40th Street';</v>
      </c>
    </row>
    <row r="30" spans="1:8">
      <c r="A30" t="s">
        <v>131</v>
      </c>
      <c r="B30" t="s">
        <v>113</v>
      </c>
      <c r="C30" s="1"/>
      <c r="E30" t="s">
        <v>114</v>
      </c>
      <c r="F30" t="s">
        <v>115</v>
      </c>
      <c r="G30" t="str">
        <f>CONCATENATE("insert into photo(photo_id, account_id, image_file_name, title, description,found_msg, points, latitude, longitude) values(nextval('photo_id_seq'),1,'", D30,"','",B30,"','",E30,"','",F30,"', 10, ",C30,");")</f>
        <v>insert into photo(photo_id, account_id, image_file_name, title, description,found_msg, points, latitude, longitude) values(nextval('photo_id_seq'),1,'','Nu Sigma Nu','Nu Sigma Nu is Penn's medical fraternity offering community and affordable housing to medical students.','The 'Nu' hosts many of Penn Meds favorite parties such as 'Post Gross' and 'Post Spoof'.', 10, );</v>
      </c>
      <c r="H30" t="str">
        <f>CONCATENATE("insert into hunt_photo select photo_id, 4 from photo where title = '",B30,"';")</f>
        <v>insert into hunt_photo select photo_id, 4 from photo where title = 'Nu Sigma Nu';</v>
      </c>
    </row>
    <row r="31" spans="1:8">
      <c r="A31" t="s">
        <v>131</v>
      </c>
      <c r="B31" t="s">
        <v>116</v>
      </c>
      <c r="C31" s="1"/>
      <c r="E31" t="s">
        <v>117</v>
      </c>
      <c r="F31" t="s">
        <v>118</v>
      </c>
      <c r="G31" t="str">
        <f>CONCATENATE("insert into photo(photo_id, account_id, image_file_name, title, description,found_msg, points, latitude, longitude) values(nextval('photo_id_seq'),1,'", D31,"','",B31,"','",E31,"','",F31,"', 10, ",C31,");")</f>
        <v>insert into photo(photo_id, account_id, image_file_name, title, description,found_msg, points, latitude, longitude) values(nextval('photo_id_seq'),1,'','David Pottruck Health and Fitness Center','Penn's main gym Pottruck has over 19,000 square feet of fitness space, an Olympic-size pool and co-ed sauna, basketball courts, climbing wall, golf simulator, Energy Zone juice bar, dance and group exercise studios, a fully-equipped Pilates studio, as well as locker and shower facilities.','Medical students receive a discounted rate and for a little extra you can sign up for unlimited fitness classes.', 10, );</v>
      </c>
      <c r="H31" t="str">
        <f>CONCATENATE("insert into hunt_photo select photo_id, 4 from photo where title = '",B31,"';")</f>
        <v>insert into hunt_photo select photo_id, 4 from photo where title = 'David Pottruck Health and Fitness Center';</v>
      </c>
    </row>
    <row r="32" spans="1:8">
      <c r="A32" t="s">
        <v>131</v>
      </c>
      <c r="B32" t="s">
        <v>119</v>
      </c>
      <c r="C32" s="1"/>
      <c r="E32" t="s">
        <v>120</v>
      </c>
      <c r="F32" t="s">
        <v>121</v>
      </c>
      <c r="G32" t="str">
        <f>CONCATENATE("insert into photo(photo_id, account_id, image_file_name, title, description,found_msg, points, latitude, longitude) values(nextval('photo_id_seq'),1,'", D32,"','",B32,"','",E32,"','",F32,"', 10, ",C32,");")</f>
        <v>insert into photo(photo_id, account_id, image_file_name, title, description,found_msg, points, latitude, longitude) values(nextval('photo_id_seq'),1,'','Children's Hospital of Philadelphia','The Children's Hospital of Philadelphia was founded in 1855 and was the first Children's Hospital in the nation. Since that time the hospital has been in three different locations and made the move to Civic Center Blvd on June 23rd 1974. The Hospital is home the The Children's Hospital of Philadelphia Research Institute, one of the largest pediatric research facilities in the United States. It also contains the Seashore House a comprehensive pediatric rehabilitation center. With 430 beds and more than 1 million outpatient and inpatient visits a year the Hospital also boasts the largest pediatric health care networks in the United States.','CHOP is home to many 'firsts' in pediatrics; first formal medical training for pediatric doctors, first pediatric day surgery unit, first neonatal surgical and pediatric intensive care unit in the U.S., first pediatric ED program, and many more!', 10, );</v>
      </c>
      <c r="H32" t="str">
        <f>CONCATENATE("insert into hunt_photo select photo_id, 4 from photo where title = '",B32,"';")</f>
        <v>insert into hunt_photo select photo_id, 4 from photo where title = 'Children's Hospital of Philadelphia';</v>
      </c>
    </row>
    <row r="33" spans="1:8">
      <c r="A33" t="s">
        <v>131</v>
      </c>
      <c r="B33" t="s">
        <v>122</v>
      </c>
      <c r="C33" s="1"/>
      <c r="E33" t="s">
        <v>123</v>
      </c>
      <c r="F33" t="s">
        <v>124</v>
      </c>
      <c r="G33" t="str">
        <f>CONCATENATE("insert into photo(photo_id, account_id, image_file_name, title, description,found_msg, points, latitude, longitude) values(nextval('photo_id_seq'),1,'", D33,"','",B33,"','",E33,"','",F33,"', 10, ",C33,");")</f>
        <v>insert into photo(photo_id, account_id, image_file_name, title, description,found_msg, points, latitude, longitude) values(nextval('photo_id_seq'),1,'','Franklin Field','Home to Penn's Division I Ivy League sports team and the world-renowned Penn Relays Franklin Field is the oldest two-tiered stadium in the country with a seating capacity of approximately 52,000. The Penn relays, the oldest (1895) organized relay competition in the United States is held here every April. The relays bring together the best track and field athletes from high schools and colleges worldwide. Franklin Field hosted the NCAA men’s lacrosse championship in 1992, the NCAA field hockey championship in 1998 and the NCAA women's lacrosse championship in 2007.','Franklin Field is the oldest tow-tiered stadium in the country and home to many 'firsts' in sports including the first scoreboard, first football telecast, first football radio broadcast and Vince Lombardi's first and only NFL playoff loss.', 10, );</v>
      </c>
      <c r="H33" t="str">
        <f>CONCATENATE("insert into hunt_photo select photo_id, 4 from photo where title = '",B33,"';")</f>
        <v>insert into hunt_photo select photo_id, 4 from photo where title = 'Franklin Field';</v>
      </c>
    </row>
    <row r="34" spans="1:8">
      <c r="A34" t="s">
        <v>131</v>
      </c>
      <c r="B34" t="s">
        <v>125</v>
      </c>
      <c r="C34" s="1"/>
      <c r="E34" t="s">
        <v>126</v>
      </c>
      <c r="F34" t="s">
        <v>127</v>
      </c>
      <c r="G34" t="str">
        <f>CONCATENATE("insert into photo(photo_id, account_id, image_file_name, title, description,found_msg, points, latitude, longitude) values(nextval('photo_id_seq'),1,'", D34,"','",B34,"','",E34,"','",F34,"', 10, ",C34,");")</f>
        <v>insert into photo(photo_id, account_id, image_file_name, title, description,found_msg, points, latitude, longitude) values(nextval('photo_id_seq'),1,'','FOX','The closest gym to campus, the Fox Fitness center boasts over 8,000 square feet of recreational space. The gym contains cardio and strength equipment and has daily group circuit training workouts.','Students can get a Fox only gym membership which is cheaper than a Pottruck membership. If you walk over the bridge to your left you will be at Penn Park home to tennis courts, baseball fields, and many multi-purpose athletic fields.', 10, );</v>
      </c>
      <c r="H34" t="str">
        <f>CONCATENATE("insert into hunt_photo select photo_id, 4 from photo where title = '",B34,"';")</f>
        <v>insert into hunt_photo select photo_id, 4 from photo where title = 'FOX';</v>
      </c>
    </row>
    <row r="35" spans="1:8">
      <c r="A35" t="s">
        <v>131</v>
      </c>
      <c r="B35" t="s">
        <v>128</v>
      </c>
      <c r="C35" s="1"/>
      <c r="E35" t="s">
        <v>129</v>
      </c>
      <c r="F35" t="s">
        <v>130</v>
      </c>
      <c r="G35" t="str">
        <f>CONCATENATE("insert into photo(photo_id, account_id, image_file_name, title, description,found_msg, points, latitude, longitude) values(nextval('photo_id_seq'),1,'", D35,"','",B35,"','",E35,"','",F35,"', 10, ",C35,");")</f>
        <v>insert into photo(photo_id, account_id, image_file_name, title, description,found_msg, points, latitude, longitude) values(nextval('photo_id_seq'),1,'','Graduate Student Center','Established in 2001 the Graduate Student Center's aim is to meet the unique needs of graduate and professional students at Penn. The Center's many goals include: empowering graduate and professional students to create and participate in the graduate community; create intellectual, social, and professional development programs to bring together the wide range of graduate and professional students at Penn for cross-disciplinary, cross-cultural exchanges; provide services to support graduate and professional students at Penn and in Philadelphia; provide graduate and professional students with a centrally-located home that includes a lounge, computer lab, and meeting space.','The Graduate Student Center also provides many personal and professional development activities as well as discounted tickets to some of Philadelphia's finest cultural and sporting events.', 10, );</v>
      </c>
      <c r="H35" t="str">
        <f>CONCATENATE("insert into hunt_photo select photo_id, 4 from photo where title = '",B35,"';")</f>
        <v>insert into hunt_photo select photo_id, 4 from photo where title = 'Graduate Student Center';</v>
      </c>
    </row>
    <row r="36" spans="1:8" s="3" customFormat="1"/>
    <row r="37" spans="1:8">
      <c r="A37" t="s">
        <v>161</v>
      </c>
      <c r="B37" t="s">
        <v>3</v>
      </c>
      <c r="C37" s="1"/>
      <c r="E37" t="s">
        <v>132</v>
      </c>
      <c r="F37" t="s">
        <v>133</v>
      </c>
      <c r="G37" t="str">
        <f>CONCATENATE("insert into photo(photo_id, account_id, image_file_name, title, description,found_msg, points, latitude, longitude) values(nextval('photo_id_seq'),1,'", D37,"','",B37,"','",E37,"','",F37,"', 10, ",C37,");")</f>
        <v>insert into photo(photo_id, account_id, image_file_name, title, description,found_msg, points, latitude, longitude) values(nextval('photo_id_seq'),1,'','Rocky Statue','Rocky was filmed on a budget of less than $1 million. It made $275 million and won the Oscar for Best Picture in 1976.   ','There are no statues of Thunderlips or George Washington Duke.', 10, );</v>
      </c>
      <c r="H37" t="str">
        <f>CONCATENATE("insert into hunt_photo select photo_id, 5 from photo where title = '",B37,"';")</f>
        <v>insert into hunt_photo select photo_id, 5 from photo where title = 'Rocky Statue';</v>
      </c>
    </row>
    <row r="38" spans="1:8">
      <c r="A38" t="s">
        <v>161</v>
      </c>
      <c r="B38" t="s">
        <v>4</v>
      </c>
      <c r="C38" s="1"/>
      <c r="E38" t="s">
        <v>134</v>
      </c>
      <c r="F38" t="s">
        <v>135</v>
      </c>
      <c r="G38" t="str">
        <f>CONCATENATE("insert into photo(photo_id, account_id, image_file_name, title, description,found_msg, points, latitude, longitude) values(nextval('photo_id_seq'),1,'", D38,"','",B38,"','",E38,"','",F38,"', 10, ",C38,");")</f>
        <v>insert into photo(photo_id, account_id, image_file_name, title, description,found_msg, points, latitude, longitude) values(nextval('photo_id_seq'),1,'','Rocky Steps','There are 72 Rocky Steps. The steps appear in every film in the series except Rocky IV.','Challenge: Rocky ran up the steps in 10.2 seconds. See if you can beat his time. ', 10, );</v>
      </c>
      <c r="H38" t="str">
        <f>CONCATENATE("insert into hunt_photo select photo_id, 5 from photo where title = '",B38,"';")</f>
        <v>insert into hunt_photo select photo_id, 5 from photo where title = 'Rocky Steps';</v>
      </c>
    </row>
    <row r="39" spans="1:8">
      <c r="A39" t="s">
        <v>161</v>
      </c>
      <c r="B39" t="s">
        <v>136</v>
      </c>
      <c r="C39" s="1"/>
      <c r="E39" t="s">
        <v>137</v>
      </c>
      <c r="F39" t="s">
        <v>138</v>
      </c>
      <c r="G39" t="str">
        <f>CONCATENATE("insert into photo(photo_id, account_id, image_file_name, title, description,found_msg, points, latitude, longitude) values(nextval('photo_id_seq'),1,'", D39,"','",B39,"','",E39,"','",F39,"', 10, ",C39,");")</f>
        <v>insert into photo(photo_id, account_id, image_file_name, title, description,found_msg, points, latitude, longitude) values(nextval('photo_id_seq'),1,'','The Thinker','The Thinker is nude, as Rodin wanted to represent intellect as well as poetry.','Public nudity is illegal in Philadelphia. Call the cops on this guy.', 10, );</v>
      </c>
      <c r="H39" t="str">
        <f>CONCATENATE("insert into hunt_photo select photo_id, 5 from photo where title = '",B39,"';")</f>
        <v>insert into hunt_photo select photo_id, 5 from photo where title = 'The Thinker';</v>
      </c>
    </row>
    <row r="40" spans="1:8">
      <c r="A40" t="s">
        <v>161</v>
      </c>
      <c r="B40" t="s">
        <v>139</v>
      </c>
      <c r="C40" s="1"/>
      <c r="E40" t="s">
        <v>140</v>
      </c>
      <c r="F40" t="s">
        <v>141</v>
      </c>
      <c r="G40" t="str">
        <f>CONCATENATE("insert into photo(photo_id, account_id, image_file_name, title, description,found_msg, points, latitude, longitude) values(nextval('photo_id_seq'),1,'", D40,"','",B40,"','",E40,"','",F40,"', 10, ",C40,");")</f>
        <v>insert into photo(photo_id, account_id, image_file_name, title, description,found_msg, points, latitude, longitude) values(nextval('photo_id_seq'),1,'','Shakespeare','All the World's A Stage, and All the Men and Women merely players.','Shakespeare was born on April 23rd and died on April 23rd.', 10, );</v>
      </c>
      <c r="H40" t="str">
        <f>CONCATENATE("insert into hunt_photo select photo_id, 5 from photo where title = '",B40,"';")</f>
        <v>insert into hunt_photo select photo_id, 5 from photo where title = 'Shakespeare';</v>
      </c>
    </row>
    <row r="41" spans="1:8">
      <c r="A41" t="s">
        <v>161</v>
      </c>
      <c r="B41" t="s">
        <v>142</v>
      </c>
      <c r="C41" s="1"/>
      <c r="E41" t="s">
        <v>143</v>
      </c>
      <c r="G41" t="str">
        <f>CONCATENATE("insert into photo(photo_id, account_id, image_file_name, title, description,found_msg, points, latitude, longitude) values(nextval('photo_id_seq'),1,'", D41,"','",B41,"','",E41,"','",F41,"', 10, ",C41,");")</f>
        <v>insert into photo(photo_id, account_id, image_file_name, title, description,found_msg, points, latitude, longitude) values(nextval('photo_id_seq'),1,'','Native American','The Parkway is called the "Avenue of Remembrance".','', 10, );</v>
      </c>
      <c r="H41" t="str">
        <f>CONCATENATE("insert into hunt_photo select photo_id, 5 from photo where title = '",B41,"';")</f>
        <v>insert into hunt_photo select photo_id, 5 from photo where title = 'Native American';</v>
      </c>
    </row>
    <row r="42" spans="1:8">
      <c r="A42" t="s">
        <v>161</v>
      </c>
      <c r="B42" t="s">
        <v>144</v>
      </c>
      <c r="C42" s="1"/>
      <c r="E42" t="s">
        <v>145</v>
      </c>
      <c r="G42" t="str">
        <f>CONCATENATE("insert into photo(photo_id, account_id, image_file_name, title, description,found_msg, points, latitude, longitude) values(nextval('photo_id_seq'),1,'", D42,"','",B42,"','",E42,"','",F42,"', 10, ",C42,");")</f>
        <v>insert into photo(photo_id, account_id, image_file_name, title, description,found_msg, points, latitude, longitude) values(nextval('photo_id_seq'),1,'','Irish flag','A green flag featuring a harp was an older symbol of the nation of Ireland.','', 10, );</v>
      </c>
      <c r="H42" t="str">
        <f>CONCATENATE("insert into hunt_photo select photo_id, 5 from photo where title = '",B42,"';")</f>
        <v>insert into hunt_photo select photo_id, 5 from photo where title = 'Irish flag';</v>
      </c>
    </row>
    <row r="43" spans="1:8">
      <c r="A43" t="s">
        <v>161</v>
      </c>
      <c r="B43" t="s">
        <v>146</v>
      </c>
      <c r="C43" s="1"/>
      <c r="E43" t="s">
        <v>147</v>
      </c>
      <c r="F43" t="s">
        <v>148</v>
      </c>
      <c r="G43" t="str">
        <f>CONCATENATE("insert into photo(photo_id, account_id, image_file_name, title, description,found_msg, points, latitude, longitude) values(nextval('photo_id_seq'),1,'", D43,"','",B43,"','",E43,"','",F43,"', 10, ",C43,");")</f>
        <v>insert into photo(photo_id, account_id, image_file_name, title, description,found_msg, points, latitude, longitude) values(nextval('photo_id_seq'),1,'','Salvadore Dali','The Philadelphia Art Museum frequently features exhibits from renowned artists such as Salvador Dali.','.', 10, );</v>
      </c>
      <c r="H43" t="str">
        <f>CONCATENATE("insert into hunt_photo select photo_id, 5 from photo where title = '",B43,"';")</f>
        <v>insert into hunt_photo select photo_id, 5 from photo where title = 'Salvadore Dali';</v>
      </c>
    </row>
    <row r="44" spans="1:8">
      <c r="A44" t="s">
        <v>161</v>
      </c>
      <c r="B44" t="s">
        <v>149</v>
      </c>
      <c r="C44" s="1"/>
      <c r="E44" t="s">
        <v>150</v>
      </c>
      <c r="G44" t="str">
        <f>CONCATENATE("insert into photo(photo_id, account_id, image_file_name, title, description,found_msg, points, latitude, longitude) values(nextval('photo_id_seq'),1,'", D44,"','",B44,"','",E44,"','",F44,"', 10, ",C44,");")</f>
        <v>insert into photo(photo_id, account_id, image_file_name, title, description,found_msg, points, latitude, longitude) values(nextval('photo_id_seq'),1,'','Old Man Statue','French urban planner Jacques Gréber designed the Parkway in 1917 to emulate the Champs-Élysées in Paris.','', 10, );</v>
      </c>
      <c r="H44" t="str">
        <f>CONCATENATE("insert into hunt_photo select photo_id, 5 from photo where title = '",B44,"';")</f>
        <v>insert into hunt_photo select photo_id, 5 from photo where title = 'Old Man Statue';</v>
      </c>
    </row>
    <row r="45" spans="1:8">
      <c r="A45" t="s">
        <v>161</v>
      </c>
      <c r="B45" t="s">
        <v>151</v>
      </c>
      <c r="C45" s="1"/>
      <c r="E45" t="s">
        <v>152</v>
      </c>
      <c r="F45" t="s">
        <v>153</v>
      </c>
      <c r="G45" t="str">
        <f>CONCATENATE("insert into photo(photo_id, account_id, image_file_name, title, description,found_msg, points, latitude, longitude) values(nextval('photo_id_seq'),1,'", D45,"','",B45,"','",E45,"','",F45,"', 10, ",C45,");")</f>
        <v>insert into photo(photo_id, account_id, image_file_name, title, description,found_msg, points, latitude, longitude) values(nextval('photo_id_seq'),1,'','Washington Statue','The face of this sculpture was made from an impression of the George Washington while he was still alive.','Challenge: Find Ben Franklin in this sculpture.', 10, );</v>
      </c>
      <c r="H45" t="str">
        <f>CONCATENATE("insert into hunt_photo select photo_id, 5 from photo where title = '",B45,"';")</f>
        <v>insert into hunt_photo select photo_id, 5 from photo where title = 'Washington Statue';</v>
      </c>
    </row>
    <row r="46" spans="1:8">
      <c r="A46" t="s">
        <v>161</v>
      </c>
      <c r="B46" t="s">
        <v>154</v>
      </c>
      <c r="C46" s="1"/>
      <c r="E46" t="s">
        <v>155</v>
      </c>
      <c r="G46" t="str">
        <f>CONCATENATE("insert into photo(photo_id, account_id, image_file_name, title, description,found_msg, points, latitude, longitude) values(nextval('photo_id_seq'),1,'", D46,"','",B46,"','",E46,"','",F46,"', 10, ",C46,");")</f>
        <v>insert into photo(photo_id, account_id, image_file_name, title, description,found_msg, points, latitude, longitude) values(nextval('photo_id_seq'),1,'','Target','The Ben Franklin Parkway is the spine of Philadelphia's Museum District.','', 10, );</v>
      </c>
      <c r="H46" t="str">
        <f>CONCATENATE("insert into hunt_photo select photo_id, 5 from photo where title = '",B46,"';")</f>
        <v>insert into hunt_photo select photo_id, 5 from photo where title = 'Target';</v>
      </c>
    </row>
    <row r="47" spans="1:8">
      <c r="A47" t="s">
        <v>161</v>
      </c>
      <c r="B47" t="s">
        <v>156</v>
      </c>
      <c r="C47" s="1"/>
      <c r="E47" t="s">
        <v>157</v>
      </c>
      <c r="G47" t="str">
        <f>CONCATENATE("insert into photo(photo_id, account_id, image_file_name, title, description,found_msg, points, latitude, longitude) values(nextval('photo_id_seq'),1,'", D47,"','",B47,"','",E47,"','",F47,"', 10, ",C47,");")</f>
        <v>insert into photo(photo_id, account_id, image_file_name, title, description,found_msg, points, latitude, longitude) values(nextval('photo_id_seq'),1,'','Shakespeare Quote','Death makes no conquest of this conqueror: For now he lives in fame, though not in life.','', 10, );</v>
      </c>
      <c r="H47" t="str">
        <f>CONCATENATE("insert into hunt_photo select photo_id, 5 from photo where title = '",B47,"';")</f>
        <v>insert into hunt_photo select photo_id, 5 from photo where title = 'Shakespeare Quote';</v>
      </c>
    </row>
    <row r="48" spans="1:8">
      <c r="A48" t="s">
        <v>161</v>
      </c>
      <c r="B48" t="s">
        <v>158</v>
      </c>
      <c r="C48" s="1"/>
      <c r="E48" t="s">
        <v>159</v>
      </c>
      <c r="F48" t="s">
        <v>160</v>
      </c>
      <c r="G48" t="str">
        <f>CONCATENATE("insert into photo(photo_id, account_id, image_file_name, title, description,found_msg, points, latitude, longitude) values(nextval('photo_id_seq'),1,'", D48,"','",B48,"','",E48,"','",F48,"', 10, ",C48,");")</f>
        <v>insert into photo(photo_id, account_id, image_file_name, title, description,found_msg, points, latitude, longitude) values(nextval('photo_id_seq'),1,'','Turtle','The magical Swann Memorial Fountain by Alexander Stirling Calder is a work of aquatic aerial art.','Feel free to splash around. This fountain is public.', 10, );</v>
      </c>
      <c r="H48" t="str">
        <f>CONCATENATE("insert into hunt_photo select photo_id, 5 from photo where title = '",B48,"';")</f>
        <v>insert into hunt_photo select photo_id, 5 from photo where title = 'Turtle';</v>
      </c>
    </row>
    <row r="49" spans="1:8" s="3" customFormat="1"/>
    <row r="50" spans="1:8">
      <c r="A50" t="s">
        <v>204</v>
      </c>
      <c r="B50" t="s">
        <v>197</v>
      </c>
      <c r="C50" s="1"/>
      <c r="D50" t="s">
        <v>209</v>
      </c>
      <c r="E50" t="s">
        <v>198</v>
      </c>
      <c r="G50" t="str">
        <f t="shared" ref="G50" si="0">CONCATENATE("insert into photo(photo_id, account_id, image_file_name, title, description,found_msg, points, latitude, longitude) values(nextval('photo_id_seq'),1,'", D50,"','",B50,"','",E50,"','",F50,"', 10, ",C50,");")</f>
        <v>insert into photo(photo_id, account_id, image_file_name, title, description,found_msg, points, latitude, longitude) values(nextval('photo_id_seq'),1,'benfhat.jpg','Fire Marshall Franklin','Ben Franklin formed both the first fire deparment and the first public lending library in America._x000D__x000D_','', 10, );</v>
      </c>
      <c r="H50" t="str">
        <f t="shared" ref="H50" si="1">CONCATENATE("insert into hunt_photo select photo_id, 5 from photo where title = '",B50,"';")</f>
        <v>insert into hunt_photo select photo_id, 5 from photo where title = 'Fire Marshall Franklin';</v>
      </c>
    </row>
    <row r="51" spans="1:8">
      <c r="A51" t="s">
        <v>204</v>
      </c>
      <c r="B51" t="s">
        <v>177</v>
      </c>
      <c r="C51" s="1" t="s">
        <v>218</v>
      </c>
      <c r="D51" t="s">
        <v>208</v>
      </c>
      <c r="E51" t="s">
        <v>178</v>
      </c>
      <c r="G51" t="str">
        <f t="shared" ref="G51:G56" si="2">CONCATENATE("insert into photo(photo_id, account_id, image_file_name, title, description,found_msg, points, latitude, longitude) values(nextval('photo_id_seq'),1,'", D51,"','",B51,"','",E51,"','",F51,"', 10, ",C51,");")</f>
        <v>insert into photo(photo_id, account_id, image_file_name, title, description,found_msg, points, latitude, longitude) values(nextval('photo_id_seq'),1,'Benjamin_Franklin_National_Memorial.jpg','Franklin Institute Statue','Ben Franklin earned the title of "The First American" for his early and indefatigable campaigning for colonial unity.','', 10, 39.958224, -75.172662);</v>
      </c>
      <c r="H51" t="str">
        <f t="shared" ref="H51:H56" si="3">CONCATENATE("insert into hunt_photo select photo_id, 5 from photo where title = '",B51,"';")</f>
        <v>insert into hunt_photo select photo_id, 5 from photo where title = 'Franklin Institute Statue';</v>
      </c>
    </row>
    <row r="52" spans="1:8">
      <c r="A52" t="s">
        <v>204</v>
      </c>
      <c r="B52" t="s">
        <v>183</v>
      </c>
      <c r="C52" s="1"/>
      <c r="D52" t="s">
        <v>210</v>
      </c>
      <c r="E52" t="s">
        <v>184</v>
      </c>
      <c r="F52" t="s">
        <v>185</v>
      </c>
      <c r="G52" t="str">
        <f t="shared" si="2"/>
        <v>insert into photo(photo_id, account_id, image_file_name, title, description,found_msg, points, latitude, longitude) values(nextval('photo_id_seq'),1,'Benjamin_Franklin_on_a_Bench.jpg','Penn Park Bench','Ben Franklin was the first U.S. Postmaster General and published the first political cartoon in the U.S.','Grab a seat next to Ben. He's very polite and charming.', 10, );</v>
      </c>
      <c r="H52" t="str">
        <f t="shared" si="3"/>
        <v>insert into hunt_photo select photo_id, 5 from photo where title = 'Penn Park Bench';</v>
      </c>
    </row>
    <row r="53" spans="1:8">
      <c r="A53" t="s">
        <v>204</v>
      </c>
      <c r="B53" t="s">
        <v>186</v>
      </c>
      <c r="C53" s="1"/>
      <c r="D53" t="s">
        <v>212</v>
      </c>
      <c r="E53" t="s">
        <v>187</v>
      </c>
      <c r="F53" t="s">
        <v>148</v>
      </c>
      <c r="G53" t="str">
        <f t="shared" si="2"/>
        <v>insert into photo(photo_id, account_id, image_file_name, title, description,found_msg, points, latitude, longitude) values(nextval('photo_id_seq'),1,'Benjamin_Franklin_statue_in_front_of_College_Hall.JPG','Founders Hall','Ben Franklin founded the University of Pennsylvania. He proposed the nation's first modern liberal arts curriculum.','.', 10, );</v>
      </c>
      <c r="H53" t="str">
        <f t="shared" si="3"/>
        <v>insert into hunt_photo select photo_id, 5 from photo where title = 'Founders Hall';</v>
      </c>
    </row>
    <row r="54" spans="1:8" ht="16">
      <c r="A54" t="s">
        <v>204</v>
      </c>
      <c r="B54" t="s">
        <v>63</v>
      </c>
      <c r="C54" s="1" t="s">
        <v>217</v>
      </c>
      <c r="D54" t="s">
        <v>213</v>
      </c>
      <c r="E54" t="s">
        <v>203</v>
      </c>
      <c r="F54" s="4" t="s">
        <v>207</v>
      </c>
      <c r="G54" t="str">
        <f t="shared" si="2"/>
        <v>insert into photo(photo_id, account_id, image_file_name, title, description,found_msg, points, latitude, longitude) values(nextval('photo_id_seq'),1,'christ-church-burial.jpg','Christ Church','Christ Church was the final resting place for Ben Franklin.','CHALLENGE: Leaving a penny on Franklin's grave is a Philadelphia tradition. Feel free to give it a try.', 10, 39.950691, -75.143807);</v>
      </c>
      <c r="H54" t="str">
        <f t="shared" si="3"/>
        <v>insert into hunt_photo select photo_id, 5 from photo where title = 'Christ Church';</v>
      </c>
    </row>
    <row r="55" spans="1:8">
      <c r="A55" t="s">
        <v>204</v>
      </c>
      <c r="B55" t="s">
        <v>172</v>
      </c>
      <c r="C55" s="1"/>
      <c r="D55" t="s">
        <v>214</v>
      </c>
      <c r="E55" t="s">
        <v>173</v>
      </c>
      <c r="F55" t="s">
        <v>174</v>
      </c>
      <c r="G55" t="str">
        <f t="shared" si="2"/>
        <v>insert into photo(photo_id, account_id, image_file_name, title, description,found_msg, points, latitude, longitude) values(nextval('photo_id_seq'),1,'PSU-Philadelphia-Liberty-Trail-Franklin-Key-statue-Michael-Milne-768x1024.jpg','Franklin Head','Ben Franklin invented the lightning rod, odometer, swim fins, bifocals, and the skullet.','While you're here, see if you can find the portrait of Ben Franklin.', 10, );</v>
      </c>
      <c r="H55" t="str">
        <f t="shared" si="3"/>
        <v>insert into hunt_photo select photo_id, 5 from photo where title = 'Franklin Head';</v>
      </c>
    </row>
    <row r="56" spans="1:8">
      <c r="A56" t="s">
        <v>204</v>
      </c>
      <c r="B56" t="s">
        <v>199</v>
      </c>
      <c r="C56" s="1"/>
      <c r="D56" t="s">
        <v>215</v>
      </c>
      <c r="E56" t="s">
        <v>200</v>
      </c>
      <c r="G56" t="str">
        <f t="shared" si="2"/>
        <v>insert into photo(photo_id, account_id, image_file_name, title, description,found_msg, points, latitude, longitude) values(nextval('photo_id_seq'),1,'ss_060725_philly_02.ss_full.jpg','Ben Franklin - Craftsman','Ben Franklin was a leading author, printer, postmaster, scientist, musician, inventor, satirist, statesman, and diplomat. ','', 10, );</v>
      </c>
      <c r="H56" t="str">
        <f t="shared" si="3"/>
        <v>insert into hunt_photo select photo_id, 5 from photo where title = 'Ben Franklin - Craftsman';</v>
      </c>
    </row>
    <row r="57" spans="1:8">
      <c r="A57" t="s">
        <v>204</v>
      </c>
      <c r="B57" t="s">
        <v>175</v>
      </c>
      <c r="C57" s="1"/>
      <c r="E57" t="s">
        <v>176</v>
      </c>
    </row>
    <row r="58" spans="1:8">
      <c r="A58" t="s">
        <v>204</v>
      </c>
      <c r="B58" t="s">
        <v>179</v>
      </c>
      <c r="C58" s="1"/>
      <c r="E58" t="s">
        <v>180</v>
      </c>
    </row>
    <row r="59" spans="1:8">
      <c r="A59" t="s">
        <v>204</v>
      </c>
      <c r="B59" t="s">
        <v>181</v>
      </c>
      <c r="C59" s="1"/>
      <c r="E59" t="s">
        <v>182</v>
      </c>
    </row>
    <row r="60" spans="1:8">
      <c r="A60" t="s">
        <v>204</v>
      </c>
      <c r="B60" t="s">
        <v>188</v>
      </c>
      <c r="C60" s="1"/>
      <c r="E60" t="s">
        <v>189</v>
      </c>
    </row>
    <row r="61" spans="1:8">
      <c r="A61" t="s">
        <v>204</v>
      </c>
      <c r="B61" t="s">
        <v>190</v>
      </c>
      <c r="C61" s="1"/>
      <c r="E61" t="s">
        <v>191</v>
      </c>
    </row>
    <row r="62" spans="1:8">
      <c r="A62" t="s">
        <v>204</v>
      </c>
      <c r="B62" t="s">
        <v>192</v>
      </c>
      <c r="C62" s="1"/>
      <c r="E62" t="s">
        <v>193</v>
      </c>
    </row>
    <row r="63" spans="1:8">
      <c r="A63" t="s">
        <v>204</v>
      </c>
      <c r="B63" t="s">
        <v>194</v>
      </c>
      <c r="C63" s="1"/>
      <c r="E63" t="s">
        <v>195</v>
      </c>
      <c r="F63" t="s">
        <v>196</v>
      </c>
    </row>
    <row r="64" spans="1:8">
      <c r="A64" t="s">
        <v>204</v>
      </c>
      <c r="B64" t="s">
        <v>201</v>
      </c>
      <c r="C64" s="1"/>
      <c r="E64" t="s">
        <v>202</v>
      </c>
    </row>
    <row r="67" spans="5:5">
      <c r="E67" t="s">
        <v>216</v>
      </c>
    </row>
    <row r="68" spans="5:5">
      <c r="E68" t="s">
        <v>211</v>
      </c>
    </row>
  </sheetData>
  <sortState ref="A52:F66">
    <sortCondition ref="D52:D66"/>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XFD2"/>
    </sheetView>
  </sheetViews>
  <sheetFormatPr baseColWidth="10" defaultColWidth="8.83203125" defaultRowHeight="14" x14ac:dyDescent="0"/>
  <sheetData>
    <row r="1" spans="1:3" s="3" customFormat="1"/>
    <row r="2" spans="1:3">
      <c r="A2" t="s">
        <v>164</v>
      </c>
      <c r="B2" t="s">
        <v>165</v>
      </c>
      <c r="C2" s="1" t="s">
        <v>166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Places</vt:lpstr>
      <vt:lpstr>Hunts</vt:lpstr>
      <vt:lpstr>Photos</vt:lpstr>
      <vt:lpstr>Other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dc:creator>
  <cp:lastModifiedBy>Dan</cp:lastModifiedBy>
  <dcterms:created xsi:type="dcterms:W3CDTF">2011-08-17T21:21:16Z</dcterms:created>
  <dcterms:modified xsi:type="dcterms:W3CDTF">2015-08-02T14:02:24Z</dcterms:modified>
</cp:coreProperties>
</file>