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rew\Desktop\Bootcamp Files\Unit 1 -Excel\Module 1\Analysis Projects\Kickstarter Challenge\"/>
    </mc:Choice>
  </mc:AlternateContent>
  <xr:revisionPtr revIDLastSave="0" documentId="13_ncr:1_{51FA43A1-6025-4E55-84E2-B7523255D44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Sheet2" sheetId="2" r:id="rId4"/>
    <sheet name="Sheet3" sheetId="3" r:id="rId5"/>
    <sheet name="Sheet4" sheetId="4" r:id="rId6"/>
    <sheet name="Sheet5" sheetId="5" r:id="rId7"/>
  </sheets>
  <definedNames>
    <definedName name="_xlnm._FilterDatabase" localSheetId="2" hidden="1">Kickstarter!$A$1:$S$4115</definedName>
  </definedNames>
  <calcPr calcId="191029"/>
  <pivotCaches>
    <pivotCache cacheId="0" r:id="rId8"/>
    <pivotCache cacheId="1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130" i="1"/>
  <c r="U977" i="1"/>
  <c r="U1497" i="1"/>
  <c r="U2609" i="1"/>
  <c r="U2953" i="1"/>
  <c r="U3600" i="1"/>
  <c r="U3674" i="1"/>
  <c r="T40" i="1"/>
  <c r="T42" i="1"/>
  <c r="T513" i="1"/>
  <c r="T514" i="1"/>
  <c r="T808" i="1"/>
  <c r="T1017" i="1"/>
  <c r="T1019" i="1"/>
  <c r="T1121" i="1"/>
  <c r="T1249" i="1"/>
  <c r="T1417" i="1"/>
  <c r="T1480" i="1"/>
  <c r="T1552" i="1"/>
  <c r="T1553" i="1"/>
  <c r="T1554" i="1"/>
  <c r="T1562" i="1"/>
  <c r="T2361" i="1"/>
  <c r="T2432" i="1"/>
  <c r="T2553" i="1"/>
  <c r="T2608" i="1"/>
  <c r="T2689" i="1"/>
  <c r="T2808" i="1"/>
  <c r="T2810" i="1"/>
  <c r="T2992" i="1"/>
  <c r="T2993" i="1"/>
  <c r="T3074" i="1"/>
  <c r="T3129" i="1"/>
  <c r="T3154" i="1"/>
  <c r="T3256" i="1"/>
  <c r="T3273" i="1"/>
  <c r="T3328" i="1"/>
  <c r="T3538" i="1"/>
  <c r="T3633" i="1"/>
  <c r="T3640" i="1"/>
  <c r="T3777" i="1"/>
  <c r="T3880" i="1"/>
  <c r="T3896" i="1"/>
  <c r="T3898" i="1"/>
  <c r="T3953" i="1"/>
  <c r="T3985" i="1"/>
  <c r="T4002" i="1"/>
  <c r="T4017" i="1"/>
  <c r="T4049" i="1"/>
  <c r="T4050" i="1"/>
  <c r="T4066" i="1"/>
  <c r="T4113" i="1"/>
  <c r="T4114" i="1"/>
  <c r="E3" i="5"/>
  <c r="E4" i="5"/>
  <c r="E5" i="5"/>
  <c r="E6" i="5"/>
  <c r="E2" i="5"/>
  <c r="D2" i="5"/>
  <c r="D3" i="5"/>
  <c r="D4" i="5"/>
  <c r="D5" i="5"/>
  <c r="D6" i="5"/>
  <c r="C2" i="5"/>
  <c r="C3" i="5"/>
  <c r="C4" i="5"/>
  <c r="C5" i="5"/>
  <c r="C6" i="5"/>
  <c r="B3" i="5"/>
  <c r="B4" i="5"/>
  <c r="B5" i="5"/>
  <c r="B6" i="5"/>
  <c r="B2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F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F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F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F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F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U2" i="1" s="1"/>
  <c r="R6" i="1"/>
  <c r="T6" i="1" s="1"/>
  <c r="R7" i="1"/>
  <c r="R8" i="1"/>
  <c r="R9" i="1"/>
  <c r="R10" i="1"/>
  <c r="R11" i="1"/>
  <c r="R12" i="1"/>
  <c r="R13" i="1"/>
  <c r="R14" i="1"/>
  <c r="U14" i="1" s="1"/>
  <c r="R15" i="1"/>
  <c r="R16" i="1"/>
  <c r="R17" i="1"/>
  <c r="R18" i="1"/>
  <c r="R19" i="1"/>
  <c r="R20" i="1"/>
  <c r="R21" i="1"/>
  <c r="U21" i="1" s="1"/>
  <c r="R22" i="1"/>
  <c r="R23" i="1"/>
  <c r="R24" i="1"/>
  <c r="R25" i="1"/>
  <c r="R26" i="1"/>
  <c r="R27" i="1"/>
  <c r="R28" i="1"/>
  <c r="R29" i="1"/>
  <c r="R30" i="1"/>
  <c r="U30" i="1" s="1"/>
  <c r="R31" i="1"/>
  <c r="R32" i="1"/>
  <c r="R33" i="1"/>
  <c r="R34" i="1"/>
  <c r="R35" i="1"/>
  <c r="R36" i="1"/>
  <c r="R37" i="1"/>
  <c r="R38" i="1"/>
  <c r="R39" i="1"/>
  <c r="R40" i="1"/>
  <c r="U40" i="1" s="1"/>
  <c r="R41" i="1"/>
  <c r="R42" i="1"/>
  <c r="U42" i="1" s="1"/>
  <c r="R43" i="1"/>
  <c r="R44" i="1"/>
  <c r="R45" i="1"/>
  <c r="U45" i="1" s="1"/>
  <c r="R46" i="1"/>
  <c r="R47" i="1"/>
  <c r="R48" i="1"/>
  <c r="R49" i="1"/>
  <c r="R50" i="1"/>
  <c r="R51" i="1"/>
  <c r="R52" i="1"/>
  <c r="R53" i="1"/>
  <c r="R54" i="1"/>
  <c r="U54" i="1" s="1"/>
  <c r="R55" i="1"/>
  <c r="U55" i="1" s="1"/>
  <c r="R56" i="1"/>
  <c r="R57" i="1"/>
  <c r="R58" i="1"/>
  <c r="R59" i="1"/>
  <c r="R60" i="1"/>
  <c r="R61" i="1"/>
  <c r="R62" i="1"/>
  <c r="R63" i="1"/>
  <c r="U63" i="1" s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U77" i="1" s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U94" i="1" s="1"/>
  <c r="R95" i="1"/>
  <c r="U95" i="1" s="1"/>
  <c r="R96" i="1"/>
  <c r="R97" i="1"/>
  <c r="R98" i="1"/>
  <c r="R99" i="1"/>
  <c r="R100" i="1"/>
  <c r="R101" i="1"/>
  <c r="R102" i="1"/>
  <c r="T102" i="1" s="1"/>
  <c r="R103" i="1"/>
  <c r="R104" i="1"/>
  <c r="R105" i="1"/>
  <c r="R106" i="1"/>
  <c r="R107" i="1"/>
  <c r="R108" i="1"/>
  <c r="R109" i="1"/>
  <c r="U109" i="1" s="1"/>
  <c r="R110" i="1"/>
  <c r="U110" i="1" s="1"/>
  <c r="R111" i="1"/>
  <c r="R112" i="1"/>
  <c r="R113" i="1"/>
  <c r="R114" i="1"/>
  <c r="U114" i="1" s="1"/>
  <c r="R115" i="1"/>
  <c r="R116" i="1"/>
  <c r="R117" i="1"/>
  <c r="R118" i="1"/>
  <c r="U118" i="1" s="1"/>
  <c r="R119" i="1"/>
  <c r="R120" i="1"/>
  <c r="R121" i="1"/>
  <c r="R122" i="1"/>
  <c r="R123" i="1"/>
  <c r="R124" i="1"/>
  <c r="R125" i="1"/>
  <c r="R126" i="1"/>
  <c r="U126" i="1" s="1"/>
  <c r="R127" i="1"/>
  <c r="U127" i="1" s="1"/>
  <c r="R128" i="1"/>
  <c r="U128" i="1" s="1"/>
  <c r="R129" i="1"/>
  <c r="U129" i="1" s="1"/>
  <c r="R130" i="1"/>
  <c r="T130" i="1" s="1"/>
  <c r="R131" i="1"/>
  <c r="R132" i="1"/>
  <c r="R133" i="1"/>
  <c r="R134" i="1"/>
  <c r="R135" i="1"/>
  <c r="R136" i="1"/>
  <c r="R137" i="1"/>
  <c r="R138" i="1"/>
  <c r="R139" i="1"/>
  <c r="R140" i="1"/>
  <c r="R141" i="1"/>
  <c r="U141" i="1" s="1"/>
  <c r="R142" i="1"/>
  <c r="U142" i="1" s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U159" i="1" s="1"/>
  <c r="R160" i="1"/>
  <c r="U160" i="1" s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U174" i="1" s="1"/>
  <c r="R175" i="1"/>
  <c r="T175" i="1" s="1"/>
  <c r="R176" i="1"/>
  <c r="R177" i="1"/>
  <c r="R178" i="1"/>
  <c r="R179" i="1"/>
  <c r="R180" i="1"/>
  <c r="R181" i="1"/>
  <c r="U181" i="1" s="1"/>
  <c r="R182" i="1"/>
  <c r="U182" i="1" s="1"/>
  <c r="R183" i="1"/>
  <c r="R184" i="1"/>
  <c r="R185" i="1"/>
  <c r="R186" i="1"/>
  <c r="R187" i="1"/>
  <c r="R188" i="1"/>
  <c r="R189" i="1"/>
  <c r="R190" i="1"/>
  <c r="R191" i="1"/>
  <c r="U191" i="1" s="1"/>
  <c r="R192" i="1"/>
  <c r="R193" i="1"/>
  <c r="R194" i="1"/>
  <c r="U194" i="1" s="1"/>
  <c r="R195" i="1"/>
  <c r="R196" i="1"/>
  <c r="R197" i="1"/>
  <c r="R198" i="1"/>
  <c r="R199" i="1"/>
  <c r="R200" i="1"/>
  <c r="U200" i="1" s="1"/>
  <c r="R201" i="1"/>
  <c r="R202" i="1"/>
  <c r="U202" i="1" s="1"/>
  <c r="R203" i="1"/>
  <c r="R204" i="1"/>
  <c r="R205" i="1"/>
  <c r="R206" i="1"/>
  <c r="R207" i="1"/>
  <c r="R208" i="1"/>
  <c r="R209" i="1"/>
  <c r="R210" i="1"/>
  <c r="R211" i="1"/>
  <c r="R212" i="1"/>
  <c r="R213" i="1"/>
  <c r="U213" i="1" s="1"/>
  <c r="R214" i="1"/>
  <c r="U214" i="1" s="1"/>
  <c r="R215" i="1"/>
  <c r="R216" i="1"/>
  <c r="R217" i="1"/>
  <c r="R218" i="1"/>
  <c r="R219" i="1"/>
  <c r="R220" i="1"/>
  <c r="R221" i="1"/>
  <c r="R222" i="1"/>
  <c r="R223" i="1"/>
  <c r="R224" i="1"/>
  <c r="R225" i="1"/>
  <c r="R226" i="1"/>
  <c r="U226" i="1" s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U241" i="1" s="1"/>
  <c r="R242" i="1"/>
  <c r="R243" i="1"/>
  <c r="U243" i="1" s="1"/>
  <c r="R244" i="1"/>
  <c r="R245" i="1"/>
  <c r="R246" i="1"/>
  <c r="R247" i="1"/>
  <c r="R248" i="1"/>
  <c r="R249" i="1"/>
  <c r="R250" i="1"/>
  <c r="R251" i="1"/>
  <c r="R252" i="1"/>
  <c r="R253" i="1"/>
  <c r="R254" i="1"/>
  <c r="T254" i="1" s="1"/>
  <c r="R255" i="1"/>
  <c r="R256" i="1"/>
  <c r="R257" i="1"/>
  <c r="R258" i="1"/>
  <c r="R259" i="1"/>
  <c r="R260" i="1"/>
  <c r="R261" i="1"/>
  <c r="R262" i="1"/>
  <c r="R263" i="1"/>
  <c r="R264" i="1"/>
  <c r="R265" i="1"/>
  <c r="U265" i="1" s="1"/>
  <c r="R266" i="1"/>
  <c r="R267" i="1"/>
  <c r="R268" i="1"/>
  <c r="R269" i="1"/>
  <c r="R270" i="1"/>
  <c r="R271" i="1"/>
  <c r="R272" i="1"/>
  <c r="R273" i="1"/>
  <c r="R274" i="1"/>
  <c r="U274" i="1" s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T290" i="1" s="1"/>
  <c r="R291" i="1"/>
  <c r="R292" i="1"/>
  <c r="R293" i="1"/>
  <c r="R294" i="1"/>
  <c r="R295" i="1"/>
  <c r="R296" i="1"/>
  <c r="R297" i="1"/>
  <c r="U297" i="1" s="1"/>
  <c r="R298" i="1"/>
  <c r="R299" i="1"/>
  <c r="R300" i="1"/>
  <c r="R301" i="1"/>
  <c r="R302" i="1"/>
  <c r="R303" i="1"/>
  <c r="R304" i="1"/>
  <c r="R305" i="1"/>
  <c r="R306" i="1"/>
  <c r="R307" i="1"/>
  <c r="U307" i="1" s="1"/>
  <c r="R308" i="1"/>
  <c r="R309" i="1"/>
  <c r="R310" i="1"/>
  <c r="R311" i="1"/>
  <c r="R312" i="1"/>
  <c r="R313" i="1"/>
  <c r="U313" i="1" s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U331" i="1" s="1"/>
  <c r="R332" i="1"/>
  <c r="R333" i="1"/>
  <c r="R334" i="1"/>
  <c r="R335" i="1"/>
  <c r="R336" i="1"/>
  <c r="R337" i="1"/>
  <c r="R338" i="1"/>
  <c r="T338" i="1" s="1"/>
  <c r="R339" i="1"/>
  <c r="R340" i="1"/>
  <c r="R341" i="1"/>
  <c r="R342" i="1"/>
  <c r="R343" i="1"/>
  <c r="R344" i="1"/>
  <c r="U344" i="1" s="1"/>
  <c r="R345" i="1"/>
  <c r="U345" i="1" s="1"/>
  <c r="R346" i="1"/>
  <c r="U346" i="1" s="1"/>
  <c r="R347" i="1"/>
  <c r="R348" i="1"/>
  <c r="R349" i="1"/>
  <c r="T349" i="1" s="1"/>
  <c r="R350" i="1"/>
  <c r="T350" i="1" s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T373" i="1" s="1"/>
  <c r="R374" i="1"/>
  <c r="R375" i="1"/>
  <c r="R376" i="1"/>
  <c r="R377" i="1"/>
  <c r="U377" i="1" s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U400" i="1" s="1"/>
  <c r="R401" i="1"/>
  <c r="R402" i="1"/>
  <c r="R403" i="1"/>
  <c r="R404" i="1"/>
  <c r="R405" i="1"/>
  <c r="R406" i="1"/>
  <c r="R407" i="1"/>
  <c r="R408" i="1"/>
  <c r="R409" i="1"/>
  <c r="R410" i="1"/>
  <c r="U410" i="1" s="1"/>
  <c r="R411" i="1"/>
  <c r="U411" i="1" s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U434" i="1" s="1"/>
  <c r="R435" i="1"/>
  <c r="R436" i="1"/>
  <c r="R437" i="1"/>
  <c r="R438" i="1"/>
  <c r="R439" i="1"/>
  <c r="R440" i="1"/>
  <c r="R441" i="1"/>
  <c r="R442" i="1"/>
  <c r="R443" i="1"/>
  <c r="R444" i="1"/>
  <c r="U444" i="1" s="1"/>
  <c r="R445" i="1"/>
  <c r="R446" i="1"/>
  <c r="R447" i="1"/>
  <c r="R448" i="1"/>
  <c r="U448" i="1" s="1"/>
  <c r="R449" i="1"/>
  <c r="U449" i="1" s="1"/>
  <c r="R450" i="1"/>
  <c r="R451" i="1"/>
  <c r="R452" i="1"/>
  <c r="R453" i="1"/>
  <c r="R454" i="1"/>
  <c r="T454" i="1" s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U480" i="1" s="1"/>
  <c r="R481" i="1"/>
  <c r="R482" i="1"/>
  <c r="U482" i="1" s="1"/>
  <c r="R483" i="1"/>
  <c r="U483" i="1" s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U513" i="1" s="1"/>
  <c r="R514" i="1"/>
  <c r="U514" i="1" s="1"/>
  <c r="R515" i="1"/>
  <c r="R516" i="1"/>
  <c r="R517" i="1"/>
  <c r="R518" i="1"/>
  <c r="R519" i="1"/>
  <c r="R520" i="1"/>
  <c r="R521" i="1"/>
  <c r="R522" i="1"/>
  <c r="R523" i="1"/>
  <c r="R524" i="1"/>
  <c r="R525" i="1"/>
  <c r="R526" i="1"/>
  <c r="T526" i="1" s="1"/>
  <c r="R527" i="1"/>
  <c r="R528" i="1"/>
  <c r="R529" i="1"/>
  <c r="R530" i="1"/>
  <c r="R531" i="1"/>
  <c r="R532" i="1"/>
  <c r="R533" i="1"/>
  <c r="R534" i="1"/>
  <c r="R535" i="1"/>
  <c r="R536" i="1"/>
  <c r="R537" i="1"/>
  <c r="U537" i="1" s="1"/>
  <c r="R538" i="1"/>
  <c r="R539" i="1"/>
  <c r="R540" i="1"/>
  <c r="R541" i="1"/>
  <c r="T541" i="1" s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T582" i="1" s="1"/>
  <c r="R583" i="1"/>
  <c r="R584" i="1"/>
  <c r="R585" i="1"/>
  <c r="R586" i="1"/>
  <c r="U586" i="1" s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T605" i="1" s="1"/>
  <c r="R606" i="1"/>
  <c r="R607" i="1"/>
  <c r="T607" i="1" s="1"/>
  <c r="R608" i="1"/>
  <c r="R609" i="1"/>
  <c r="R610" i="1"/>
  <c r="R611" i="1"/>
  <c r="R612" i="1"/>
  <c r="R613" i="1"/>
  <c r="R614" i="1"/>
  <c r="R615" i="1"/>
  <c r="R616" i="1"/>
  <c r="U616" i="1" s="1"/>
  <c r="R617" i="1"/>
  <c r="U617" i="1" s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T630" i="1" s="1"/>
  <c r="R631" i="1"/>
  <c r="R632" i="1"/>
  <c r="R633" i="1"/>
  <c r="R634" i="1"/>
  <c r="R635" i="1"/>
  <c r="R636" i="1"/>
  <c r="R637" i="1"/>
  <c r="R638" i="1"/>
  <c r="R639" i="1"/>
  <c r="U639" i="1" s="1"/>
  <c r="R640" i="1"/>
  <c r="R641" i="1"/>
  <c r="R642" i="1"/>
  <c r="R643" i="1"/>
  <c r="R644" i="1"/>
  <c r="R645" i="1"/>
  <c r="R646" i="1"/>
  <c r="R647" i="1"/>
  <c r="U647" i="1" s="1"/>
  <c r="R648" i="1"/>
  <c r="R649" i="1"/>
  <c r="U649" i="1" s="1"/>
  <c r="R650" i="1"/>
  <c r="R651" i="1"/>
  <c r="R652" i="1"/>
  <c r="R653" i="1"/>
  <c r="R654" i="1"/>
  <c r="R655" i="1"/>
  <c r="U655" i="1" s="1"/>
  <c r="R656" i="1"/>
  <c r="R657" i="1"/>
  <c r="R658" i="1"/>
  <c r="R659" i="1"/>
  <c r="R660" i="1"/>
  <c r="R661" i="1"/>
  <c r="R662" i="1"/>
  <c r="R663" i="1"/>
  <c r="R664" i="1"/>
  <c r="R665" i="1"/>
  <c r="U665" i="1" s="1"/>
  <c r="R666" i="1"/>
  <c r="R667" i="1"/>
  <c r="R668" i="1"/>
  <c r="R669" i="1"/>
  <c r="R670" i="1"/>
  <c r="R671" i="1"/>
  <c r="U671" i="1" s="1"/>
  <c r="R672" i="1"/>
  <c r="R673" i="1"/>
  <c r="R674" i="1"/>
  <c r="R675" i="1"/>
  <c r="R676" i="1"/>
  <c r="R677" i="1"/>
  <c r="R678" i="1"/>
  <c r="T678" i="1" s="1"/>
  <c r="R679" i="1"/>
  <c r="U679" i="1" s="1"/>
  <c r="R680" i="1"/>
  <c r="R681" i="1"/>
  <c r="R682" i="1"/>
  <c r="R683" i="1"/>
  <c r="R684" i="1"/>
  <c r="R685" i="1"/>
  <c r="R686" i="1"/>
  <c r="R687" i="1"/>
  <c r="U687" i="1" s="1"/>
  <c r="R688" i="1"/>
  <c r="R689" i="1"/>
  <c r="R690" i="1"/>
  <c r="R691" i="1"/>
  <c r="R692" i="1"/>
  <c r="R693" i="1"/>
  <c r="R694" i="1"/>
  <c r="R695" i="1"/>
  <c r="U695" i="1" s="1"/>
  <c r="R696" i="1"/>
  <c r="R697" i="1"/>
  <c r="R698" i="1"/>
  <c r="R699" i="1"/>
  <c r="R700" i="1"/>
  <c r="R701" i="1"/>
  <c r="R702" i="1"/>
  <c r="R703" i="1"/>
  <c r="U703" i="1" s="1"/>
  <c r="R704" i="1"/>
  <c r="U704" i="1" s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U719" i="1" s="1"/>
  <c r="R720" i="1"/>
  <c r="R721" i="1"/>
  <c r="U721" i="1" s="1"/>
  <c r="R722" i="1"/>
  <c r="U722" i="1" s="1"/>
  <c r="R723" i="1"/>
  <c r="U723" i="1" s="1"/>
  <c r="R724" i="1"/>
  <c r="R725" i="1"/>
  <c r="R726" i="1"/>
  <c r="R727" i="1"/>
  <c r="U727" i="1" s="1"/>
  <c r="R728" i="1"/>
  <c r="R729" i="1"/>
  <c r="R730" i="1"/>
  <c r="R731" i="1"/>
  <c r="R732" i="1"/>
  <c r="R733" i="1"/>
  <c r="T733" i="1" s="1"/>
  <c r="R734" i="1"/>
  <c r="R735" i="1"/>
  <c r="U735" i="1" s="1"/>
  <c r="R736" i="1"/>
  <c r="R737" i="1"/>
  <c r="R738" i="1"/>
  <c r="R739" i="1"/>
  <c r="R740" i="1"/>
  <c r="R741" i="1"/>
  <c r="R742" i="1"/>
  <c r="R743" i="1"/>
  <c r="U743" i="1" s="1"/>
  <c r="R744" i="1"/>
  <c r="R745" i="1"/>
  <c r="R746" i="1"/>
  <c r="R747" i="1"/>
  <c r="R748" i="1"/>
  <c r="R749" i="1"/>
  <c r="R750" i="1"/>
  <c r="R751" i="1"/>
  <c r="R752" i="1"/>
  <c r="R753" i="1"/>
  <c r="U753" i="1" s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U767" i="1" s="1"/>
  <c r="R768" i="1"/>
  <c r="R769" i="1"/>
  <c r="R770" i="1"/>
  <c r="R771" i="1"/>
  <c r="R772" i="1"/>
  <c r="R773" i="1"/>
  <c r="R774" i="1"/>
  <c r="R775" i="1"/>
  <c r="U775" i="1" s="1"/>
  <c r="R776" i="1"/>
  <c r="R777" i="1"/>
  <c r="U777" i="1" s="1"/>
  <c r="R778" i="1"/>
  <c r="U778" i="1" s="1"/>
  <c r="R779" i="1"/>
  <c r="R780" i="1"/>
  <c r="R781" i="1"/>
  <c r="R782" i="1"/>
  <c r="R783" i="1"/>
  <c r="U783" i="1" s="1"/>
  <c r="R784" i="1"/>
  <c r="R785" i="1"/>
  <c r="R786" i="1"/>
  <c r="R787" i="1"/>
  <c r="R788" i="1"/>
  <c r="R789" i="1"/>
  <c r="R790" i="1"/>
  <c r="R791" i="1"/>
  <c r="U791" i="1" s="1"/>
  <c r="R792" i="1"/>
  <c r="R793" i="1"/>
  <c r="R794" i="1"/>
  <c r="R795" i="1"/>
  <c r="R796" i="1"/>
  <c r="R797" i="1"/>
  <c r="R798" i="1"/>
  <c r="R799" i="1"/>
  <c r="U799" i="1" s="1"/>
  <c r="R800" i="1"/>
  <c r="R801" i="1"/>
  <c r="R802" i="1"/>
  <c r="R803" i="1"/>
  <c r="R804" i="1"/>
  <c r="R805" i="1"/>
  <c r="T805" i="1" s="1"/>
  <c r="R806" i="1"/>
  <c r="R807" i="1"/>
  <c r="U807" i="1" s="1"/>
  <c r="R808" i="1"/>
  <c r="U808" i="1" s="1"/>
  <c r="R809" i="1"/>
  <c r="R810" i="1"/>
  <c r="R811" i="1"/>
  <c r="R812" i="1"/>
  <c r="R813" i="1"/>
  <c r="R814" i="1"/>
  <c r="R815" i="1"/>
  <c r="U815" i="1" s="1"/>
  <c r="R816" i="1"/>
  <c r="R817" i="1"/>
  <c r="R818" i="1"/>
  <c r="R819" i="1"/>
  <c r="R820" i="1"/>
  <c r="R821" i="1"/>
  <c r="T821" i="1" s="1"/>
  <c r="R822" i="1"/>
  <c r="R823" i="1"/>
  <c r="U823" i="1" s="1"/>
  <c r="R824" i="1"/>
  <c r="R825" i="1"/>
  <c r="R826" i="1"/>
  <c r="R827" i="1"/>
  <c r="R828" i="1"/>
  <c r="R829" i="1"/>
  <c r="R830" i="1"/>
  <c r="T830" i="1" s="1"/>
  <c r="R831" i="1"/>
  <c r="R832" i="1"/>
  <c r="U832" i="1" s="1"/>
  <c r="R833" i="1"/>
  <c r="U833" i="1" s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U847" i="1" s="1"/>
  <c r="R848" i="1"/>
  <c r="R849" i="1"/>
  <c r="R850" i="1"/>
  <c r="U850" i="1" s="1"/>
  <c r="R851" i="1"/>
  <c r="U851" i="1" s="1"/>
  <c r="R852" i="1"/>
  <c r="R853" i="1"/>
  <c r="R854" i="1"/>
  <c r="R855" i="1"/>
  <c r="U855" i="1" s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U871" i="1" s="1"/>
  <c r="R872" i="1"/>
  <c r="R873" i="1"/>
  <c r="R874" i="1"/>
  <c r="R875" i="1"/>
  <c r="R876" i="1"/>
  <c r="R877" i="1"/>
  <c r="R878" i="1"/>
  <c r="R879" i="1"/>
  <c r="U879" i="1" s="1"/>
  <c r="R880" i="1"/>
  <c r="R881" i="1"/>
  <c r="U881" i="1" s="1"/>
  <c r="R882" i="1"/>
  <c r="R883" i="1"/>
  <c r="R884" i="1"/>
  <c r="R885" i="1"/>
  <c r="R886" i="1"/>
  <c r="R887" i="1"/>
  <c r="U887" i="1" s="1"/>
  <c r="R888" i="1"/>
  <c r="R889" i="1"/>
  <c r="U889" i="1" s="1"/>
  <c r="R890" i="1"/>
  <c r="R891" i="1"/>
  <c r="R892" i="1"/>
  <c r="R893" i="1"/>
  <c r="R894" i="1"/>
  <c r="R895" i="1"/>
  <c r="U895" i="1" s="1"/>
  <c r="R896" i="1"/>
  <c r="R897" i="1"/>
  <c r="R898" i="1"/>
  <c r="R899" i="1"/>
  <c r="R900" i="1"/>
  <c r="R901" i="1"/>
  <c r="R902" i="1"/>
  <c r="R903" i="1"/>
  <c r="U903" i="1" s="1"/>
  <c r="R904" i="1"/>
  <c r="R905" i="1"/>
  <c r="U905" i="1" s="1"/>
  <c r="R906" i="1"/>
  <c r="U906" i="1" s="1"/>
  <c r="R907" i="1"/>
  <c r="R908" i="1"/>
  <c r="R909" i="1"/>
  <c r="R910" i="1"/>
  <c r="R911" i="1"/>
  <c r="U911" i="1" s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U927" i="1" s="1"/>
  <c r="R928" i="1"/>
  <c r="R929" i="1"/>
  <c r="R930" i="1"/>
  <c r="R931" i="1"/>
  <c r="R932" i="1"/>
  <c r="R933" i="1"/>
  <c r="T933" i="1" s="1"/>
  <c r="R934" i="1"/>
  <c r="R935" i="1"/>
  <c r="R936" i="1"/>
  <c r="U936" i="1" s="1"/>
  <c r="R937" i="1"/>
  <c r="U937" i="1" s="1"/>
  <c r="R938" i="1"/>
  <c r="R939" i="1"/>
  <c r="R940" i="1"/>
  <c r="R941" i="1"/>
  <c r="R942" i="1"/>
  <c r="T942" i="1" s="1"/>
  <c r="R943" i="1"/>
  <c r="U943" i="1" s="1"/>
  <c r="R944" i="1"/>
  <c r="R945" i="1"/>
  <c r="R946" i="1"/>
  <c r="R947" i="1"/>
  <c r="R948" i="1"/>
  <c r="R949" i="1"/>
  <c r="R950" i="1"/>
  <c r="R951" i="1"/>
  <c r="U951" i="1" s="1"/>
  <c r="R952" i="1"/>
  <c r="R953" i="1"/>
  <c r="R954" i="1"/>
  <c r="R955" i="1"/>
  <c r="R956" i="1"/>
  <c r="R957" i="1"/>
  <c r="R958" i="1"/>
  <c r="T958" i="1" s="1"/>
  <c r="R959" i="1"/>
  <c r="U959" i="1" s="1"/>
  <c r="R960" i="1"/>
  <c r="U960" i="1" s="1"/>
  <c r="R961" i="1"/>
  <c r="U961" i="1" s="1"/>
  <c r="R962" i="1"/>
  <c r="R963" i="1"/>
  <c r="R964" i="1"/>
  <c r="R965" i="1"/>
  <c r="R966" i="1"/>
  <c r="R967" i="1"/>
  <c r="U967" i="1" s="1"/>
  <c r="R968" i="1"/>
  <c r="R969" i="1"/>
  <c r="R970" i="1"/>
  <c r="R971" i="1"/>
  <c r="R972" i="1"/>
  <c r="R973" i="1"/>
  <c r="R974" i="1"/>
  <c r="R975" i="1"/>
  <c r="U975" i="1" s="1"/>
  <c r="R976" i="1"/>
  <c r="R977" i="1"/>
  <c r="T977" i="1" s="1"/>
  <c r="R978" i="1"/>
  <c r="R979" i="1"/>
  <c r="U979" i="1" s="1"/>
  <c r="R980" i="1"/>
  <c r="R981" i="1"/>
  <c r="R982" i="1"/>
  <c r="R983" i="1"/>
  <c r="U983" i="1" s="1"/>
  <c r="R984" i="1"/>
  <c r="R985" i="1"/>
  <c r="R986" i="1"/>
  <c r="R987" i="1"/>
  <c r="R988" i="1"/>
  <c r="R989" i="1"/>
  <c r="R990" i="1"/>
  <c r="R991" i="1"/>
  <c r="R992" i="1"/>
  <c r="U992" i="1" s="1"/>
  <c r="R993" i="1"/>
  <c r="R994" i="1"/>
  <c r="R995" i="1"/>
  <c r="R996" i="1"/>
  <c r="R997" i="1"/>
  <c r="R998" i="1"/>
  <c r="R999" i="1"/>
  <c r="U999" i="1" s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U1015" i="1" s="1"/>
  <c r="R1016" i="1"/>
  <c r="R1017" i="1"/>
  <c r="U1017" i="1" s="1"/>
  <c r="R1018" i="1"/>
  <c r="R1019" i="1"/>
  <c r="U1019" i="1" s="1"/>
  <c r="R1020" i="1"/>
  <c r="R1021" i="1"/>
  <c r="R1022" i="1"/>
  <c r="R1023" i="1"/>
  <c r="U1023" i="1" s="1"/>
  <c r="R1024" i="1"/>
  <c r="R1025" i="1"/>
  <c r="R1026" i="1"/>
  <c r="R1027" i="1"/>
  <c r="R1028" i="1"/>
  <c r="R1029" i="1"/>
  <c r="R1030" i="1"/>
  <c r="T1030" i="1" s="1"/>
  <c r="R1031" i="1"/>
  <c r="U1031" i="1" s="1"/>
  <c r="R1032" i="1"/>
  <c r="R1033" i="1"/>
  <c r="U1033" i="1" s="1"/>
  <c r="R1034" i="1"/>
  <c r="U1034" i="1" s="1"/>
  <c r="R1035" i="1"/>
  <c r="R1036" i="1"/>
  <c r="R1037" i="1"/>
  <c r="R1038" i="1"/>
  <c r="R1039" i="1"/>
  <c r="T1039" i="1" s="1"/>
  <c r="R1040" i="1"/>
  <c r="R1041" i="1"/>
  <c r="R1042" i="1"/>
  <c r="R1043" i="1"/>
  <c r="R1044" i="1"/>
  <c r="R1045" i="1"/>
  <c r="R1046" i="1"/>
  <c r="R1047" i="1"/>
  <c r="U1047" i="1" s="1"/>
  <c r="R1048" i="1"/>
  <c r="T1048" i="1" s="1"/>
  <c r="R1049" i="1"/>
  <c r="R1050" i="1"/>
  <c r="R1051" i="1"/>
  <c r="R1052" i="1"/>
  <c r="R1053" i="1"/>
  <c r="T1053" i="1" s="1"/>
  <c r="R1054" i="1"/>
  <c r="R1055" i="1"/>
  <c r="U1055" i="1" s="1"/>
  <c r="R1056" i="1"/>
  <c r="R1057" i="1"/>
  <c r="R1058" i="1"/>
  <c r="R1059" i="1"/>
  <c r="R1060" i="1"/>
  <c r="R1061" i="1"/>
  <c r="R1062" i="1"/>
  <c r="R1063" i="1"/>
  <c r="R1064" i="1"/>
  <c r="U1064" i="1" s="1"/>
  <c r="R1065" i="1"/>
  <c r="U1065" i="1" s="1"/>
  <c r="R1066" i="1"/>
  <c r="R1067" i="1"/>
  <c r="R1068" i="1"/>
  <c r="R1069" i="1"/>
  <c r="R1070" i="1"/>
  <c r="R1071" i="1"/>
  <c r="U1071" i="1" s="1"/>
  <c r="R1072" i="1"/>
  <c r="R1073" i="1"/>
  <c r="R1074" i="1"/>
  <c r="U1074" i="1" s="1"/>
  <c r="R1075" i="1"/>
  <c r="R1076" i="1"/>
  <c r="R1077" i="1"/>
  <c r="R1078" i="1"/>
  <c r="T1078" i="1" s="1"/>
  <c r="R1079" i="1"/>
  <c r="R1080" i="1"/>
  <c r="R1081" i="1"/>
  <c r="R1082" i="1"/>
  <c r="R1083" i="1"/>
  <c r="R1084" i="1"/>
  <c r="R1085" i="1"/>
  <c r="R1086" i="1"/>
  <c r="R1087" i="1"/>
  <c r="R1088" i="1"/>
  <c r="R1089" i="1"/>
  <c r="U1089" i="1" s="1"/>
  <c r="R1090" i="1"/>
  <c r="R1091" i="1"/>
  <c r="U1091" i="1" s="1"/>
  <c r="R1092" i="1"/>
  <c r="R1093" i="1"/>
  <c r="R1094" i="1"/>
  <c r="R1095" i="1"/>
  <c r="U1095" i="1" s="1"/>
  <c r="R1096" i="1"/>
  <c r="R1097" i="1"/>
  <c r="R1098" i="1"/>
  <c r="R1099" i="1"/>
  <c r="R1100" i="1"/>
  <c r="R1101" i="1"/>
  <c r="R1102" i="1"/>
  <c r="R1103" i="1"/>
  <c r="U1103" i="1" s="1"/>
  <c r="R1104" i="1"/>
  <c r="R1105" i="1"/>
  <c r="R1106" i="1"/>
  <c r="R1107" i="1"/>
  <c r="R1108" i="1"/>
  <c r="R1109" i="1"/>
  <c r="R1110" i="1"/>
  <c r="R1111" i="1"/>
  <c r="U1111" i="1" s="1"/>
  <c r="R1112" i="1"/>
  <c r="R1113" i="1"/>
  <c r="R1114" i="1"/>
  <c r="R1115" i="1"/>
  <c r="R1116" i="1"/>
  <c r="R1117" i="1"/>
  <c r="R1118" i="1"/>
  <c r="R1119" i="1"/>
  <c r="U1119" i="1" s="1"/>
  <c r="R1120" i="1"/>
  <c r="R1121" i="1"/>
  <c r="U1121" i="1" s="1"/>
  <c r="R1122" i="1"/>
  <c r="R1123" i="1"/>
  <c r="R1124" i="1"/>
  <c r="R1125" i="1"/>
  <c r="R1126" i="1"/>
  <c r="R1127" i="1"/>
  <c r="U1127" i="1" s="1"/>
  <c r="R1128" i="1"/>
  <c r="R1129" i="1"/>
  <c r="R1130" i="1"/>
  <c r="R1131" i="1"/>
  <c r="R1132" i="1"/>
  <c r="R1133" i="1"/>
  <c r="R1134" i="1"/>
  <c r="R1135" i="1"/>
  <c r="T1135" i="1" s="1"/>
  <c r="R1136" i="1"/>
  <c r="R1137" i="1"/>
  <c r="R1138" i="1"/>
  <c r="R1139" i="1"/>
  <c r="R1140" i="1"/>
  <c r="R1141" i="1"/>
  <c r="R1142" i="1"/>
  <c r="R1143" i="1"/>
  <c r="R1144" i="1"/>
  <c r="R1145" i="1"/>
  <c r="U1145" i="1" s="1"/>
  <c r="R1146" i="1"/>
  <c r="R1147" i="1"/>
  <c r="R1148" i="1"/>
  <c r="R1149" i="1"/>
  <c r="R1150" i="1"/>
  <c r="R1151" i="1"/>
  <c r="U1151" i="1" s="1"/>
  <c r="R1152" i="1"/>
  <c r="R1153" i="1"/>
  <c r="R1154" i="1"/>
  <c r="R1155" i="1"/>
  <c r="R1156" i="1"/>
  <c r="R1157" i="1"/>
  <c r="R1158" i="1"/>
  <c r="R1159" i="1"/>
  <c r="U1159" i="1" s="1"/>
  <c r="R1160" i="1"/>
  <c r="R1161" i="1"/>
  <c r="R1162" i="1"/>
  <c r="U1162" i="1" s="1"/>
  <c r="R1163" i="1"/>
  <c r="U1163" i="1" s="1"/>
  <c r="R1164" i="1"/>
  <c r="R1165" i="1"/>
  <c r="R1166" i="1"/>
  <c r="R1167" i="1"/>
  <c r="U1167" i="1" s="1"/>
  <c r="R1168" i="1"/>
  <c r="R1169" i="1"/>
  <c r="R1170" i="1"/>
  <c r="R1171" i="1"/>
  <c r="R1172" i="1"/>
  <c r="R1173" i="1"/>
  <c r="R1174" i="1"/>
  <c r="R1175" i="1"/>
  <c r="U1175" i="1" s="1"/>
  <c r="R1176" i="1"/>
  <c r="R1177" i="1"/>
  <c r="R1178" i="1"/>
  <c r="R1179" i="1"/>
  <c r="R1180" i="1"/>
  <c r="R1181" i="1"/>
  <c r="R1182" i="1"/>
  <c r="R1183" i="1"/>
  <c r="U1183" i="1" s="1"/>
  <c r="R1184" i="1"/>
  <c r="R1185" i="1"/>
  <c r="R1186" i="1"/>
  <c r="R1187" i="1"/>
  <c r="R1188" i="1"/>
  <c r="R1189" i="1"/>
  <c r="R1190" i="1"/>
  <c r="R1191" i="1"/>
  <c r="U1191" i="1" s="1"/>
  <c r="R1192" i="1"/>
  <c r="U1192" i="1" s="1"/>
  <c r="R1193" i="1"/>
  <c r="U1193" i="1" s="1"/>
  <c r="R1194" i="1"/>
  <c r="T1194" i="1" s="1"/>
  <c r="R1195" i="1"/>
  <c r="R1196" i="1"/>
  <c r="R1197" i="1"/>
  <c r="R1198" i="1"/>
  <c r="R1199" i="1"/>
  <c r="U1199" i="1" s="1"/>
  <c r="R1200" i="1"/>
  <c r="R1201" i="1"/>
  <c r="R1202" i="1"/>
  <c r="U1202" i="1" s="1"/>
  <c r="R1203" i="1"/>
  <c r="R1204" i="1"/>
  <c r="R1205" i="1"/>
  <c r="R1206" i="1"/>
  <c r="R1207" i="1"/>
  <c r="R1208" i="1"/>
  <c r="T1208" i="1" s="1"/>
  <c r="R1209" i="1"/>
  <c r="R1210" i="1"/>
  <c r="R1211" i="1"/>
  <c r="R1212" i="1"/>
  <c r="R1213" i="1"/>
  <c r="R1214" i="1"/>
  <c r="R1215" i="1"/>
  <c r="U1215" i="1" s="1"/>
  <c r="R1216" i="1"/>
  <c r="R1217" i="1"/>
  <c r="U1217" i="1" s="1"/>
  <c r="R1218" i="1"/>
  <c r="R1219" i="1"/>
  <c r="R1220" i="1"/>
  <c r="R1221" i="1"/>
  <c r="R1222" i="1"/>
  <c r="R1223" i="1"/>
  <c r="U1223" i="1" s="1"/>
  <c r="R1224" i="1"/>
  <c r="T1224" i="1" s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U1239" i="1" s="1"/>
  <c r="R1240" i="1"/>
  <c r="R1241" i="1"/>
  <c r="R1242" i="1"/>
  <c r="R1243" i="1"/>
  <c r="R1244" i="1"/>
  <c r="R1245" i="1"/>
  <c r="R1246" i="1"/>
  <c r="R1247" i="1"/>
  <c r="R1248" i="1"/>
  <c r="U1248" i="1" s="1"/>
  <c r="R1249" i="1"/>
  <c r="U1249" i="1" s="1"/>
  <c r="R1250" i="1"/>
  <c r="R1251" i="1"/>
  <c r="R1252" i="1"/>
  <c r="R1253" i="1"/>
  <c r="R1254" i="1"/>
  <c r="R1255" i="1"/>
  <c r="U1255" i="1" s="1"/>
  <c r="R1256" i="1"/>
  <c r="R1257" i="1"/>
  <c r="R1258" i="1"/>
  <c r="U1258" i="1" s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U1271" i="1" s="1"/>
  <c r="R1272" i="1"/>
  <c r="R1273" i="1"/>
  <c r="U1273" i="1" s="1"/>
  <c r="R1274" i="1"/>
  <c r="R1275" i="1"/>
  <c r="R1276" i="1"/>
  <c r="R1277" i="1"/>
  <c r="R1278" i="1"/>
  <c r="R1279" i="1"/>
  <c r="U1279" i="1" s="1"/>
  <c r="R1280" i="1"/>
  <c r="R1281" i="1"/>
  <c r="R1282" i="1"/>
  <c r="R1283" i="1"/>
  <c r="R1284" i="1"/>
  <c r="R1285" i="1"/>
  <c r="R1286" i="1"/>
  <c r="R1287" i="1"/>
  <c r="U1287" i="1" s="1"/>
  <c r="R1288" i="1"/>
  <c r="R1289" i="1"/>
  <c r="R1290" i="1"/>
  <c r="R1291" i="1"/>
  <c r="U1291" i="1" s="1"/>
  <c r="R1292" i="1"/>
  <c r="R1293" i="1"/>
  <c r="R1294" i="1"/>
  <c r="R1295" i="1"/>
  <c r="U1295" i="1" s="1"/>
  <c r="R1296" i="1"/>
  <c r="R1297" i="1"/>
  <c r="R1298" i="1"/>
  <c r="R1299" i="1"/>
  <c r="R1300" i="1"/>
  <c r="R1301" i="1"/>
  <c r="R1302" i="1"/>
  <c r="R1303" i="1"/>
  <c r="R1304" i="1"/>
  <c r="R1305" i="1"/>
  <c r="U1305" i="1" s="1"/>
  <c r="R1306" i="1"/>
  <c r="R1307" i="1"/>
  <c r="R1308" i="1"/>
  <c r="R1309" i="1"/>
  <c r="R1310" i="1"/>
  <c r="R1311" i="1"/>
  <c r="U1311" i="1" s="1"/>
  <c r="R1312" i="1"/>
  <c r="R1313" i="1"/>
  <c r="R1314" i="1"/>
  <c r="R1315" i="1"/>
  <c r="R1316" i="1"/>
  <c r="R1317" i="1"/>
  <c r="R1318" i="1"/>
  <c r="T1318" i="1" s="1"/>
  <c r="R1319" i="1"/>
  <c r="R1320" i="1"/>
  <c r="R1321" i="1"/>
  <c r="U1321" i="1" s="1"/>
  <c r="R1322" i="1"/>
  <c r="R1323" i="1"/>
  <c r="R1324" i="1"/>
  <c r="R1325" i="1"/>
  <c r="R1326" i="1"/>
  <c r="R1327" i="1"/>
  <c r="U1327" i="1" s="1"/>
  <c r="R1328" i="1"/>
  <c r="R1329" i="1"/>
  <c r="R1330" i="1"/>
  <c r="U1330" i="1" s="1"/>
  <c r="R1331" i="1"/>
  <c r="U1331" i="1" s="1"/>
  <c r="R1332" i="1"/>
  <c r="U1332" i="1" s="1"/>
  <c r="R1333" i="1"/>
  <c r="R1334" i="1"/>
  <c r="R1335" i="1"/>
  <c r="U1335" i="1" s="1"/>
  <c r="R1336" i="1"/>
  <c r="R1337" i="1"/>
  <c r="R1338" i="1"/>
  <c r="R1339" i="1"/>
  <c r="R1340" i="1"/>
  <c r="R1341" i="1"/>
  <c r="R1342" i="1"/>
  <c r="R1343" i="1"/>
  <c r="U1343" i="1" s="1"/>
  <c r="R1344" i="1"/>
  <c r="R1345" i="1"/>
  <c r="R1346" i="1"/>
  <c r="U1346" i="1" s="1"/>
  <c r="R1347" i="1"/>
  <c r="R1348" i="1"/>
  <c r="R1349" i="1"/>
  <c r="R1350" i="1"/>
  <c r="U1350" i="1" s="1"/>
  <c r="R1351" i="1"/>
  <c r="R1352" i="1"/>
  <c r="R1353" i="1"/>
  <c r="R1354" i="1"/>
  <c r="R1355" i="1"/>
  <c r="R1356" i="1"/>
  <c r="R1357" i="1"/>
  <c r="R1358" i="1"/>
  <c r="U1358" i="1" s="1"/>
  <c r="R1359" i="1"/>
  <c r="U1359" i="1" s="1"/>
  <c r="R1360" i="1"/>
  <c r="R1361" i="1"/>
  <c r="R1362" i="1"/>
  <c r="R1363" i="1"/>
  <c r="R1364" i="1"/>
  <c r="R1365" i="1"/>
  <c r="R1366" i="1"/>
  <c r="R1367" i="1"/>
  <c r="U1367" i="1" s="1"/>
  <c r="R1368" i="1"/>
  <c r="T1368" i="1" s="1"/>
  <c r="R1369" i="1"/>
  <c r="U1369" i="1" s="1"/>
  <c r="R1370" i="1"/>
  <c r="U1370" i="1" s="1"/>
  <c r="R1371" i="1"/>
  <c r="R1372" i="1"/>
  <c r="R1373" i="1"/>
  <c r="R1374" i="1"/>
  <c r="U1374" i="1" s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U1394" i="1" s="1"/>
  <c r="R1395" i="1"/>
  <c r="R1396" i="1"/>
  <c r="R1397" i="1"/>
  <c r="R1398" i="1"/>
  <c r="U1398" i="1" s="1"/>
  <c r="R1399" i="1"/>
  <c r="U1399" i="1" s="1"/>
  <c r="R1400" i="1"/>
  <c r="R1401" i="1"/>
  <c r="R1402" i="1"/>
  <c r="R1403" i="1"/>
  <c r="R1404" i="1"/>
  <c r="R1405" i="1"/>
  <c r="T1405" i="1" s="1"/>
  <c r="R1406" i="1"/>
  <c r="R1407" i="1"/>
  <c r="U1407" i="1" s="1"/>
  <c r="R1408" i="1"/>
  <c r="R1409" i="1"/>
  <c r="R1410" i="1"/>
  <c r="R1411" i="1"/>
  <c r="R1412" i="1"/>
  <c r="R1413" i="1"/>
  <c r="T1413" i="1" s="1"/>
  <c r="R1414" i="1"/>
  <c r="R1415" i="1"/>
  <c r="U1415" i="1" s="1"/>
  <c r="R1416" i="1"/>
  <c r="U1416" i="1" s="1"/>
  <c r="R1417" i="1"/>
  <c r="U1417" i="1" s="1"/>
  <c r="R1418" i="1"/>
  <c r="R1419" i="1"/>
  <c r="R1420" i="1"/>
  <c r="R1421" i="1"/>
  <c r="R1422" i="1"/>
  <c r="U1422" i="1" s="1"/>
  <c r="R1423" i="1"/>
  <c r="U1423" i="1" s="1"/>
  <c r="R1424" i="1"/>
  <c r="R1425" i="1"/>
  <c r="R1426" i="1"/>
  <c r="R1427" i="1"/>
  <c r="R1428" i="1"/>
  <c r="R1429" i="1"/>
  <c r="R1430" i="1"/>
  <c r="R1431" i="1"/>
  <c r="R1432" i="1"/>
  <c r="R1433" i="1"/>
  <c r="U1433" i="1" s="1"/>
  <c r="R1434" i="1"/>
  <c r="R1435" i="1"/>
  <c r="R1436" i="1"/>
  <c r="R1437" i="1"/>
  <c r="T1437" i="1" s="1"/>
  <c r="R1438" i="1"/>
  <c r="U1438" i="1" s="1"/>
  <c r="R1439" i="1"/>
  <c r="R1440" i="1"/>
  <c r="R1441" i="1"/>
  <c r="R1442" i="1"/>
  <c r="U1442" i="1" s="1"/>
  <c r="R1443" i="1"/>
  <c r="U1443" i="1" s="1"/>
  <c r="R1444" i="1"/>
  <c r="R1445" i="1"/>
  <c r="R1446" i="1"/>
  <c r="R1447" i="1"/>
  <c r="U1447" i="1" s="1"/>
  <c r="R1448" i="1"/>
  <c r="R1449" i="1"/>
  <c r="R1450" i="1"/>
  <c r="R1451" i="1"/>
  <c r="R1452" i="1"/>
  <c r="R1453" i="1"/>
  <c r="T1453" i="1" s="1"/>
  <c r="R1454" i="1"/>
  <c r="R1455" i="1"/>
  <c r="R1456" i="1"/>
  <c r="R1457" i="1"/>
  <c r="R1458" i="1"/>
  <c r="U1458" i="1" s="1"/>
  <c r="R1459" i="1"/>
  <c r="R1460" i="1"/>
  <c r="R1461" i="1"/>
  <c r="T1461" i="1" s="1"/>
  <c r="R1462" i="1"/>
  <c r="U1462" i="1" s="1"/>
  <c r="R1463" i="1"/>
  <c r="U1463" i="1" s="1"/>
  <c r="R1464" i="1"/>
  <c r="R1465" i="1"/>
  <c r="U1465" i="1" s="1"/>
  <c r="R1466" i="1"/>
  <c r="R1467" i="1"/>
  <c r="R1468" i="1"/>
  <c r="R1469" i="1"/>
  <c r="R1470" i="1"/>
  <c r="R1471" i="1"/>
  <c r="U1471" i="1" s="1"/>
  <c r="R1472" i="1"/>
  <c r="R1473" i="1"/>
  <c r="R1474" i="1"/>
  <c r="R1475" i="1"/>
  <c r="R1476" i="1"/>
  <c r="R1477" i="1"/>
  <c r="R1478" i="1"/>
  <c r="R1479" i="1"/>
  <c r="U1479" i="1" s="1"/>
  <c r="R1480" i="1"/>
  <c r="U1480" i="1" s="1"/>
  <c r="R1481" i="1"/>
  <c r="U1481" i="1" s="1"/>
  <c r="R1482" i="1"/>
  <c r="R1483" i="1"/>
  <c r="R1484" i="1"/>
  <c r="R1485" i="1"/>
  <c r="R1486" i="1"/>
  <c r="U1486" i="1" s="1"/>
  <c r="R1487" i="1"/>
  <c r="U1487" i="1" s="1"/>
  <c r="R1488" i="1"/>
  <c r="R1489" i="1"/>
  <c r="U1489" i="1" s="1"/>
  <c r="R1490" i="1"/>
  <c r="U1490" i="1" s="1"/>
  <c r="R1491" i="1"/>
  <c r="R1492" i="1"/>
  <c r="R1493" i="1"/>
  <c r="R1494" i="1"/>
  <c r="R1495" i="1"/>
  <c r="U1495" i="1" s="1"/>
  <c r="R1496" i="1"/>
  <c r="R1497" i="1"/>
  <c r="T1497" i="1" s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U1511" i="1" s="1"/>
  <c r="R1512" i="1"/>
  <c r="R1513" i="1"/>
  <c r="R1514" i="1"/>
  <c r="U1514" i="1" s="1"/>
  <c r="R1515" i="1"/>
  <c r="R1516" i="1"/>
  <c r="R1517" i="1"/>
  <c r="R1518" i="1"/>
  <c r="U1518" i="1" s="1"/>
  <c r="R1519" i="1"/>
  <c r="R1520" i="1"/>
  <c r="R1521" i="1"/>
  <c r="R1522" i="1"/>
  <c r="R1523" i="1"/>
  <c r="R1524" i="1"/>
  <c r="R1525" i="1"/>
  <c r="R1526" i="1"/>
  <c r="U1526" i="1" s="1"/>
  <c r="R1527" i="1"/>
  <c r="U1527" i="1" s="1"/>
  <c r="R1528" i="1"/>
  <c r="R1529" i="1"/>
  <c r="U1529" i="1" s="1"/>
  <c r="R1530" i="1"/>
  <c r="R1531" i="1"/>
  <c r="R1532" i="1"/>
  <c r="R1533" i="1"/>
  <c r="R1534" i="1"/>
  <c r="U1534" i="1" s="1"/>
  <c r="R1535" i="1"/>
  <c r="U1535" i="1" s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U1551" i="1" s="1"/>
  <c r="R1552" i="1"/>
  <c r="U1552" i="1" s="1"/>
  <c r="R1553" i="1"/>
  <c r="U1553" i="1" s="1"/>
  <c r="R1554" i="1"/>
  <c r="U1554" i="1" s="1"/>
  <c r="R1555" i="1"/>
  <c r="R1556" i="1"/>
  <c r="R1557" i="1"/>
  <c r="R1558" i="1"/>
  <c r="R1559" i="1"/>
  <c r="U1559" i="1" s="1"/>
  <c r="R1560" i="1"/>
  <c r="R1561" i="1"/>
  <c r="R1562" i="1"/>
  <c r="U1562" i="1" s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U1575" i="1" s="1"/>
  <c r="R1576" i="1"/>
  <c r="R1577" i="1"/>
  <c r="U1577" i="1" s="1"/>
  <c r="R1578" i="1"/>
  <c r="U1578" i="1" s="1"/>
  <c r="R1579" i="1"/>
  <c r="R1580" i="1"/>
  <c r="R1581" i="1"/>
  <c r="R1582" i="1"/>
  <c r="U1582" i="1" s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T1594" i="1" s="1"/>
  <c r="R1595" i="1"/>
  <c r="R1596" i="1"/>
  <c r="R1597" i="1"/>
  <c r="R1598" i="1"/>
  <c r="R1599" i="1"/>
  <c r="U1599" i="1" s="1"/>
  <c r="R1600" i="1"/>
  <c r="U1600" i="1" s="1"/>
  <c r="R1601" i="1"/>
  <c r="R1602" i="1"/>
  <c r="U1602" i="1" s="1"/>
  <c r="R1603" i="1"/>
  <c r="R1604" i="1"/>
  <c r="R1605" i="1"/>
  <c r="R1606" i="1"/>
  <c r="U1606" i="1" s="1"/>
  <c r="R1607" i="1"/>
  <c r="U1607" i="1" s="1"/>
  <c r="R1608" i="1"/>
  <c r="R1609" i="1"/>
  <c r="R1610" i="1"/>
  <c r="R1611" i="1"/>
  <c r="R1612" i="1"/>
  <c r="R1613" i="1"/>
  <c r="R1614" i="1"/>
  <c r="U1614" i="1" s="1"/>
  <c r="R1615" i="1"/>
  <c r="U1615" i="1" s="1"/>
  <c r="R1616" i="1"/>
  <c r="R1617" i="1"/>
  <c r="R1618" i="1"/>
  <c r="R1619" i="1"/>
  <c r="R1620" i="1"/>
  <c r="R1621" i="1"/>
  <c r="R1622" i="1"/>
  <c r="R1623" i="1"/>
  <c r="R1624" i="1"/>
  <c r="U1624" i="1" s="1"/>
  <c r="R1625" i="1"/>
  <c r="U1625" i="1" s="1"/>
  <c r="R1626" i="1"/>
  <c r="U1626" i="1" s="1"/>
  <c r="R1627" i="1"/>
  <c r="R1628" i="1"/>
  <c r="R1629" i="1"/>
  <c r="R1630" i="1"/>
  <c r="U1630" i="1" s="1"/>
  <c r="R1631" i="1"/>
  <c r="R1632" i="1"/>
  <c r="R1633" i="1"/>
  <c r="R1634" i="1"/>
  <c r="T1634" i="1" s="1"/>
  <c r="R1635" i="1"/>
  <c r="R1636" i="1"/>
  <c r="R1637" i="1"/>
  <c r="R1638" i="1"/>
  <c r="R1639" i="1"/>
  <c r="U1639" i="1" s="1"/>
  <c r="R1640" i="1"/>
  <c r="R1641" i="1"/>
  <c r="U1641" i="1" s="1"/>
  <c r="R1642" i="1"/>
  <c r="R1643" i="1"/>
  <c r="R1644" i="1"/>
  <c r="R1645" i="1"/>
  <c r="R1646" i="1"/>
  <c r="R1647" i="1"/>
  <c r="R1648" i="1"/>
  <c r="R1649" i="1"/>
  <c r="R1650" i="1"/>
  <c r="U1650" i="1" s="1"/>
  <c r="R1651" i="1"/>
  <c r="R1652" i="1"/>
  <c r="R1653" i="1"/>
  <c r="R1654" i="1"/>
  <c r="U1654" i="1" s="1"/>
  <c r="R1655" i="1"/>
  <c r="U1655" i="1" s="1"/>
  <c r="R1656" i="1"/>
  <c r="R1657" i="1"/>
  <c r="R1658" i="1"/>
  <c r="R1659" i="1"/>
  <c r="R1660" i="1"/>
  <c r="R1661" i="1"/>
  <c r="R1662" i="1"/>
  <c r="R1663" i="1"/>
  <c r="U1663" i="1" s="1"/>
  <c r="R1664" i="1"/>
  <c r="U1664" i="1" s="1"/>
  <c r="R1665" i="1"/>
  <c r="R1666" i="1"/>
  <c r="R1667" i="1"/>
  <c r="R1668" i="1"/>
  <c r="R1669" i="1"/>
  <c r="R1670" i="1"/>
  <c r="U1670" i="1" s="1"/>
  <c r="R1671" i="1"/>
  <c r="R1672" i="1"/>
  <c r="R1673" i="1"/>
  <c r="R1674" i="1"/>
  <c r="R1675" i="1"/>
  <c r="R1676" i="1"/>
  <c r="R1677" i="1"/>
  <c r="R1678" i="1"/>
  <c r="U1678" i="1" s="1"/>
  <c r="R1679" i="1"/>
  <c r="T1679" i="1" s="1"/>
  <c r="R1680" i="1"/>
  <c r="R1681" i="1"/>
  <c r="R1682" i="1"/>
  <c r="R1683" i="1"/>
  <c r="R1684" i="1"/>
  <c r="R1685" i="1"/>
  <c r="R1686" i="1"/>
  <c r="R1687" i="1"/>
  <c r="U1687" i="1" s="1"/>
  <c r="R1688" i="1"/>
  <c r="R1689" i="1"/>
  <c r="U1689" i="1" s="1"/>
  <c r="R1690" i="1"/>
  <c r="R1691" i="1"/>
  <c r="R1692" i="1"/>
  <c r="R1693" i="1"/>
  <c r="R1694" i="1"/>
  <c r="U1694" i="1" s="1"/>
  <c r="R1695" i="1"/>
  <c r="R1696" i="1"/>
  <c r="R1697" i="1"/>
  <c r="U1697" i="1" s="1"/>
  <c r="R1698" i="1"/>
  <c r="R1699" i="1"/>
  <c r="R1700" i="1"/>
  <c r="R1701" i="1"/>
  <c r="R1702" i="1"/>
  <c r="R1703" i="1"/>
  <c r="U1703" i="1" s="1"/>
  <c r="R1704" i="1"/>
  <c r="R1705" i="1"/>
  <c r="R1706" i="1"/>
  <c r="R1707" i="1"/>
  <c r="R1708" i="1"/>
  <c r="R1709" i="1"/>
  <c r="R1710" i="1"/>
  <c r="R1711" i="1"/>
  <c r="R1712" i="1"/>
  <c r="U1712" i="1" s="1"/>
  <c r="R1713" i="1"/>
  <c r="R1714" i="1"/>
  <c r="U1714" i="1" s="1"/>
  <c r="R1715" i="1"/>
  <c r="R1716" i="1"/>
  <c r="R1717" i="1"/>
  <c r="R1718" i="1"/>
  <c r="U1718" i="1" s="1"/>
  <c r="R1719" i="1"/>
  <c r="U1719" i="1" s="1"/>
  <c r="R1720" i="1"/>
  <c r="T1720" i="1" s="1"/>
  <c r="R1721" i="1"/>
  <c r="R1722" i="1"/>
  <c r="R1723" i="1"/>
  <c r="R1724" i="1"/>
  <c r="R1725" i="1"/>
  <c r="R1726" i="1"/>
  <c r="U1726" i="1" s="1"/>
  <c r="R1727" i="1"/>
  <c r="U1727" i="1" s="1"/>
  <c r="R1728" i="1"/>
  <c r="R1729" i="1"/>
  <c r="R1730" i="1"/>
  <c r="R1731" i="1"/>
  <c r="R1732" i="1"/>
  <c r="R1733" i="1"/>
  <c r="R1734" i="1"/>
  <c r="R1735" i="1"/>
  <c r="U1735" i="1" s="1"/>
  <c r="R1736" i="1"/>
  <c r="U1736" i="1" s="1"/>
  <c r="R1737" i="1"/>
  <c r="U1737" i="1" s="1"/>
  <c r="R1738" i="1"/>
  <c r="R1739" i="1"/>
  <c r="R1740" i="1"/>
  <c r="R1741" i="1"/>
  <c r="R1742" i="1"/>
  <c r="U1742" i="1" s="1"/>
  <c r="R1743" i="1"/>
  <c r="U1743" i="1" s="1"/>
  <c r="R1744" i="1"/>
  <c r="R1745" i="1"/>
  <c r="R1746" i="1"/>
  <c r="R1747" i="1"/>
  <c r="R1748" i="1"/>
  <c r="R1749" i="1"/>
  <c r="R1750" i="1"/>
  <c r="R1751" i="1"/>
  <c r="U1751" i="1" s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U1767" i="1" s="1"/>
  <c r="R1768" i="1"/>
  <c r="R1769" i="1"/>
  <c r="R1770" i="1"/>
  <c r="R1771" i="1"/>
  <c r="R1772" i="1"/>
  <c r="R1773" i="1"/>
  <c r="R1774" i="1"/>
  <c r="U1774" i="1" s="1"/>
  <c r="R1775" i="1"/>
  <c r="R1776" i="1"/>
  <c r="R1777" i="1"/>
  <c r="R1778" i="1"/>
  <c r="R1779" i="1"/>
  <c r="R1780" i="1"/>
  <c r="R1781" i="1"/>
  <c r="R1782" i="1"/>
  <c r="R1783" i="1"/>
  <c r="U1783" i="1" s="1"/>
  <c r="R1784" i="1"/>
  <c r="R1785" i="1"/>
  <c r="U1785" i="1" s="1"/>
  <c r="R1786" i="1"/>
  <c r="R1787" i="1"/>
  <c r="R1788" i="1"/>
  <c r="R1789" i="1"/>
  <c r="R1790" i="1"/>
  <c r="U1790" i="1" s="1"/>
  <c r="R1791" i="1"/>
  <c r="U1791" i="1" s="1"/>
  <c r="R1792" i="1"/>
  <c r="R1793" i="1"/>
  <c r="R1794" i="1"/>
  <c r="R1795" i="1"/>
  <c r="R1796" i="1"/>
  <c r="R1797" i="1"/>
  <c r="R1798" i="1"/>
  <c r="U1798" i="1" s="1"/>
  <c r="R1799" i="1"/>
  <c r="U1799" i="1" s="1"/>
  <c r="R1800" i="1"/>
  <c r="R1801" i="1"/>
  <c r="R1802" i="1"/>
  <c r="R1803" i="1"/>
  <c r="R1804" i="1"/>
  <c r="R1805" i="1"/>
  <c r="R1806" i="1"/>
  <c r="U1806" i="1" s="1"/>
  <c r="R1807" i="1"/>
  <c r="U1807" i="1" s="1"/>
  <c r="R1808" i="1"/>
  <c r="U1808" i="1" s="1"/>
  <c r="R1809" i="1"/>
  <c r="U1809" i="1" s="1"/>
  <c r="R1810" i="1"/>
  <c r="R1811" i="1"/>
  <c r="R1812" i="1"/>
  <c r="R1813" i="1"/>
  <c r="R1814" i="1"/>
  <c r="R1815" i="1"/>
  <c r="U1815" i="1" s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T1831" i="1" s="1"/>
  <c r="R1832" i="1"/>
  <c r="T1832" i="1" s="1"/>
  <c r="R1833" i="1"/>
  <c r="U1833" i="1" s="1"/>
  <c r="R1834" i="1"/>
  <c r="R1835" i="1"/>
  <c r="R1836" i="1"/>
  <c r="R1837" i="1"/>
  <c r="R1838" i="1"/>
  <c r="U1838" i="1" s="1"/>
  <c r="R1839" i="1"/>
  <c r="R1840" i="1"/>
  <c r="R1841" i="1"/>
  <c r="R1842" i="1"/>
  <c r="R1843" i="1"/>
  <c r="R1844" i="1"/>
  <c r="R1845" i="1"/>
  <c r="R1846" i="1"/>
  <c r="U1846" i="1" s="1"/>
  <c r="R1847" i="1"/>
  <c r="U1847" i="1" s="1"/>
  <c r="R1848" i="1"/>
  <c r="T1848" i="1" s="1"/>
  <c r="R1849" i="1"/>
  <c r="R1850" i="1"/>
  <c r="R1851" i="1"/>
  <c r="R1852" i="1"/>
  <c r="R1853" i="1"/>
  <c r="R1854" i="1"/>
  <c r="U1854" i="1" s="1"/>
  <c r="R1855" i="1"/>
  <c r="U1855" i="1" s="1"/>
  <c r="R1856" i="1"/>
  <c r="R1857" i="1"/>
  <c r="R1858" i="1"/>
  <c r="R1859" i="1"/>
  <c r="R1860" i="1"/>
  <c r="R1861" i="1"/>
  <c r="R1862" i="1"/>
  <c r="U1862" i="1" s="1"/>
  <c r="R1863" i="1"/>
  <c r="U1863" i="1" s="1"/>
  <c r="R1864" i="1"/>
  <c r="R1865" i="1"/>
  <c r="R1866" i="1"/>
  <c r="R1867" i="1"/>
  <c r="R1868" i="1"/>
  <c r="R1869" i="1"/>
  <c r="R1870" i="1"/>
  <c r="R1871" i="1"/>
  <c r="R1872" i="1"/>
  <c r="U1872" i="1" s="1"/>
  <c r="R1873" i="1"/>
  <c r="R1874" i="1"/>
  <c r="R1875" i="1"/>
  <c r="R1876" i="1"/>
  <c r="R1877" i="1"/>
  <c r="R1878" i="1"/>
  <c r="R1879" i="1"/>
  <c r="U1879" i="1" s="1"/>
  <c r="R1880" i="1"/>
  <c r="U1880" i="1" s="1"/>
  <c r="R1881" i="1"/>
  <c r="R1882" i="1"/>
  <c r="R1883" i="1"/>
  <c r="R1884" i="1"/>
  <c r="R1885" i="1"/>
  <c r="R1886" i="1"/>
  <c r="U1886" i="1" s="1"/>
  <c r="R1887" i="1"/>
  <c r="R1888" i="1"/>
  <c r="R1889" i="1"/>
  <c r="R1890" i="1"/>
  <c r="R1891" i="1"/>
  <c r="R1892" i="1"/>
  <c r="R1893" i="1"/>
  <c r="R1894" i="1"/>
  <c r="R1895" i="1"/>
  <c r="U1895" i="1" s="1"/>
  <c r="R1896" i="1"/>
  <c r="R1897" i="1"/>
  <c r="U1897" i="1" s="1"/>
  <c r="R1898" i="1"/>
  <c r="R1899" i="1"/>
  <c r="R1900" i="1"/>
  <c r="R1901" i="1"/>
  <c r="R1902" i="1"/>
  <c r="U1902" i="1" s="1"/>
  <c r="R1903" i="1"/>
  <c r="T1903" i="1" s="1"/>
  <c r="R1904" i="1"/>
  <c r="R1905" i="1"/>
  <c r="R1906" i="1"/>
  <c r="R1907" i="1"/>
  <c r="R1908" i="1"/>
  <c r="R1909" i="1"/>
  <c r="R1910" i="1"/>
  <c r="U1910" i="1" s="1"/>
  <c r="R1911" i="1"/>
  <c r="U1911" i="1" s="1"/>
  <c r="R1912" i="1"/>
  <c r="R1913" i="1"/>
  <c r="R1914" i="1"/>
  <c r="R1915" i="1"/>
  <c r="R1916" i="1"/>
  <c r="R1917" i="1"/>
  <c r="R1918" i="1"/>
  <c r="U1918" i="1" s="1"/>
  <c r="R1919" i="1"/>
  <c r="R1920" i="1"/>
  <c r="U1920" i="1" s="1"/>
  <c r="R1921" i="1"/>
  <c r="R1922" i="1"/>
  <c r="R1923" i="1"/>
  <c r="R1924" i="1"/>
  <c r="R1925" i="1"/>
  <c r="R1926" i="1"/>
  <c r="U1926" i="1" s="1"/>
  <c r="R1927" i="1"/>
  <c r="R1928" i="1"/>
  <c r="R1929" i="1"/>
  <c r="R1930" i="1"/>
  <c r="R1931" i="1"/>
  <c r="R1932" i="1"/>
  <c r="R1933" i="1"/>
  <c r="R1934" i="1"/>
  <c r="R1935" i="1"/>
  <c r="U1935" i="1" s="1"/>
  <c r="R1936" i="1"/>
  <c r="R1937" i="1"/>
  <c r="R1938" i="1"/>
  <c r="R1939" i="1"/>
  <c r="R1940" i="1"/>
  <c r="R1941" i="1"/>
  <c r="T1941" i="1" s="1"/>
  <c r="R1942" i="1"/>
  <c r="R1943" i="1"/>
  <c r="U1943" i="1" s="1"/>
  <c r="R1944" i="1"/>
  <c r="U1944" i="1" s="1"/>
  <c r="R1945" i="1"/>
  <c r="R1946" i="1"/>
  <c r="R1947" i="1"/>
  <c r="R1948" i="1"/>
  <c r="R1949" i="1"/>
  <c r="T1949" i="1" s="1"/>
  <c r="R1950" i="1"/>
  <c r="U1950" i="1" s="1"/>
  <c r="R1951" i="1"/>
  <c r="R1952" i="1"/>
  <c r="R1953" i="1"/>
  <c r="R1954" i="1"/>
  <c r="R1955" i="1"/>
  <c r="R1956" i="1"/>
  <c r="R1957" i="1"/>
  <c r="R1958" i="1"/>
  <c r="R1959" i="1"/>
  <c r="U1959" i="1" s="1"/>
  <c r="R1960" i="1"/>
  <c r="R1961" i="1"/>
  <c r="R1962" i="1"/>
  <c r="R1963" i="1"/>
  <c r="R1964" i="1"/>
  <c r="R1965" i="1"/>
  <c r="R1966" i="1"/>
  <c r="U1966" i="1" s="1"/>
  <c r="R1967" i="1"/>
  <c r="R1968" i="1"/>
  <c r="U1968" i="1" s="1"/>
  <c r="R1969" i="1"/>
  <c r="R1970" i="1"/>
  <c r="R1971" i="1"/>
  <c r="R1972" i="1"/>
  <c r="R1973" i="1"/>
  <c r="T1973" i="1" s="1"/>
  <c r="R1974" i="1"/>
  <c r="U1974" i="1" s="1"/>
  <c r="R1975" i="1"/>
  <c r="R1976" i="1"/>
  <c r="R1977" i="1"/>
  <c r="R1978" i="1"/>
  <c r="R1979" i="1"/>
  <c r="R1980" i="1"/>
  <c r="R1981" i="1"/>
  <c r="R1982" i="1"/>
  <c r="R1983" i="1"/>
  <c r="U1983" i="1" s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U1998" i="1" s="1"/>
  <c r="R1999" i="1"/>
  <c r="U1999" i="1" s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U2016" i="1" s="1"/>
  <c r="R2017" i="1"/>
  <c r="R2018" i="1"/>
  <c r="R2019" i="1"/>
  <c r="R2020" i="1"/>
  <c r="R2021" i="1"/>
  <c r="R2022" i="1"/>
  <c r="R2023" i="1"/>
  <c r="U2023" i="1" s="1"/>
  <c r="R2024" i="1"/>
  <c r="R2025" i="1"/>
  <c r="R2026" i="1"/>
  <c r="R2027" i="1"/>
  <c r="R2028" i="1"/>
  <c r="R2029" i="1"/>
  <c r="R2030" i="1"/>
  <c r="U2030" i="1" s="1"/>
  <c r="R2031" i="1"/>
  <c r="R2032" i="1"/>
  <c r="R2033" i="1"/>
  <c r="R2034" i="1"/>
  <c r="R2035" i="1"/>
  <c r="R2036" i="1"/>
  <c r="R2037" i="1"/>
  <c r="T2037" i="1" s="1"/>
  <c r="R2038" i="1"/>
  <c r="U2038" i="1" s="1"/>
  <c r="R2039" i="1"/>
  <c r="U2039" i="1" s="1"/>
  <c r="R2040" i="1"/>
  <c r="R2041" i="1"/>
  <c r="R2042" i="1"/>
  <c r="R2043" i="1"/>
  <c r="R2044" i="1"/>
  <c r="R2045" i="1"/>
  <c r="R2046" i="1"/>
  <c r="U2046" i="1" s="1"/>
  <c r="R2047" i="1"/>
  <c r="U2047" i="1" s="1"/>
  <c r="R2048" i="1"/>
  <c r="R2049" i="1"/>
  <c r="R2050" i="1"/>
  <c r="R2051" i="1"/>
  <c r="T2051" i="1" s="1"/>
  <c r="R2052" i="1"/>
  <c r="R2053" i="1"/>
  <c r="R2054" i="1"/>
  <c r="U2054" i="1" s="1"/>
  <c r="R2055" i="1"/>
  <c r="R2056" i="1"/>
  <c r="R2057" i="1"/>
  <c r="R2058" i="1"/>
  <c r="T2058" i="1" s="1"/>
  <c r="R2059" i="1"/>
  <c r="R2060" i="1"/>
  <c r="R2061" i="1"/>
  <c r="R2062" i="1"/>
  <c r="U2062" i="1" s="1"/>
  <c r="R2063" i="1"/>
  <c r="R2064" i="1"/>
  <c r="R2065" i="1"/>
  <c r="R2066" i="1"/>
  <c r="R2067" i="1"/>
  <c r="R2068" i="1"/>
  <c r="R2069" i="1"/>
  <c r="R2070" i="1"/>
  <c r="R2071" i="1"/>
  <c r="U2071" i="1" s="1"/>
  <c r="R2072" i="1"/>
  <c r="R2073" i="1"/>
  <c r="R2074" i="1"/>
  <c r="R2075" i="1"/>
  <c r="R2076" i="1"/>
  <c r="R2077" i="1"/>
  <c r="R2078" i="1"/>
  <c r="R2079" i="1"/>
  <c r="R2080" i="1"/>
  <c r="R2081" i="1"/>
  <c r="R2082" i="1"/>
  <c r="T2082" i="1" s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U2094" i="1" s="1"/>
  <c r="R2095" i="1"/>
  <c r="T2095" i="1" s="1"/>
  <c r="R2096" i="1"/>
  <c r="R2097" i="1"/>
  <c r="R2098" i="1"/>
  <c r="R2099" i="1"/>
  <c r="R2100" i="1"/>
  <c r="R2101" i="1"/>
  <c r="R2102" i="1"/>
  <c r="R2103" i="1"/>
  <c r="U2103" i="1" s="1"/>
  <c r="R2104" i="1"/>
  <c r="R2105" i="1"/>
  <c r="R2106" i="1"/>
  <c r="R2107" i="1"/>
  <c r="R2108" i="1"/>
  <c r="R2109" i="1"/>
  <c r="R2110" i="1"/>
  <c r="R2111" i="1"/>
  <c r="U2111" i="1" s="1"/>
  <c r="R2112" i="1"/>
  <c r="R2113" i="1"/>
  <c r="R2114" i="1"/>
  <c r="R2115" i="1"/>
  <c r="R2116" i="1"/>
  <c r="R2117" i="1"/>
  <c r="R2118" i="1"/>
  <c r="U2118" i="1" s="1"/>
  <c r="R2119" i="1"/>
  <c r="R2120" i="1"/>
  <c r="R2121" i="1"/>
  <c r="R2122" i="1"/>
  <c r="R2123" i="1"/>
  <c r="R2124" i="1"/>
  <c r="R2125" i="1"/>
  <c r="R2126" i="1"/>
  <c r="U2126" i="1" s="1"/>
  <c r="R2127" i="1"/>
  <c r="U2127" i="1" s="1"/>
  <c r="R2128" i="1"/>
  <c r="U2128" i="1" s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U2142" i="1" s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U2158" i="1" s="1"/>
  <c r="R2159" i="1"/>
  <c r="T2159" i="1" s="1"/>
  <c r="R2160" i="1"/>
  <c r="R2161" i="1"/>
  <c r="T2161" i="1" s="1"/>
  <c r="R2162" i="1"/>
  <c r="R2163" i="1"/>
  <c r="U2163" i="1" s="1"/>
  <c r="R2164" i="1"/>
  <c r="R2165" i="1"/>
  <c r="R2166" i="1"/>
  <c r="U2166" i="1" s="1"/>
  <c r="R2167" i="1"/>
  <c r="U2167" i="1" s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U2182" i="1" s="1"/>
  <c r="R2183" i="1"/>
  <c r="R2184" i="1"/>
  <c r="R2185" i="1"/>
  <c r="U2185" i="1" s="1"/>
  <c r="R2186" i="1"/>
  <c r="T2186" i="1" s="1"/>
  <c r="R2187" i="1"/>
  <c r="U2187" i="1" s="1"/>
  <c r="R2188" i="1"/>
  <c r="R2189" i="1"/>
  <c r="R2190" i="1"/>
  <c r="U2190" i="1" s="1"/>
  <c r="R2191" i="1"/>
  <c r="U2191" i="1" s="1"/>
  <c r="R2192" i="1"/>
  <c r="R2193" i="1"/>
  <c r="R2194" i="1"/>
  <c r="R2195" i="1"/>
  <c r="R2196" i="1"/>
  <c r="R2197" i="1"/>
  <c r="T2197" i="1" s="1"/>
  <c r="R2198" i="1"/>
  <c r="R2199" i="1"/>
  <c r="U2199" i="1" s="1"/>
  <c r="R2200" i="1"/>
  <c r="R2201" i="1"/>
  <c r="R2202" i="1"/>
  <c r="R2203" i="1"/>
  <c r="R2204" i="1"/>
  <c r="R2205" i="1"/>
  <c r="R2206" i="1"/>
  <c r="U2206" i="1" s="1"/>
  <c r="R2207" i="1"/>
  <c r="R2208" i="1"/>
  <c r="R2209" i="1"/>
  <c r="R2210" i="1"/>
  <c r="U2210" i="1" s="1"/>
  <c r="R2211" i="1"/>
  <c r="R2212" i="1"/>
  <c r="R2213" i="1"/>
  <c r="R2214" i="1"/>
  <c r="R2215" i="1"/>
  <c r="U2215" i="1" s="1"/>
  <c r="R2216" i="1"/>
  <c r="R2217" i="1"/>
  <c r="R2218" i="1"/>
  <c r="R2219" i="1"/>
  <c r="R2220" i="1"/>
  <c r="R2221" i="1"/>
  <c r="R2222" i="1"/>
  <c r="R2223" i="1"/>
  <c r="T2223" i="1" s="1"/>
  <c r="R2224" i="1"/>
  <c r="R2225" i="1"/>
  <c r="R2226" i="1"/>
  <c r="R2227" i="1"/>
  <c r="R2228" i="1"/>
  <c r="R2229" i="1"/>
  <c r="R2230" i="1"/>
  <c r="U2230" i="1" s="1"/>
  <c r="R2231" i="1"/>
  <c r="R2232" i="1"/>
  <c r="R2233" i="1"/>
  <c r="U2233" i="1" s="1"/>
  <c r="R2234" i="1"/>
  <c r="R2235" i="1"/>
  <c r="R2236" i="1"/>
  <c r="R2237" i="1"/>
  <c r="R2238" i="1"/>
  <c r="U2238" i="1" s="1"/>
  <c r="R2239" i="1"/>
  <c r="U2239" i="1" s="1"/>
  <c r="R2240" i="1"/>
  <c r="R2241" i="1"/>
  <c r="R2242" i="1"/>
  <c r="R2243" i="1"/>
  <c r="R2244" i="1"/>
  <c r="R2245" i="1"/>
  <c r="R2246" i="1"/>
  <c r="R2247" i="1"/>
  <c r="U2247" i="1" s="1"/>
  <c r="R2248" i="1"/>
  <c r="T2248" i="1" s="1"/>
  <c r="R2249" i="1"/>
  <c r="R2250" i="1"/>
  <c r="R2251" i="1"/>
  <c r="R2252" i="1"/>
  <c r="R2253" i="1"/>
  <c r="R2254" i="1"/>
  <c r="U2254" i="1" s="1"/>
  <c r="R2255" i="1"/>
  <c r="U2255" i="1" s="1"/>
  <c r="R2256" i="1"/>
  <c r="R2257" i="1"/>
  <c r="U2257" i="1" s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U2279" i="1" s="1"/>
  <c r="R2280" i="1"/>
  <c r="R2281" i="1"/>
  <c r="R2282" i="1"/>
  <c r="U2282" i="1" s="1"/>
  <c r="R2283" i="1"/>
  <c r="R2284" i="1"/>
  <c r="R2285" i="1"/>
  <c r="R2286" i="1"/>
  <c r="R2287" i="1"/>
  <c r="R2288" i="1"/>
  <c r="R2289" i="1"/>
  <c r="T2289" i="1" s="1"/>
  <c r="R2290" i="1"/>
  <c r="R2291" i="1"/>
  <c r="R2292" i="1"/>
  <c r="R2293" i="1"/>
  <c r="R2294" i="1"/>
  <c r="R2295" i="1"/>
  <c r="T2295" i="1" s="1"/>
  <c r="R2296" i="1"/>
  <c r="R2297" i="1"/>
  <c r="R2298" i="1"/>
  <c r="R2299" i="1"/>
  <c r="R2300" i="1"/>
  <c r="R2301" i="1"/>
  <c r="R2302" i="1"/>
  <c r="U2302" i="1" s="1"/>
  <c r="R2303" i="1"/>
  <c r="U2303" i="1" s="1"/>
  <c r="R2304" i="1"/>
  <c r="R2305" i="1"/>
  <c r="R2306" i="1"/>
  <c r="U2306" i="1" s="1"/>
  <c r="R2307" i="1"/>
  <c r="R2308" i="1"/>
  <c r="R2309" i="1"/>
  <c r="R2310" i="1"/>
  <c r="U2310" i="1" s="1"/>
  <c r="R2311" i="1"/>
  <c r="U2311" i="1" s="1"/>
  <c r="R2312" i="1"/>
  <c r="R2313" i="1"/>
  <c r="R2314" i="1"/>
  <c r="R2315" i="1"/>
  <c r="R2316" i="1"/>
  <c r="R2317" i="1"/>
  <c r="R2318" i="1"/>
  <c r="U2318" i="1" s="1"/>
  <c r="R2319" i="1"/>
  <c r="U2319" i="1" s="1"/>
  <c r="R2320" i="1"/>
  <c r="R2321" i="1"/>
  <c r="R2322" i="1"/>
  <c r="U2322" i="1" s="1"/>
  <c r="R2323" i="1"/>
  <c r="R2324" i="1"/>
  <c r="R2325" i="1"/>
  <c r="R2326" i="1"/>
  <c r="R2327" i="1"/>
  <c r="U2327" i="1" s="1"/>
  <c r="R2328" i="1"/>
  <c r="R2329" i="1"/>
  <c r="R2330" i="1"/>
  <c r="U2330" i="1" s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U2352" i="1" s="1"/>
  <c r="R2353" i="1"/>
  <c r="R2354" i="1"/>
  <c r="R2355" i="1"/>
  <c r="R2356" i="1"/>
  <c r="R2357" i="1"/>
  <c r="T2357" i="1" s="1"/>
  <c r="R2358" i="1"/>
  <c r="U2358" i="1" s="1"/>
  <c r="R2359" i="1"/>
  <c r="U2359" i="1" s="1"/>
  <c r="R2360" i="1"/>
  <c r="R2361" i="1"/>
  <c r="U2361" i="1" s="1"/>
  <c r="R2362" i="1"/>
  <c r="U2362" i="1" s="1"/>
  <c r="R2363" i="1"/>
  <c r="R2364" i="1"/>
  <c r="R2365" i="1"/>
  <c r="R2366" i="1"/>
  <c r="U2366" i="1" s="1"/>
  <c r="R2367" i="1"/>
  <c r="U2367" i="1" s="1"/>
  <c r="R2368" i="1"/>
  <c r="R2369" i="1"/>
  <c r="R2370" i="1"/>
  <c r="R2371" i="1"/>
  <c r="R2372" i="1"/>
  <c r="R2373" i="1"/>
  <c r="R2374" i="1"/>
  <c r="U2374" i="1" s="1"/>
  <c r="R2375" i="1"/>
  <c r="U2375" i="1" s="1"/>
  <c r="R2376" i="1"/>
  <c r="R2377" i="1"/>
  <c r="U2377" i="1" s="1"/>
  <c r="R2378" i="1"/>
  <c r="U2378" i="1" s="1"/>
  <c r="R2379" i="1"/>
  <c r="R2380" i="1"/>
  <c r="R2381" i="1"/>
  <c r="R2382" i="1"/>
  <c r="U2382" i="1" s="1"/>
  <c r="R2383" i="1"/>
  <c r="U2383" i="1" s="1"/>
  <c r="R2384" i="1"/>
  <c r="R2385" i="1"/>
  <c r="R2386" i="1"/>
  <c r="U2386" i="1" s="1"/>
  <c r="R2387" i="1"/>
  <c r="R2388" i="1"/>
  <c r="R2389" i="1"/>
  <c r="R2390" i="1"/>
  <c r="R2391" i="1"/>
  <c r="U2391" i="1" s="1"/>
  <c r="R2392" i="1"/>
  <c r="R2393" i="1"/>
  <c r="R2394" i="1"/>
  <c r="T2394" i="1" s="1"/>
  <c r="R2395" i="1"/>
  <c r="U2395" i="1" s="1"/>
  <c r="R2396" i="1"/>
  <c r="R2397" i="1"/>
  <c r="R2398" i="1"/>
  <c r="R2399" i="1"/>
  <c r="U2399" i="1" s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U2415" i="1" s="1"/>
  <c r="R2416" i="1"/>
  <c r="U2416" i="1" s="1"/>
  <c r="R2417" i="1"/>
  <c r="U2417" i="1" s="1"/>
  <c r="R2418" i="1"/>
  <c r="R2419" i="1"/>
  <c r="R2420" i="1"/>
  <c r="R2421" i="1"/>
  <c r="R2422" i="1"/>
  <c r="R2423" i="1"/>
  <c r="U2423" i="1" s="1"/>
  <c r="R2424" i="1"/>
  <c r="R2425" i="1"/>
  <c r="R2426" i="1"/>
  <c r="U2426" i="1" s="1"/>
  <c r="R2427" i="1"/>
  <c r="R2428" i="1"/>
  <c r="R2429" i="1"/>
  <c r="R2430" i="1"/>
  <c r="U2430" i="1" s="1"/>
  <c r="R2431" i="1"/>
  <c r="R2432" i="1"/>
  <c r="U2432" i="1" s="1"/>
  <c r="R2433" i="1"/>
  <c r="U2433" i="1" s="1"/>
  <c r="R2434" i="1"/>
  <c r="U2434" i="1" s="1"/>
  <c r="R2435" i="1"/>
  <c r="R2436" i="1"/>
  <c r="R2437" i="1"/>
  <c r="R2438" i="1"/>
  <c r="U2438" i="1" s="1"/>
  <c r="R2439" i="1"/>
  <c r="U2439" i="1" s="1"/>
  <c r="R2440" i="1"/>
  <c r="R2441" i="1"/>
  <c r="U2441" i="1" s="1"/>
  <c r="R2442" i="1"/>
  <c r="R2443" i="1"/>
  <c r="R2444" i="1"/>
  <c r="R2445" i="1"/>
  <c r="R2446" i="1"/>
  <c r="U2446" i="1" s="1"/>
  <c r="R2447" i="1"/>
  <c r="U2447" i="1" s="1"/>
  <c r="R2448" i="1"/>
  <c r="R2449" i="1"/>
  <c r="R2450" i="1"/>
  <c r="U2450" i="1" s="1"/>
  <c r="R2451" i="1"/>
  <c r="U2451" i="1" s="1"/>
  <c r="R2452" i="1"/>
  <c r="R2453" i="1"/>
  <c r="R2454" i="1"/>
  <c r="U2454" i="1" s="1"/>
  <c r="R2455" i="1"/>
  <c r="U2455" i="1" s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U2480" i="1" s="1"/>
  <c r="R2481" i="1"/>
  <c r="U2481" i="1" s="1"/>
  <c r="R2482" i="1"/>
  <c r="R2483" i="1"/>
  <c r="R2484" i="1"/>
  <c r="R2485" i="1"/>
  <c r="R2486" i="1"/>
  <c r="U2486" i="1" s="1"/>
  <c r="R2487" i="1"/>
  <c r="U2487" i="1" s="1"/>
  <c r="R2488" i="1"/>
  <c r="U2488" i="1" s="1"/>
  <c r="R2489" i="1"/>
  <c r="R2490" i="1"/>
  <c r="R2491" i="1"/>
  <c r="R2492" i="1"/>
  <c r="R2493" i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R2500" i="1"/>
  <c r="R2501" i="1"/>
  <c r="R2502" i="1"/>
  <c r="U2502" i="1" s="1"/>
  <c r="R2503" i="1"/>
  <c r="U2503" i="1" s="1"/>
  <c r="R2504" i="1"/>
  <c r="R2505" i="1"/>
  <c r="U2505" i="1" s="1"/>
  <c r="R2506" i="1"/>
  <c r="R2507" i="1"/>
  <c r="T2507" i="1" s="1"/>
  <c r="R2508" i="1"/>
  <c r="R2509" i="1"/>
  <c r="R2510" i="1"/>
  <c r="U2510" i="1" s="1"/>
  <c r="R2511" i="1"/>
  <c r="U2511" i="1" s="1"/>
  <c r="R2512" i="1"/>
  <c r="R2513" i="1"/>
  <c r="R2514" i="1"/>
  <c r="R2515" i="1"/>
  <c r="R2516" i="1"/>
  <c r="R2517" i="1"/>
  <c r="R2518" i="1"/>
  <c r="R2519" i="1"/>
  <c r="U2519" i="1" s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T2533" i="1" s="1"/>
  <c r="R2534" i="1"/>
  <c r="R2535" i="1"/>
  <c r="U2535" i="1" s="1"/>
  <c r="R2536" i="1"/>
  <c r="U2536" i="1" s="1"/>
  <c r="R2537" i="1"/>
  <c r="R2538" i="1"/>
  <c r="R2539" i="1"/>
  <c r="R2540" i="1"/>
  <c r="R2541" i="1"/>
  <c r="R2542" i="1"/>
  <c r="U2542" i="1" s="1"/>
  <c r="R2543" i="1"/>
  <c r="U2543" i="1" s="1"/>
  <c r="R2544" i="1"/>
  <c r="U2544" i="1" s="1"/>
  <c r="R2545" i="1"/>
  <c r="R2546" i="1"/>
  <c r="R2547" i="1"/>
  <c r="R2548" i="1"/>
  <c r="R2549" i="1"/>
  <c r="R2550" i="1"/>
  <c r="U2550" i="1" s="1"/>
  <c r="R2551" i="1"/>
  <c r="R2552" i="1"/>
  <c r="R2553" i="1"/>
  <c r="U2553" i="1" s="1"/>
  <c r="R2554" i="1"/>
  <c r="U2554" i="1" s="1"/>
  <c r="R2555" i="1"/>
  <c r="R2556" i="1"/>
  <c r="R2557" i="1"/>
  <c r="R2558" i="1"/>
  <c r="R2559" i="1"/>
  <c r="R2560" i="1"/>
  <c r="U2560" i="1" s="1"/>
  <c r="R2561" i="1"/>
  <c r="R2562" i="1"/>
  <c r="U2562" i="1" s="1"/>
  <c r="R2563" i="1"/>
  <c r="R2564" i="1"/>
  <c r="R2565" i="1"/>
  <c r="R2566" i="1"/>
  <c r="U2566" i="1" s="1"/>
  <c r="R2567" i="1"/>
  <c r="U2567" i="1" s="1"/>
  <c r="R2568" i="1"/>
  <c r="R2569" i="1"/>
  <c r="U2569" i="1" s="1"/>
  <c r="R2570" i="1"/>
  <c r="R2571" i="1"/>
  <c r="R2572" i="1"/>
  <c r="R2573" i="1"/>
  <c r="R2574" i="1"/>
  <c r="U2574" i="1" s="1"/>
  <c r="R2575" i="1"/>
  <c r="U2575" i="1" s="1"/>
  <c r="R2576" i="1"/>
  <c r="R2577" i="1"/>
  <c r="R2578" i="1"/>
  <c r="U2578" i="1" s="1"/>
  <c r="R2579" i="1"/>
  <c r="R2580" i="1"/>
  <c r="R2581" i="1"/>
  <c r="R2582" i="1"/>
  <c r="R2583" i="1"/>
  <c r="U2583" i="1" s="1"/>
  <c r="R2584" i="1"/>
  <c r="R2585" i="1"/>
  <c r="R2586" i="1"/>
  <c r="R2587" i="1"/>
  <c r="R2588" i="1"/>
  <c r="R2589" i="1"/>
  <c r="R2590" i="1"/>
  <c r="U2590" i="1" s="1"/>
  <c r="R2591" i="1"/>
  <c r="U2591" i="1" s="1"/>
  <c r="R2592" i="1"/>
  <c r="R2593" i="1"/>
  <c r="R2594" i="1"/>
  <c r="R2595" i="1"/>
  <c r="R2596" i="1"/>
  <c r="R2597" i="1"/>
  <c r="R2598" i="1"/>
  <c r="R2599" i="1"/>
  <c r="R2600" i="1"/>
  <c r="U2600" i="1" s="1"/>
  <c r="R2601" i="1"/>
  <c r="R2602" i="1"/>
  <c r="R2603" i="1"/>
  <c r="R2604" i="1"/>
  <c r="R2605" i="1"/>
  <c r="R2606" i="1"/>
  <c r="R2607" i="1"/>
  <c r="U2607" i="1" s="1"/>
  <c r="R2608" i="1"/>
  <c r="U2608" i="1" s="1"/>
  <c r="R2609" i="1"/>
  <c r="T2609" i="1" s="1"/>
  <c r="R2610" i="1"/>
  <c r="R2611" i="1"/>
  <c r="R2612" i="1"/>
  <c r="R2613" i="1"/>
  <c r="R2614" i="1"/>
  <c r="U2614" i="1" s="1"/>
  <c r="R2615" i="1"/>
  <c r="R2616" i="1"/>
  <c r="U2616" i="1" s="1"/>
  <c r="R2617" i="1"/>
  <c r="U2617" i="1" s="1"/>
  <c r="R2618" i="1"/>
  <c r="U2618" i="1" s="1"/>
  <c r="R2619" i="1"/>
  <c r="R2620" i="1"/>
  <c r="R2621" i="1"/>
  <c r="R2622" i="1"/>
  <c r="U2622" i="1" s="1"/>
  <c r="R2623" i="1"/>
  <c r="R2624" i="1"/>
  <c r="R2625" i="1"/>
  <c r="R2626" i="1"/>
  <c r="U2626" i="1" s="1"/>
  <c r="R2627" i="1"/>
  <c r="R2628" i="1"/>
  <c r="R2629" i="1"/>
  <c r="R2630" i="1"/>
  <c r="U2630" i="1" s="1"/>
  <c r="R2631" i="1"/>
  <c r="U2631" i="1" s="1"/>
  <c r="R2632" i="1"/>
  <c r="R2633" i="1"/>
  <c r="R2634" i="1"/>
  <c r="R2635" i="1"/>
  <c r="R2636" i="1"/>
  <c r="R2637" i="1"/>
  <c r="R2638" i="1"/>
  <c r="U2638" i="1" s="1"/>
  <c r="R2639" i="1"/>
  <c r="U2639" i="1" s="1"/>
  <c r="R2640" i="1"/>
  <c r="R2641" i="1"/>
  <c r="R2642" i="1"/>
  <c r="U2642" i="1" s="1"/>
  <c r="R2643" i="1"/>
  <c r="R2644" i="1"/>
  <c r="R2645" i="1"/>
  <c r="R2646" i="1"/>
  <c r="R2647" i="1"/>
  <c r="U2647" i="1" s="1"/>
  <c r="R2648" i="1"/>
  <c r="R2649" i="1"/>
  <c r="R2650" i="1"/>
  <c r="R2651" i="1"/>
  <c r="R2652" i="1"/>
  <c r="U2652" i="1" s="1"/>
  <c r="R2653" i="1"/>
  <c r="T2653" i="1" s="1"/>
  <c r="R2654" i="1"/>
  <c r="U2654" i="1" s="1"/>
  <c r="R2655" i="1"/>
  <c r="U2655" i="1" s="1"/>
  <c r="R2656" i="1"/>
  <c r="R2657" i="1"/>
  <c r="R2658" i="1"/>
  <c r="R2659" i="1"/>
  <c r="R2660" i="1"/>
  <c r="R2661" i="1"/>
  <c r="R2662" i="1"/>
  <c r="U2662" i="1" s="1"/>
  <c r="R2663" i="1"/>
  <c r="U2663" i="1" s="1"/>
  <c r="R2664" i="1"/>
  <c r="T2664" i="1" s="1"/>
  <c r="R2665" i="1"/>
  <c r="T2665" i="1" s="1"/>
  <c r="R2666" i="1"/>
  <c r="T2666" i="1" s="1"/>
  <c r="R2667" i="1"/>
  <c r="R2668" i="1"/>
  <c r="R2669" i="1"/>
  <c r="R2670" i="1"/>
  <c r="U2670" i="1" s="1"/>
  <c r="R2671" i="1"/>
  <c r="R2672" i="1"/>
  <c r="R2673" i="1"/>
  <c r="R2674" i="1"/>
  <c r="R2675" i="1"/>
  <c r="R2676" i="1"/>
  <c r="R2677" i="1"/>
  <c r="R2678" i="1"/>
  <c r="R2679" i="1"/>
  <c r="R2680" i="1"/>
  <c r="U2680" i="1" s="1"/>
  <c r="R2681" i="1"/>
  <c r="R2682" i="1"/>
  <c r="U2682" i="1" s="1"/>
  <c r="R2683" i="1"/>
  <c r="R2684" i="1"/>
  <c r="R2685" i="1"/>
  <c r="T2685" i="1" s="1"/>
  <c r="R2686" i="1"/>
  <c r="U2686" i="1" s="1"/>
  <c r="R2687" i="1"/>
  <c r="R2688" i="1"/>
  <c r="U2688" i="1" s="1"/>
  <c r="R2689" i="1"/>
  <c r="U2689" i="1" s="1"/>
  <c r="R2690" i="1"/>
  <c r="U2690" i="1" s="1"/>
  <c r="R2691" i="1"/>
  <c r="R2692" i="1"/>
  <c r="R2693" i="1"/>
  <c r="R2694" i="1"/>
  <c r="U2694" i="1" s="1"/>
  <c r="R2695" i="1"/>
  <c r="U2695" i="1" s="1"/>
  <c r="R2696" i="1"/>
  <c r="R2697" i="1"/>
  <c r="U2697" i="1" s="1"/>
  <c r="R2698" i="1"/>
  <c r="T2698" i="1" s="1"/>
  <c r="R2699" i="1"/>
  <c r="R2700" i="1"/>
  <c r="R2701" i="1"/>
  <c r="R2702" i="1"/>
  <c r="U2702" i="1" s="1"/>
  <c r="R2703" i="1"/>
  <c r="U2703" i="1" s="1"/>
  <c r="R2704" i="1"/>
  <c r="R2705" i="1"/>
  <c r="R2706" i="1"/>
  <c r="U2706" i="1" s="1"/>
  <c r="R2707" i="1"/>
  <c r="R2708" i="1"/>
  <c r="R2709" i="1"/>
  <c r="R2710" i="1"/>
  <c r="T2710" i="1" s="1"/>
  <c r="R2711" i="1"/>
  <c r="U2711" i="1" s="1"/>
  <c r="R2712" i="1"/>
  <c r="R2713" i="1"/>
  <c r="R2714" i="1"/>
  <c r="R2715" i="1"/>
  <c r="U2715" i="1" s="1"/>
  <c r="R2716" i="1"/>
  <c r="R2717" i="1"/>
  <c r="R2718" i="1"/>
  <c r="U2718" i="1" s="1"/>
  <c r="R2719" i="1"/>
  <c r="R2720" i="1"/>
  <c r="R2721" i="1"/>
  <c r="R2722" i="1"/>
  <c r="R2723" i="1"/>
  <c r="R2724" i="1"/>
  <c r="R2725" i="1"/>
  <c r="R2726" i="1"/>
  <c r="R2727" i="1"/>
  <c r="U2727" i="1" s="1"/>
  <c r="R2728" i="1"/>
  <c r="R2729" i="1"/>
  <c r="R2730" i="1"/>
  <c r="R2731" i="1"/>
  <c r="R2732" i="1"/>
  <c r="R2733" i="1"/>
  <c r="R2734" i="1"/>
  <c r="R2735" i="1"/>
  <c r="R2736" i="1"/>
  <c r="R2737" i="1"/>
  <c r="U2737" i="1" s="1"/>
  <c r="R2738" i="1"/>
  <c r="R2739" i="1"/>
  <c r="R2740" i="1"/>
  <c r="R2741" i="1"/>
  <c r="R2742" i="1"/>
  <c r="R2743" i="1"/>
  <c r="U2743" i="1" s="1"/>
  <c r="R2744" i="1"/>
  <c r="U2744" i="1" s="1"/>
  <c r="R2745" i="1"/>
  <c r="R2746" i="1"/>
  <c r="U2746" i="1" s="1"/>
  <c r="R2747" i="1"/>
  <c r="R2748" i="1"/>
  <c r="R2749" i="1"/>
  <c r="R2750" i="1"/>
  <c r="T2750" i="1" s="1"/>
  <c r="R2751" i="1"/>
  <c r="U2751" i="1" s="1"/>
  <c r="R2752" i="1"/>
  <c r="R2753" i="1"/>
  <c r="R2754" i="1"/>
  <c r="R2755" i="1"/>
  <c r="R2756" i="1"/>
  <c r="R2757" i="1"/>
  <c r="R2758" i="1"/>
  <c r="U2758" i="1" s="1"/>
  <c r="R2759" i="1"/>
  <c r="U2759" i="1" s="1"/>
  <c r="R2760" i="1"/>
  <c r="T2760" i="1" s="1"/>
  <c r="R2761" i="1"/>
  <c r="U2761" i="1" s="1"/>
  <c r="R2762" i="1"/>
  <c r="R2763" i="1"/>
  <c r="R2764" i="1"/>
  <c r="R2765" i="1"/>
  <c r="R2766" i="1"/>
  <c r="U2766" i="1" s="1"/>
  <c r="R2767" i="1"/>
  <c r="U2767" i="1" s="1"/>
  <c r="R2768" i="1"/>
  <c r="R2769" i="1"/>
  <c r="R2770" i="1"/>
  <c r="U2770" i="1" s="1"/>
  <c r="R2771" i="1"/>
  <c r="R2772" i="1"/>
  <c r="R2773" i="1"/>
  <c r="R2774" i="1"/>
  <c r="U2774" i="1" s="1"/>
  <c r="R2775" i="1"/>
  <c r="U2775" i="1" s="1"/>
  <c r="R2776" i="1"/>
  <c r="T2776" i="1" s="1"/>
  <c r="R2777" i="1"/>
  <c r="R2778" i="1"/>
  <c r="R2779" i="1"/>
  <c r="R2780" i="1"/>
  <c r="R2781" i="1"/>
  <c r="T2781" i="1" s="1"/>
  <c r="R2782" i="1"/>
  <c r="U2782" i="1" s="1"/>
  <c r="R2783" i="1"/>
  <c r="U2783" i="1" s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U2800" i="1" s="1"/>
  <c r="R2801" i="1"/>
  <c r="R2802" i="1"/>
  <c r="T2802" i="1" s="1"/>
  <c r="R2803" i="1"/>
  <c r="R2804" i="1"/>
  <c r="R2805" i="1"/>
  <c r="R2806" i="1"/>
  <c r="R2807" i="1"/>
  <c r="U2807" i="1" s="1"/>
  <c r="R2808" i="1"/>
  <c r="U2808" i="1" s="1"/>
  <c r="R2809" i="1"/>
  <c r="R2810" i="1"/>
  <c r="U2810" i="1" s="1"/>
  <c r="R2811" i="1"/>
  <c r="R2812" i="1"/>
  <c r="R2813" i="1"/>
  <c r="R2814" i="1"/>
  <c r="R2815" i="1"/>
  <c r="U2815" i="1" s="1"/>
  <c r="R2816" i="1"/>
  <c r="U2816" i="1" s="1"/>
  <c r="R2817" i="1"/>
  <c r="R2818" i="1"/>
  <c r="U2818" i="1" s="1"/>
  <c r="R2819" i="1"/>
  <c r="R2820" i="1"/>
  <c r="R2821" i="1"/>
  <c r="R2822" i="1"/>
  <c r="U2822" i="1" s="1"/>
  <c r="R2823" i="1"/>
  <c r="U2823" i="1" s="1"/>
  <c r="R2824" i="1"/>
  <c r="R2825" i="1"/>
  <c r="U2825" i="1" s="1"/>
  <c r="R2826" i="1"/>
  <c r="U2826" i="1" s="1"/>
  <c r="R2827" i="1"/>
  <c r="R2828" i="1"/>
  <c r="R2829" i="1"/>
  <c r="R2830" i="1"/>
  <c r="U2830" i="1" s="1"/>
  <c r="R2831" i="1"/>
  <c r="U2831" i="1" s="1"/>
  <c r="R2832" i="1"/>
  <c r="R2833" i="1"/>
  <c r="R2834" i="1"/>
  <c r="U2834" i="1" s="1"/>
  <c r="R2835" i="1"/>
  <c r="R2836" i="1"/>
  <c r="R2837" i="1"/>
  <c r="T2837" i="1" s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U2856" i="1" s="1"/>
  <c r="R2857" i="1"/>
  <c r="R2858" i="1"/>
  <c r="R2859" i="1"/>
  <c r="R2860" i="1"/>
  <c r="R2861" i="1"/>
  <c r="R2862" i="1"/>
  <c r="T2862" i="1" s="1"/>
  <c r="R2863" i="1"/>
  <c r="U2863" i="1" s="1"/>
  <c r="R2864" i="1"/>
  <c r="U2864" i="1" s="1"/>
  <c r="R2865" i="1"/>
  <c r="R2866" i="1"/>
  <c r="R2867" i="1"/>
  <c r="R2868" i="1"/>
  <c r="R2869" i="1"/>
  <c r="R2870" i="1"/>
  <c r="T2870" i="1" s="1"/>
  <c r="R2871" i="1"/>
  <c r="U2871" i="1" s="1"/>
  <c r="R2872" i="1"/>
  <c r="U2872" i="1" s="1"/>
  <c r="R2873" i="1"/>
  <c r="R2874" i="1"/>
  <c r="U2874" i="1" s="1"/>
  <c r="R2875" i="1"/>
  <c r="R2876" i="1"/>
  <c r="R2877" i="1"/>
  <c r="R2878" i="1"/>
  <c r="U2878" i="1" s="1"/>
  <c r="R2879" i="1"/>
  <c r="R2880" i="1"/>
  <c r="U2880" i="1" s="1"/>
  <c r="R2881" i="1"/>
  <c r="R2882" i="1"/>
  <c r="U2882" i="1" s="1"/>
  <c r="R2883" i="1"/>
  <c r="R2884" i="1"/>
  <c r="R2885" i="1"/>
  <c r="R2886" i="1"/>
  <c r="U2886" i="1" s="1"/>
  <c r="R2887" i="1"/>
  <c r="U2887" i="1" s="1"/>
  <c r="R2888" i="1"/>
  <c r="R2889" i="1"/>
  <c r="R2890" i="1"/>
  <c r="U2890" i="1" s="1"/>
  <c r="R2891" i="1"/>
  <c r="R2892" i="1"/>
  <c r="R2893" i="1"/>
  <c r="R2894" i="1"/>
  <c r="R2895" i="1"/>
  <c r="U2895" i="1" s="1"/>
  <c r="R2896" i="1"/>
  <c r="R2897" i="1"/>
  <c r="R2898" i="1"/>
  <c r="U2898" i="1" s="1"/>
  <c r="R2899" i="1"/>
  <c r="R2900" i="1"/>
  <c r="R2901" i="1"/>
  <c r="R2902" i="1"/>
  <c r="U2902" i="1" s="1"/>
  <c r="R2903" i="1"/>
  <c r="U2903" i="1" s="1"/>
  <c r="R2904" i="1"/>
  <c r="R2905" i="1"/>
  <c r="R2906" i="1"/>
  <c r="R2907" i="1"/>
  <c r="R2908" i="1"/>
  <c r="R2909" i="1"/>
  <c r="R2910" i="1"/>
  <c r="T2910" i="1" s="1"/>
  <c r="R2911" i="1"/>
  <c r="T2911" i="1" s="1"/>
  <c r="R2912" i="1"/>
  <c r="R2913" i="1"/>
  <c r="R2914" i="1"/>
  <c r="R2915" i="1"/>
  <c r="R2916" i="1"/>
  <c r="U2916" i="1" s="1"/>
  <c r="R2917" i="1"/>
  <c r="R2918" i="1"/>
  <c r="R2919" i="1"/>
  <c r="U2919" i="1" s="1"/>
  <c r="R2920" i="1"/>
  <c r="R2921" i="1"/>
  <c r="R2922" i="1"/>
  <c r="R2923" i="1"/>
  <c r="R2924" i="1"/>
  <c r="R2925" i="1"/>
  <c r="R2926" i="1"/>
  <c r="U2926" i="1" s="1"/>
  <c r="R2927" i="1"/>
  <c r="R2928" i="1"/>
  <c r="R2929" i="1"/>
  <c r="R2930" i="1"/>
  <c r="R2931" i="1"/>
  <c r="R2932" i="1"/>
  <c r="R2933" i="1"/>
  <c r="R2934" i="1"/>
  <c r="U2934" i="1" s="1"/>
  <c r="R2935" i="1"/>
  <c r="U2935" i="1" s="1"/>
  <c r="R2936" i="1"/>
  <c r="R2937" i="1"/>
  <c r="R2938" i="1"/>
  <c r="U2938" i="1" s="1"/>
  <c r="R2939" i="1"/>
  <c r="R2940" i="1"/>
  <c r="R2941" i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R2948" i="1"/>
  <c r="R2949" i="1"/>
  <c r="R2950" i="1"/>
  <c r="U2950" i="1" s="1"/>
  <c r="R2951" i="1"/>
  <c r="U2951" i="1" s="1"/>
  <c r="R2952" i="1"/>
  <c r="R2953" i="1"/>
  <c r="T2953" i="1" s="1"/>
  <c r="R2954" i="1"/>
  <c r="R2955" i="1"/>
  <c r="R2956" i="1"/>
  <c r="R2957" i="1"/>
  <c r="R2958" i="1"/>
  <c r="U2958" i="1" s="1"/>
  <c r="R2959" i="1"/>
  <c r="U2959" i="1" s="1"/>
  <c r="R2960" i="1"/>
  <c r="R2961" i="1"/>
  <c r="R2962" i="1"/>
  <c r="U2962" i="1" s="1"/>
  <c r="R2963" i="1"/>
  <c r="R2964" i="1"/>
  <c r="R2965" i="1"/>
  <c r="R2966" i="1"/>
  <c r="R2967" i="1"/>
  <c r="U2967" i="1" s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U2983" i="1" s="1"/>
  <c r="R2984" i="1"/>
  <c r="R2985" i="1"/>
  <c r="R2986" i="1"/>
  <c r="R2987" i="1"/>
  <c r="R2988" i="1"/>
  <c r="R2989" i="1"/>
  <c r="R2990" i="1"/>
  <c r="U2990" i="1" s="1"/>
  <c r="R2991" i="1"/>
  <c r="U2991" i="1" s="1"/>
  <c r="R2992" i="1"/>
  <c r="U2992" i="1" s="1"/>
  <c r="R2993" i="1"/>
  <c r="U2993" i="1" s="1"/>
  <c r="R2994" i="1"/>
  <c r="T2994" i="1" s="1"/>
  <c r="R2995" i="1"/>
  <c r="R2996" i="1"/>
  <c r="R2997" i="1"/>
  <c r="R2998" i="1"/>
  <c r="R2999" i="1"/>
  <c r="R3000" i="1"/>
  <c r="U3000" i="1" s="1"/>
  <c r="R3001" i="1"/>
  <c r="R3002" i="1"/>
  <c r="U3002" i="1" s="1"/>
  <c r="R3003" i="1"/>
  <c r="R3004" i="1"/>
  <c r="R3005" i="1"/>
  <c r="R3006" i="1"/>
  <c r="R3007" i="1"/>
  <c r="R3008" i="1"/>
  <c r="R3009" i="1"/>
  <c r="U3009" i="1" s="1"/>
  <c r="R3010" i="1"/>
  <c r="R3011" i="1"/>
  <c r="R3012" i="1"/>
  <c r="R3013" i="1"/>
  <c r="R3014" i="1"/>
  <c r="U3014" i="1" s="1"/>
  <c r="R3015" i="1"/>
  <c r="U3015" i="1" s="1"/>
  <c r="R3016" i="1"/>
  <c r="R3017" i="1"/>
  <c r="U3017" i="1" s="1"/>
  <c r="R3018" i="1"/>
  <c r="R3019" i="1"/>
  <c r="R3020" i="1"/>
  <c r="R3021" i="1"/>
  <c r="R3022" i="1"/>
  <c r="T3022" i="1" s="1"/>
  <c r="R3023" i="1"/>
  <c r="U3023" i="1" s="1"/>
  <c r="R3024" i="1"/>
  <c r="R3025" i="1"/>
  <c r="R3026" i="1"/>
  <c r="U3026" i="1" s="1"/>
  <c r="R3027" i="1"/>
  <c r="R3028" i="1"/>
  <c r="R3029" i="1"/>
  <c r="R3030" i="1"/>
  <c r="U3030" i="1" s="1"/>
  <c r="R3031" i="1"/>
  <c r="U3031" i="1" s="1"/>
  <c r="R3032" i="1"/>
  <c r="R3033" i="1"/>
  <c r="R3034" i="1"/>
  <c r="R3035" i="1"/>
  <c r="R3036" i="1"/>
  <c r="R3037" i="1"/>
  <c r="R3038" i="1"/>
  <c r="U3038" i="1" s="1"/>
  <c r="R3039" i="1"/>
  <c r="R3040" i="1"/>
  <c r="R3041" i="1"/>
  <c r="R3042" i="1"/>
  <c r="R3043" i="1"/>
  <c r="R3044" i="1"/>
  <c r="R3045" i="1"/>
  <c r="R3046" i="1"/>
  <c r="U3046" i="1" s="1"/>
  <c r="R3047" i="1"/>
  <c r="U3047" i="1" s="1"/>
  <c r="R3048" i="1"/>
  <c r="R3049" i="1"/>
  <c r="R3050" i="1"/>
  <c r="R3051" i="1"/>
  <c r="R3052" i="1"/>
  <c r="R3053" i="1"/>
  <c r="R3054" i="1"/>
  <c r="R3055" i="1"/>
  <c r="U3055" i="1" s="1"/>
  <c r="R3056" i="1"/>
  <c r="R3057" i="1"/>
  <c r="R3058" i="1"/>
  <c r="R3059" i="1"/>
  <c r="R3060" i="1"/>
  <c r="R3061" i="1"/>
  <c r="R3062" i="1"/>
  <c r="R3063" i="1"/>
  <c r="T3063" i="1" s="1"/>
  <c r="R3064" i="1"/>
  <c r="U3064" i="1" s="1"/>
  <c r="R3065" i="1"/>
  <c r="U3065" i="1" s="1"/>
  <c r="R3066" i="1"/>
  <c r="U3066" i="1" s="1"/>
  <c r="R3067" i="1"/>
  <c r="R3068" i="1"/>
  <c r="R3069" i="1"/>
  <c r="T3069" i="1" s="1"/>
  <c r="R3070" i="1"/>
  <c r="U3070" i="1" s="1"/>
  <c r="R3071" i="1"/>
  <c r="R3072" i="1"/>
  <c r="U3072" i="1" s="1"/>
  <c r="R3073" i="1"/>
  <c r="R3074" i="1"/>
  <c r="U3074" i="1" s="1"/>
  <c r="R3075" i="1"/>
  <c r="R3076" i="1"/>
  <c r="R3077" i="1"/>
  <c r="R3078" i="1"/>
  <c r="U3078" i="1" s="1"/>
  <c r="R3079" i="1"/>
  <c r="U3079" i="1" s="1"/>
  <c r="R3080" i="1"/>
  <c r="T3080" i="1" s="1"/>
  <c r="R3081" i="1"/>
  <c r="U3081" i="1" s="1"/>
  <c r="R3082" i="1"/>
  <c r="U3082" i="1" s="1"/>
  <c r="R3083" i="1"/>
  <c r="R3084" i="1"/>
  <c r="R3085" i="1"/>
  <c r="R3086" i="1"/>
  <c r="U3086" i="1" s="1"/>
  <c r="R3087" i="1"/>
  <c r="U3087" i="1" s="1"/>
  <c r="R3088" i="1"/>
  <c r="R3089" i="1"/>
  <c r="R3090" i="1"/>
  <c r="U3090" i="1" s="1"/>
  <c r="R3091" i="1"/>
  <c r="R3092" i="1"/>
  <c r="R3093" i="1"/>
  <c r="R3094" i="1"/>
  <c r="R3095" i="1"/>
  <c r="U3095" i="1" s="1"/>
  <c r="R3096" i="1"/>
  <c r="R3097" i="1"/>
  <c r="R3098" i="1"/>
  <c r="R3099" i="1"/>
  <c r="R3100" i="1"/>
  <c r="R3101" i="1"/>
  <c r="R3102" i="1"/>
  <c r="R3103" i="1"/>
  <c r="U3103" i="1" s="1"/>
  <c r="R3104" i="1"/>
  <c r="R3105" i="1"/>
  <c r="R3106" i="1"/>
  <c r="T3106" i="1" s="1"/>
  <c r="R3107" i="1"/>
  <c r="R3108" i="1"/>
  <c r="R3109" i="1"/>
  <c r="R3110" i="1"/>
  <c r="U3110" i="1" s="1"/>
  <c r="R3111" i="1"/>
  <c r="R3112" i="1"/>
  <c r="U3112" i="1" s="1"/>
  <c r="R3113" i="1"/>
  <c r="R3114" i="1"/>
  <c r="R3115" i="1"/>
  <c r="R3116" i="1"/>
  <c r="R3117" i="1"/>
  <c r="R3118" i="1"/>
  <c r="R3119" i="1"/>
  <c r="R3120" i="1"/>
  <c r="U3120" i="1" s="1"/>
  <c r="R3121" i="1"/>
  <c r="R3122" i="1"/>
  <c r="R3123" i="1"/>
  <c r="R3124" i="1"/>
  <c r="R3125" i="1"/>
  <c r="R3126" i="1"/>
  <c r="R3127" i="1"/>
  <c r="R3128" i="1"/>
  <c r="R3129" i="1"/>
  <c r="U3129" i="1" s="1"/>
  <c r="R3130" i="1"/>
  <c r="R3131" i="1"/>
  <c r="R3132" i="1"/>
  <c r="R3133" i="1"/>
  <c r="R3134" i="1"/>
  <c r="U3134" i="1" s="1"/>
  <c r="R3135" i="1"/>
  <c r="U3135" i="1" s="1"/>
  <c r="R3136" i="1"/>
  <c r="U3136" i="1" s="1"/>
  <c r="R3137" i="1"/>
  <c r="R3138" i="1"/>
  <c r="U3138" i="1" s="1"/>
  <c r="R3139" i="1"/>
  <c r="R3140" i="1"/>
  <c r="R3141" i="1"/>
  <c r="R3142" i="1"/>
  <c r="U3142" i="1" s="1"/>
  <c r="R3143" i="1"/>
  <c r="U3143" i="1" s="1"/>
  <c r="R3144" i="1"/>
  <c r="R3145" i="1"/>
  <c r="U3145" i="1" s="1"/>
  <c r="R3146" i="1"/>
  <c r="U3146" i="1" s="1"/>
  <c r="R3147" i="1"/>
  <c r="R3148" i="1"/>
  <c r="R3149" i="1"/>
  <c r="R3150" i="1"/>
  <c r="U3150" i="1" s="1"/>
  <c r="R3151" i="1"/>
  <c r="U3151" i="1" s="1"/>
  <c r="R3152" i="1"/>
  <c r="R3153" i="1"/>
  <c r="R3154" i="1"/>
  <c r="U3154" i="1" s="1"/>
  <c r="R3155" i="1"/>
  <c r="R3156" i="1"/>
  <c r="R3157" i="1"/>
  <c r="R3158" i="1"/>
  <c r="U3158" i="1" s="1"/>
  <c r="R3159" i="1"/>
  <c r="U3159" i="1" s="1"/>
  <c r="R3160" i="1"/>
  <c r="R3161" i="1"/>
  <c r="R3162" i="1"/>
  <c r="R3163" i="1"/>
  <c r="R3164" i="1"/>
  <c r="R3165" i="1"/>
  <c r="R3166" i="1"/>
  <c r="U3166" i="1" s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T3181" i="1" s="1"/>
  <c r="R3182" i="1"/>
  <c r="R3183" i="1"/>
  <c r="R3184" i="1"/>
  <c r="U3184" i="1" s="1"/>
  <c r="R3185" i="1"/>
  <c r="U3185" i="1" s="1"/>
  <c r="R3186" i="1"/>
  <c r="R3187" i="1"/>
  <c r="R3188" i="1"/>
  <c r="R3189" i="1"/>
  <c r="R3190" i="1"/>
  <c r="R3191" i="1"/>
  <c r="U3191" i="1" s="1"/>
  <c r="R3192" i="1"/>
  <c r="U3192" i="1" s="1"/>
  <c r="R3193" i="1"/>
  <c r="R3194" i="1"/>
  <c r="U3194" i="1" s="1"/>
  <c r="R3195" i="1"/>
  <c r="R3196" i="1"/>
  <c r="R3197" i="1"/>
  <c r="R3198" i="1"/>
  <c r="R3199" i="1"/>
  <c r="U3199" i="1" s="1"/>
  <c r="R3200" i="1"/>
  <c r="U3200" i="1" s="1"/>
  <c r="R3201" i="1"/>
  <c r="U3201" i="1" s="1"/>
  <c r="R3202" i="1"/>
  <c r="U3202" i="1" s="1"/>
  <c r="R3203" i="1"/>
  <c r="R3204" i="1"/>
  <c r="R3205" i="1"/>
  <c r="R3206" i="1"/>
  <c r="U3206" i="1" s="1"/>
  <c r="R3207" i="1"/>
  <c r="U3207" i="1" s="1"/>
  <c r="R3208" i="1"/>
  <c r="R3209" i="1"/>
  <c r="R3210" i="1"/>
  <c r="R3211" i="1"/>
  <c r="R3212" i="1"/>
  <c r="U3212" i="1" s="1"/>
  <c r="R3213" i="1"/>
  <c r="T3213" i="1" s="1"/>
  <c r="R3214" i="1"/>
  <c r="U3214" i="1" s="1"/>
  <c r="R3215" i="1"/>
  <c r="U3215" i="1" s="1"/>
  <c r="R3216" i="1"/>
  <c r="R3217" i="1"/>
  <c r="R3218" i="1"/>
  <c r="R3219" i="1"/>
  <c r="R3220" i="1"/>
  <c r="R3221" i="1"/>
  <c r="R3222" i="1"/>
  <c r="R3223" i="1"/>
  <c r="U3223" i="1" s="1"/>
  <c r="R3224" i="1"/>
  <c r="R3225" i="1"/>
  <c r="R3226" i="1"/>
  <c r="R3227" i="1"/>
  <c r="R3228" i="1"/>
  <c r="R3229" i="1"/>
  <c r="T3229" i="1" s="1"/>
  <c r="R3230" i="1"/>
  <c r="U3230" i="1" s="1"/>
  <c r="R3231" i="1"/>
  <c r="R3232" i="1"/>
  <c r="R3233" i="1"/>
  <c r="T3233" i="1" s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U3246" i="1" s="1"/>
  <c r="R3247" i="1"/>
  <c r="U3247" i="1" s="1"/>
  <c r="R3248" i="1"/>
  <c r="U3248" i="1" s="1"/>
  <c r="R3249" i="1"/>
  <c r="R3250" i="1"/>
  <c r="R3251" i="1"/>
  <c r="R3252" i="1"/>
  <c r="R3253" i="1"/>
  <c r="T3253" i="1" s="1"/>
  <c r="R3254" i="1"/>
  <c r="R3255" i="1"/>
  <c r="R3256" i="1"/>
  <c r="U3256" i="1" s="1"/>
  <c r="R3257" i="1"/>
  <c r="R3258" i="1"/>
  <c r="U3258" i="1" s="1"/>
  <c r="R3259" i="1"/>
  <c r="R3260" i="1"/>
  <c r="R3261" i="1"/>
  <c r="R3262" i="1"/>
  <c r="R3263" i="1"/>
  <c r="U3263" i="1" s="1"/>
  <c r="R3264" i="1"/>
  <c r="U3264" i="1" s="1"/>
  <c r="R3265" i="1"/>
  <c r="U3265" i="1" s="1"/>
  <c r="R3266" i="1"/>
  <c r="U3266" i="1" s="1"/>
  <c r="R3267" i="1"/>
  <c r="R3268" i="1"/>
  <c r="R3269" i="1"/>
  <c r="R3270" i="1"/>
  <c r="U3270" i="1" s="1"/>
  <c r="R3271" i="1"/>
  <c r="U3271" i="1" s="1"/>
  <c r="R3272" i="1"/>
  <c r="R3273" i="1"/>
  <c r="U3273" i="1" s="1"/>
  <c r="R3274" i="1"/>
  <c r="R3275" i="1"/>
  <c r="U3275" i="1" s="1"/>
  <c r="R3276" i="1"/>
  <c r="R3277" i="1"/>
  <c r="R3278" i="1"/>
  <c r="T3278" i="1" s="1"/>
  <c r="R3279" i="1"/>
  <c r="U3279" i="1" s="1"/>
  <c r="R3280" i="1"/>
  <c r="R3281" i="1"/>
  <c r="R3282" i="1"/>
  <c r="U3282" i="1" s="1"/>
  <c r="R3283" i="1"/>
  <c r="R3284" i="1"/>
  <c r="R3285" i="1"/>
  <c r="T3285" i="1" s="1"/>
  <c r="R3286" i="1"/>
  <c r="R3287" i="1"/>
  <c r="U3287" i="1" s="1"/>
  <c r="R3288" i="1"/>
  <c r="R3289" i="1"/>
  <c r="R3290" i="1"/>
  <c r="R3291" i="1"/>
  <c r="R3292" i="1"/>
  <c r="R3293" i="1"/>
  <c r="R3294" i="1"/>
  <c r="R3295" i="1"/>
  <c r="R3296" i="1"/>
  <c r="T3296" i="1" s="1"/>
  <c r="R3297" i="1"/>
  <c r="R3298" i="1"/>
  <c r="R3299" i="1"/>
  <c r="R3300" i="1"/>
  <c r="R3301" i="1"/>
  <c r="R3302" i="1"/>
  <c r="R3303" i="1"/>
  <c r="R3304" i="1"/>
  <c r="U3304" i="1" s="1"/>
  <c r="R3305" i="1"/>
  <c r="R3306" i="1"/>
  <c r="R3307" i="1"/>
  <c r="R3308" i="1"/>
  <c r="R3309" i="1"/>
  <c r="T3309" i="1" s="1"/>
  <c r="R3310" i="1"/>
  <c r="T3310" i="1" s="1"/>
  <c r="R3311" i="1"/>
  <c r="U3311" i="1" s="1"/>
  <c r="R3312" i="1"/>
  <c r="U3312" i="1" s="1"/>
  <c r="R3313" i="1"/>
  <c r="R3314" i="1"/>
  <c r="R3315" i="1"/>
  <c r="R3316" i="1"/>
  <c r="R3317" i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R3324" i="1"/>
  <c r="R3325" i="1"/>
  <c r="R3326" i="1"/>
  <c r="U3326" i="1" s="1"/>
  <c r="R3327" i="1"/>
  <c r="R3328" i="1"/>
  <c r="U3328" i="1" s="1"/>
  <c r="R3329" i="1"/>
  <c r="R3330" i="1"/>
  <c r="U3330" i="1" s="1"/>
  <c r="R3331" i="1"/>
  <c r="R3332" i="1"/>
  <c r="R3333" i="1"/>
  <c r="R3334" i="1"/>
  <c r="U3334" i="1" s="1"/>
  <c r="R3335" i="1"/>
  <c r="T3335" i="1" s="1"/>
  <c r="R3336" i="1"/>
  <c r="R3337" i="1"/>
  <c r="R3338" i="1"/>
  <c r="U3338" i="1" s="1"/>
  <c r="R3339" i="1"/>
  <c r="R3340" i="1"/>
  <c r="R3341" i="1"/>
  <c r="T3341" i="1" s="1"/>
  <c r="R3342" i="1"/>
  <c r="R3343" i="1"/>
  <c r="U3343" i="1" s="1"/>
  <c r="R3344" i="1"/>
  <c r="R3345" i="1"/>
  <c r="R3346" i="1"/>
  <c r="U3346" i="1" s="1"/>
  <c r="R3347" i="1"/>
  <c r="R3348" i="1"/>
  <c r="R3349" i="1"/>
  <c r="T3349" i="1" s="1"/>
  <c r="R3350" i="1"/>
  <c r="R3351" i="1"/>
  <c r="U3351" i="1" s="1"/>
  <c r="R3352" i="1"/>
  <c r="R3353" i="1"/>
  <c r="R3354" i="1"/>
  <c r="R3355" i="1"/>
  <c r="R3356" i="1"/>
  <c r="R3357" i="1"/>
  <c r="R3358" i="1"/>
  <c r="R3359" i="1"/>
  <c r="R3360" i="1"/>
  <c r="R3361" i="1"/>
  <c r="R3362" i="1"/>
  <c r="T3362" i="1" s="1"/>
  <c r="R3363" i="1"/>
  <c r="R3364" i="1"/>
  <c r="R3365" i="1"/>
  <c r="R3366" i="1"/>
  <c r="U3366" i="1" s="1"/>
  <c r="R3367" i="1"/>
  <c r="R3368" i="1"/>
  <c r="U3368" i="1" s="1"/>
  <c r="R3369" i="1"/>
  <c r="R3370" i="1"/>
  <c r="R3371" i="1"/>
  <c r="R3372" i="1"/>
  <c r="R3373" i="1"/>
  <c r="R3374" i="1"/>
  <c r="U3374" i="1" s="1"/>
  <c r="R3375" i="1"/>
  <c r="U3375" i="1" s="1"/>
  <c r="R3376" i="1"/>
  <c r="R3377" i="1"/>
  <c r="R3378" i="1"/>
  <c r="R3379" i="1"/>
  <c r="R3380" i="1"/>
  <c r="R3381" i="1"/>
  <c r="R3382" i="1"/>
  <c r="R3383" i="1"/>
  <c r="U3383" i="1" s="1"/>
  <c r="R3384" i="1"/>
  <c r="U3384" i="1" s="1"/>
  <c r="R3385" i="1"/>
  <c r="U3385" i="1" s="1"/>
  <c r="R3386" i="1"/>
  <c r="U3386" i="1" s="1"/>
  <c r="R3387" i="1"/>
  <c r="R3388" i="1"/>
  <c r="R3389" i="1"/>
  <c r="R3390" i="1"/>
  <c r="U3390" i="1" s="1"/>
  <c r="R3391" i="1"/>
  <c r="R3392" i="1"/>
  <c r="R3393" i="1"/>
  <c r="R3394" i="1"/>
  <c r="R3395" i="1"/>
  <c r="R3396" i="1"/>
  <c r="R3397" i="1"/>
  <c r="R3398" i="1"/>
  <c r="U3398" i="1" s="1"/>
  <c r="R3399" i="1"/>
  <c r="U3399" i="1" s="1"/>
  <c r="R3400" i="1"/>
  <c r="R3401" i="1"/>
  <c r="U3401" i="1" s="1"/>
  <c r="R3402" i="1"/>
  <c r="U3402" i="1" s="1"/>
  <c r="R3403" i="1"/>
  <c r="R3404" i="1"/>
  <c r="R3405" i="1"/>
  <c r="R3406" i="1"/>
  <c r="R3407" i="1"/>
  <c r="U3407" i="1" s="1"/>
  <c r="R3408" i="1"/>
  <c r="R3409" i="1"/>
  <c r="T3409" i="1" s="1"/>
  <c r="R3410" i="1"/>
  <c r="U3410" i="1" s="1"/>
  <c r="R3411" i="1"/>
  <c r="R3412" i="1"/>
  <c r="R3413" i="1"/>
  <c r="R3414" i="1"/>
  <c r="R3415" i="1"/>
  <c r="U3415" i="1" s="1"/>
  <c r="R3416" i="1"/>
  <c r="R3417" i="1"/>
  <c r="R3418" i="1"/>
  <c r="R3419" i="1"/>
  <c r="U3419" i="1" s="1"/>
  <c r="R3420" i="1"/>
  <c r="R3421" i="1"/>
  <c r="R3422" i="1"/>
  <c r="U3422" i="1" s="1"/>
  <c r="R3423" i="1"/>
  <c r="U3423" i="1" s="1"/>
  <c r="R3424" i="1"/>
  <c r="R3425" i="1"/>
  <c r="R3426" i="1"/>
  <c r="R3427" i="1"/>
  <c r="R3428" i="1"/>
  <c r="R3429" i="1"/>
  <c r="R3430" i="1"/>
  <c r="R3431" i="1"/>
  <c r="R3432" i="1"/>
  <c r="T3432" i="1" s="1"/>
  <c r="R3433" i="1"/>
  <c r="R3434" i="1"/>
  <c r="R3435" i="1"/>
  <c r="R3436" i="1"/>
  <c r="R3437" i="1"/>
  <c r="T3437" i="1" s="1"/>
  <c r="R3438" i="1"/>
  <c r="U3438" i="1" s="1"/>
  <c r="R3439" i="1"/>
  <c r="U3439" i="1" s="1"/>
  <c r="R3440" i="1"/>
  <c r="U3440" i="1" s="1"/>
  <c r="R3441" i="1"/>
  <c r="U3441" i="1" s="1"/>
  <c r="R3442" i="1"/>
  <c r="R3443" i="1"/>
  <c r="R3444" i="1"/>
  <c r="R3445" i="1"/>
  <c r="R3446" i="1"/>
  <c r="U3446" i="1" s="1"/>
  <c r="R3447" i="1"/>
  <c r="R3448" i="1"/>
  <c r="R3449" i="1"/>
  <c r="R3450" i="1"/>
  <c r="U3450" i="1" s="1"/>
  <c r="R3451" i="1"/>
  <c r="R3452" i="1"/>
  <c r="R3453" i="1"/>
  <c r="T3453" i="1" s="1"/>
  <c r="R3454" i="1"/>
  <c r="T3454" i="1" s="1"/>
  <c r="R3455" i="1"/>
  <c r="R3456" i="1"/>
  <c r="R3457" i="1"/>
  <c r="U3457" i="1" s="1"/>
  <c r="R3458" i="1"/>
  <c r="T3458" i="1" s="1"/>
  <c r="R3459" i="1"/>
  <c r="R3460" i="1"/>
  <c r="R3461" i="1"/>
  <c r="R3462" i="1"/>
  <c r="U3462" i="1" s="1"/>
  <c r="R3463" i="1"/>
  <c r="T3463" i="1" s="1"/>
  <c r="R3464" i="1"/>
  <c r="R3465" i="1"/>
  <c r="R3466" i="1"/>
  <c r="R3467" i="1"/>
  <c r="R3468" i="1"/>
  <c r="R3469" i="1"/>
  <c r="R3470" i="1"/>
  <c r="U3470" i="1" s="1"/>
  <c r="R3471" i="1"/>
  <c r="U3471" i="1" s="1"/>
  <c r="R3472" i="1"/>
  <c r="R3473" i="1"/>
  <c r="R3474" i="1"/>
  <c r="U3474" i="1" s="1"/>
  <c r="R3475" i="1"/>
  <c r="R3476" i="1"/>
  <c r="R3477" i="1"/>
  <c r="T3477" i="1" s="1"/>
  <c r="R3478" i="1"/>
  <c r="R3479" i="1"/>
  <c r="T3479" i="1" s="1"/>
  <c r="R3480" i="1"/>
  <c r="R3481" i="1"/>
  <c r="R3482" i="1"/>
  <c r="U3482" i="1" s="1"/>
  <c r="R3483" i="1"/>
  <c r="R3484" i="1"/>
  <c r="R3485" i="1"/>
  <c r="R3486" i="1"/>
  <c r="U3486" i="1" s="1"/>
  <c r="R3487" i="1"/>
  <c r="U3487" i="1" s="1"/>
  <c r="R3488" i="1"/>
  <c r="R3489" i="1"/>
  <c r="R3490" i="1"/>
  <c r="R3491" i="1"/>
  <c r="R3492" i="1"/>
  <c r="R3493" i="1"/>
  <c r="R3494" i="1"/>
  <c r="U3494" i="1" s="1"/>
  <c r="R3495" i="1"/>
  <c r="U3495" i="1" s="1"/>
  <c r="R3496" i="1"/>
  <c r="U3496" i="1" s="1"/>
  <c r="R3497" i="1"/>
  <c r="R3498" i="1"/>
  <c r="R3499" i="1"/>
  <c r="R3500" i="1"/>
  <c r="R3501" i="1"/>
  <c r="R3502" i="1"/>
  <c r="U3502" i="1" s="1"/>
  <c r="R3503" i="1"/>
  <c r="R3504" i="1"/>
  <c r="U3504" i="1" s="1"/>
  <c r="R3505" i="1"/>
  <c r="R3506" i="1"/>
  <c r="R3507" i="1"/>
  <c r="R3508" i="1"/>
  <c r="R3509" i="1"/>
  <c r="R3510" i="1"/>
  <c r="R3511" i="1"/>
  <c r="R3512" i="1"/>
  <c r="R3513" i="1"/>
  <c r="U3513" i="1" s="1"/>
  <c r="R3514" i="1"/>
  <c r="R3515" i="1"/>
  <c r="R3516" i="1"/>
  <c r="R3517" i="1"/>
  <c r="T3517" i="1" s="1"/>
  <c r="R3518" i="1"/>
  <c r="R3519" i="1"/>
  <c r="U3519" i="1" s="1"/>
  <c r="R3520" i="1"/>
  <c r="U3520" i="1" s="1"/>
  <c r="R3521" i="1"/>
  <c r="U3521" i="1" s="1"/>
  <c r="R3522" i="1"/>
  <c r="U3522" i="1" s="1"/>
  <c r="R3523" i="1"/>
  <c r="R3524" i="1"/>
  <c r="R3525" i="1"/>
  <c r="R3526" i="1"/>
  <c r="R3527" i="1"/>
  <c r="U3527" i="1" s="1"/>
  <c r="R3528" i="1"/>
  <c r="R3529" i="1"/>
  <c r="R3530" i="1"/>
  <c r="U3530" i="1" s="1"/>
  <c r="R3531" i="1"/>
  <c r="R3532" i="1"/>
  <c r="R3533" i="1"/>
  <c r="T3533" i="1" s="1"/>
  <c r="R3534" i="1"/>
  <c r="U3534" i="1" s="1"/>
  <c r="R3535" i="1"/>
  <c r="U3535" i="1" s="1"/>
  <c r="R3536" i="1"/>
  <c r="R3537" i="1"/>
  <c r="R3538" i="1"/>
  <c r="U3538" i="1" s="1"/>
  <c r="R3539" i="1"/>
  <c r="R3540" i="1"/>
  <c r="R3541" i="1"/>
  <c r="T3541" i="1" s="1"/>
  <c r="R3542" i="1"/>
  <c r="U3542" i="1" s="1"/>
  <c r="R3543" i="1"/>
  <c r="R3544" i="1"/>
  <c r="R3545" i="1"/>
  <c r="R3546" i="1"/>
  <c r="R3547" i="1"/>
  <c r="R3548" i="1"/>
  <c r="R3549" i="1"/>
  <c r="R3550" i="1"/>
  <c r="U3550" i="1" s="1"/>
  <c r="R3551" i="1"/>
  <c r="R3552" i="1"/>
  <c r="R3553" i="1"/>
  <c r="T3553" i="1" s="1"/>
  <c r="R3554" i="1"/>
  <c r="R3555" i="1"/>
  <c r="R3556" i="1"/>
  <c r="R3557" i="1"/>
  <c r="R3558" i="1"/>
  <c r="R3559" i="1"/>
  <c r="U3559" i="1" s="1"/>
  <c r="R3560" i="1"/>
  <c r="U3560" i="1" s="1"/>
  <c r="R3561" i="1"/>
  <c r="R3562" i="1"/>
  <c r="R3563" i="1"/>
  <c r="R3564" i="1"/>
  <c r="R3565" i="1"/>
  <c r="R3566" i="1"/>
  <c r="R3567" i="1"/>
  <c r="R3568" i="1"/>
  <c r="T3568" i="1" s="1"/>
  <c r="R3569" i="1"/>
  <c r="U3569" i="1" s="1"/>
  <c r="R3570" i="1"/>
  <c r="R3571" i="1"/>
  <c r="R3572" i="1"/>
  <c r="R3573" i="1"/>
  <c r="R3574" i="1"/>
  <c r="U3574" i="1" s="1"/>
  <c r="R3575" i="1"/>
  <c r="U3575" i="1" s="1"/>
  <c r="R3576" i="1"/>
  <c r="R3577" i="1"/>
  <c r="T3577" i="1" s="1"/>
  <c r="R3578" i="1"/>
  <c r="R3579" i="1"/>
  <c r="R3580" i="1"/>
  <c r="R3581" i="1"/>
  <c r="T3581" i="1" s="1"/>
  <c r="R3582" i="1"/>
  <c r="U3582" i="1" s="1"/>
  <c r="R3583" i="1"/>
  <c r="R3584" i="1"/>
  <c r="R3585" i="1"/>
  <c r="U3585" i="1" s="1"/>
  <c r="R3586" i="1"/>
  <c r="U3586" i="1" s="1"/>
  <c r="R3587" i="1"/>
  <c r="R3588" i="1"/>
  <c r="R3589" i="1"/>
  <c r="T3589" i="1" s="1"/>
  <c r="R3590" i="1"/>
  <c r="U3590" i="1" s="1"/>
  <c r="R3591" i="1"/>
  <c r="T3591" i="1" s="1"/>
  <c r="R3592" i="1"/>
  <c r="R3593" i="1"/>
  <c r="U3593" i="1" s="1"/>
  <c r="R3594" i="1"/>
  <c r="U3594" i="1" s="1"/>
  <c r="R3595" i="1"/>
  <c r="R3596" i="1"/>
  <c r="R3597" i="1"/>
  <c r="R3598" i="1"/>
  <c r="U3598" i="1" s="1"/>
  <c r="R3599" i="1"/>
  <c r="T3599" i="1" s="1"/>
  <c r="R3600" i="1"/>
  <c r="T3600" i="1" s="1"/>
  <c r="R3601" i="1"/>
  <c r="T3601" i="1" s="1"/>
  <c r="R3602" i="1"/>
  <c r="R3603" i="1"/>
  <c r="R3604" i="1"/>
  <c r="R3605" i="1"/>
  <c r="R3606" i="1"/>
  <c r="U3606" i="1" s="1"/>
  <c r="R3607" i="1"/>
  <c r="U3607" i="1" s="1"/>
  <c r="R3608" i="1"/>
  <c r="R3609" i="1"/>
  <c r="R3610" i="1"/>
  <c r="R3611" i="1"/>
  <c r="R3612" i="1"/>
  <c r="R3613" i="1"/>
  <c r="R3614" i="1"/>
  <c r="R3615" i="1"/>
  <c r="R3616" i="1"/>
  <c r="R3617" i="1"/>
  <c r="T3617" i="1" s="1"/>
  <c r="R3618" i="1"/>
  <c r="R3619" i="1"/>
  <c r="R3620" i="1"/>
  <c r="R3621" i="1"/>
  <c r="R3622" i="1"/>
  <c r="R3623" i="1"/>
  <c r="R3624" i="1"/>
  <c r="U3624" i="1" s="1"/>
  <c r="R3625" i="1"/>
  <c r="R3626" i="1"/>
  <c r="R3627" i="1"/>
  <c r="R3628" i="1"/>
  <c r="R3629" i="1"/>
  <c r="R3630" i="1"/>
  <c r="R3631" i="1"/>
  <c r="U3631" i="1" s="1"/>
  <c r="R3632" i="1"/>
  <c r="R3633" i="1"/>
  <c r="U3633" i="1" s="1"/>
  <c r="R3634" i="1"/>
  <c r="R3635" i="1"/>
  <c r="R3636" i="1"/>
  <c r="R3637" i="1"/>
  <c r="T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R3644" i="1"/>
  <c r="R3645" i="1"/>
  <c r="R3646" i="1"/>
  <c r="U3646" i="1" s="1"/>
  <c r="R3647" i="1"/>
  <c r="R3648" i="1"/>
  <c r="R3649" i="1"/>
  <c r="U3649" i="1" s="1"/>
  <c r="R3650" i="1"/>
  <c r="R3651" i="1"/>
  <c r="R3652" i="1"/>
  <c r="R3653" i="1"/>
  <c r="R3654" i="1"/>
  <c r="R3655" i="1"/>
  <c r="U3655" i="1" s="1"/>
  <c r="R3656" i="1"/>
  <c r="R3657" i="1"/>
  <c r="R3658" i="1"/>
  <c r="R3659" i="1"/>
  <c r="R3660" i="1"/>
  <c r="R3661" i="1"/>
  <c r="T3661" i="1" s="1"/>
  <c r="R3662" i="1"/>
  <c r="T3662" i="1" s="1"/>
  <c r="R3663" i="1"/>
  <c r="U3663" i="1" s="1"/>
  <c r="R3664" i="1"/>
  <c r="R3665" i="1"/>
  <c r="R3666" i="1"/>
  <c r="R3667" i="1"/>
  <c r="R3668" i="1"/>
  <c r="R3669" i="1"/>
  <c r="R3670" i="1"/>
  <c r="R3671" i="1"/>
  <c r="U3671" i="1" s="1"/>
  <c r="R3672" i="1"/>
  <c r="R3673" i="1"/>
  <c r="R3674" i="1"/>
  <c r="T3674" i="1" s="1"/>
  <c r="R3675" i="1"/>
  <c r="R3676" i="1"/>
  <c r="R3677" i="1"/>
  <c r="R3678" i="1"/>
  <c r="T3678" i="1" s="1"/>
  <c r="R3679" i="1"/>
  <c r="U3679" i="1" s="1"/>
  <c r="R3680" i="1"/>
  <c r="R3681" i="1"/>
  <c r="R3682" i="1"/>
  <c r="R3683" i="1"/>
  <c r="R3684" i="1"/>
  <c r="R3685" i="1"/>
  <c r="R3686" i="1"/>
  <c r="U3686" i="1" s="1"/>
  <c r="R3687" i="1"/>
  <c r="U3687" i="1" s="1"/>
  <c r="R3688" i="1"/>
  <c r="U3688" i="1" s="1"/>
  <c r="R3689" i="1"/>
  <c r="R3690" i="1"/>
  <c r="R3691" i="1"/>
  <c r="R3692" i="1"/>
  <c r="R3693" i="1"/>
  <c r="R3694" i="1"/>
  <c r="U3694" i="1" s="1"/>
  <c r="R3695" i="1"/>
  <c r="R3696" i="1"/>
  <c r="R3697" i="1"/>
  <c r="U3697" i="1" s="1"/>
  <c r="R3698" i="1"/>
  <c r="R3699" i="1"/>
  <c r="R3700" i="1"/>
  <c r="R3701" i="1"/>
  <c r="R3702" i="1"/>
  <c r="R3703" i="1"/>
  <c r="R3704" i="1"/>
  <c r="R3705" i="1"/>
  <c r="U3705" i="1" s="1"/>
  <c r="R3706" i="1"/>
  <c r="U3706" i="1" s="1"/>
  <c r="R3707" i="1"/>
  <c r="R3708" i="1"/>
  <c r="R3709" i="1"/>
  <c r="R3710" i="1"/>
  <c r="U3710" i="1" s="1"/>
  <c r="R3711" i="1"/>
  <c r="R3712" i="1"/>
  <c r="U3712" i="1" s="1"/>
  <c r="R3713" i="1"/>
  <c r="U3713" i="1" s="1"/>
  <c r="R3714" i="1"/>
  <c r="R3715" i="1"/>
  <c r="R3716" i="1"/>
  <c r="R3717" i="1"/>
  <c r="R3718" i="1"/>
  <c r="U3718" i="1" s="1"/>
  <c r="R3719" i="1"/>
  <c r="U3719" i="1" s="1"/>
  <c r="R3720" i="1"/>
  <c r="T3720" i="1" s="1"/>
  <c r="R3721" i="1"/>
  <c r="R3722" i="1"/>
  <c r="U3722" i="1" s="1"/>
  <c r="R3723" i="1"/>
  <c r="R3724" i="1"/>
  <c r="R3725" i="1"/>
  <c r="R3726" i="1"/>
  <c r="U3726" i="1" s="1"/>
  <c r="R3727" i="1"/>
  <c r="U3727" i="1" s="1"/>
  <c r="R3728" i="1"/>
  <c r="R3729" i="1"/>
  <c r="R3730" i="1"/>
  <c r="U3730" i="1" s="1"/>
  <c r="R3731" i="1"/>
  <c r="R3732" i="1"/>
  <c r="R3733" i="1"/>
  <c r="R3734" i="1"/>
  <c r="R3735" i="1"/>
  <c r="U3735" i="1" s="1"/>
  <c r="R3736" i="1"/>
  <c r="R3737" i="1"/>
  <c r="R3738" i="1"/>
  <c r="R3739" i="1"/>
  <c r="R3740" i="1"/>
  <c r="R3741" i="1"/>
  <c r="R3742" i="1"/>
  <c r="R3743" i="1"/>
  <c r="U3743" i="1" s="1"/>
  <c r="R3744" i="1"/>
  <c r="R3745" i="1"/>
  <c r="R3746" i="1"/>
  <c r="R3747" i="1"/>
  <c r="R3748" i="1"/>
  <c r="T3748" i="1" s="1"/>
  <c r="R3749" i="1"/>
  <c r="R3750" i="1"/>
  <c r="U3750" i="1" s="1"/>
  <c r="R3751" i="1"/>
  <c r="T3751" i="1" s="1"/>
  <c r="R3752" i="1"/>
  <c r="U3752" i="1" s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U3767" i="1" s="1"/>
  <c r="R3768" i="1"/>
  <c r="R3769" i="1"/>
  <c r="U3769" i="1" s="1"/>
  <c r="R3770" i="1"/>
  <c r="R3771" i="1"/>
  <c r="R3772" i="1"/>
  <c r="R3773" i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R3781" i="1"/>
  <c r="R3782" i="1"/>
  <c r="U3782" i="1" s="1"/>
  <c r="R3783" i="1"/>
  <c r="U3783" i="1" s="1"/>
  <c r="R3784" i="1"/>
  <c r="R3785" i="1"/>
  <c r="R3786" i="1"/>
  <c r="U3786" i="1" s="1"/>
  <c r="R3787" i="1"/>
  <c r="R3788" i="1"/>
  <c r="R3789" i="1"/>
  <c r="R3790" i="1"/>
  <c r="U3790" i="1" s="1"/>
  <c r="R3791" i="1"/>
  <c r="U3791" i="1" s="1"/>
  <c r="R3792" i="1"/>
  <c r="R3793" i="1"/>
  <c r="R3794" i="1"/>
  <c r="T3794" i="1" s="1"/>
  <c r="R3795" i="1"/>
  <c r="R3796" i="1"/>
  <c r="R3797" i="1"/>
  <c r="R3798" i="1"/>
  <c r="U3798" i="1" s="1"/>
  <c r="R3799" i="1"/>
  <c r="U3799" i="1" s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U3816" i="1" s="1"/>
  <c r="R3817" i="1"/>
  <c r="R3818" i="1"/>
  <c r="R3819" i="1"/>
  <c r="R3820" i="1"/>
  <c r="R3821" i="1"/>
  <c r="R3822" i="1"/>
  <c r="R3823" i="1"/>
  <c r="U3823" i="1" s="1"/>
  <c r="R3824" i="1"/>
  <c r="R3825" i="1"/>
  <c r="U3825" i="1" s="1"/>
  <c r="R3826" i="1"/>
  <c r="R3827" i="1"/>
  <c r="R3828" i="1"/>
  <c r="R3829" i="1"/>
  <c r="R3830" i="1"/>
  <c r="U3830" i="1" s="1"/>
  <c r="R3831" i="1"/>
  <c r="U3831" i="1" s="1"/>
  <c r="R3832" i="1"/>
  <c r="U3832" i="1" s="1"/>
  <c r="R3833" i="1"/>
  <c r="U3833" i="1" s="1"/>
  <c r="R3834" i="1"/>
  <c r="R3835" i="1"/>
  <c r="R3836" i="1"/>
  <c r="R3837" i="1"/>
  <c r="R3838" i="1"/>
  <c r="U3838" i="1" s="1"/>
  <c r="R3839" i="1"/>
  <c r="R3840" i="1"/>
  <c r="R3841" i="1"/>
  <c r="U3841" i="1" s="1"/>
  <c r="R3842" i="1"/>
  <c r="U3842" i="1" s="1"/>
  <c r="R3843" i="1"/>
  <c r="U3843" i="1" s="1"/>
  <c r="R3844" i="1"/>
  <c r="R3845" i="1"/>
  <c r="R3846" i="1"/>
  <c r="U3846" i="1" s="1"/>
  <c r="R3847" i="1"/>
  <c r="U3847" i="1" s="1"/>
  <c r="R3848" i="1"/>
  <c r="R3849" i="1"/>
  <c r="U3849" i="1" s="1"/>
  <c r="R3850" i="1"/>
  <c r="R3851" i="1"/>
  <c r="R3852" i="1"/>
  <c r="R3853" i="1"/>
  <c r="R3854" i="1"/>
  <c r="U3854" i="1" s="1"/>
  <c r="R3855" i="1"/>
  <c r="U3855" i="1" s="1"/>
  <c r="R3856" i="1"/>
  <c r="R3857" i="1"/>
  <c r="U3857" i="1" s="1"/>
  <c r="R3858" i="1"/>
  <c r="U3858" i="1" s="1"/>
  <c r="R3859" i="1"/>
  <c r="R3860" i="1"/>
  <c r="R3861" i="1"/>
  <c r="R3862" i="1"/>
  <c r="R3863" i="1"/>
  <c r="U3863" i="1" s="1"/>
  <c r="R3864" i="1"/>
  <c r="R3865" i="1"/>
  <c r="R3866" i="1"/>
  <c r="R3867" i="1"/>
  <c r="R3868" i="1"/>
  <c r="R3869" i="1"/>
  <c r="R3870" i="1"/>
  <c r="R3871" i="1"/>
  <c r="U3871" i="1" s="1"/>
  <c r="R3872" i="1"/>
  <c r="R3873" i="1"/>
  <c r="R3874" i="1"/>
  <c r="R3875" i="1"/>
  <c r="R3876" i="1"/>
  <c r="R3877" i="1"/>
  <c r="R3878" i="1"/>
  <c r="U3878" i="1" s="1"/>
  <c r="R3879" i="1"/>
  <c r="U3879" i="1" s="1"/>
  <c r="R3880" i="1"/>
  <c r="U3880" i="1" s="1"/>
  <c r="R3881" i="1"/>
  <c r="T3881" i="1" s="1"/>
  <c r="R3882" i="1"/>
  <c r="T3882" i="1" s="1"/>
  <c r="R3883" i="1"/>
  <c r="R3884" i="1"/>
  <c r="R3885" i="1"/>
  <c r="R3886" i="1"/>
  <c r="U3886" i="1" s="1"/>
  <c r="R3887" i="1"/>
  <c r="R3888" i="1"/>
  <c r="R3889" i="1"/>
  <c r="U3889" i="1" s="1"/>
  <c r="R3890" i="1"/>
  <c r="R3891" i="1"/>
  <c r="R3892" i="1"/>
  <c r="R3893" i="1"/>
  <c r="R3894" i="1"/>
  <c r="R3895" i="1"/>
  <c r="R3896" i="1"/>
  <c r="U3896" i="1" s="1"/>
  <c r="R3897" i="1"/>
  <c r="R3898" i="1"/>
  <c r="U3898" i="1" s="1"/>
  <c r="R3899" i="1"/>
  <c r="R3900" i="1"/>
  <c r="R3901" i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R3908" i="1"/>
  <c r="R3909" i="1"/>
  <c r="R3910" i="1"/>
  <c r="U3910" i="1" s="1"/>
  <c r="R3911" i="1"/>
  <c r="U3911" i="1" s="1"/>
  <c r="R3912" i="1"/>
  <c r="U3912" i="1" s="1"/>
  <c r="R3913" i="1"/>
  <c r="R3914" i="1"/>
  <c r="U3914" i="1" s="1"/>
  <c r="R3915" i="1"/>
  <c r="R3916" i="1"/>
  <c r="U3916" i="1" s="1"/>
  <c r="R3917" i="1"/>
  <c r="R3918" i="1"/>
  <c r="U3918" i="1" s="1"/>
  <c r="R3919" i="1"/>
  <c r="U3919" i="1" s="1"/>
  <c r="R3920" i="1"/>
  <c r="R3921" i="1"/>
  <c r="U3921" i="1" s="1"/>
  <c r="R3922" i="1"/>
  <c r="U3922" i="1" s="1"/>
  <c r="R3923" i="1"/>
  <c r="R3924" i="1"/>
  <c r="R3925" i="1"/>
  <c r="R3926" i="1"/>
  <c r="U3926" i="1" s="1"/>
  <c r="R3927" i="1"/>
  <c r="U3927" i="1" s="1"/>
  <c r="R3928" i="1"/>
  <c r="R3929" i="1"/>
  <c r="R3930" i="1"/>
  <c r="U3930" i="1" s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U3943" i="1" s="1"/>
  <c r="R3944" i="1"/>
  <c r="U3944" i="1" s="1"/>
  <c r="R3945" i="1"/>
  <c r="R3946" i="1"/>
  <c r="T3946" i="1" s="1"/>
  <c r="R3947" i="1"/>
  <c r="R3948" i="1"/>
  <c r="R3949" i="1"/>
  <c r="R3950" i="1"/>
  <c r="U3950" i="1" s="1"/>
  <c r="R3951" i="1"/>
  <c r="U3951" i="1" s="1"/>
  <c r="R3952" i="1"/>
  <c r="R3953" i="1"/>
  <c r="U3953" i="1" s="1"/>
  <c r="R3954" i="1"/>
  <c r="R3955" i="1"/>
  <c r="R3956" i="1"/>
  <c r="R3957" i="1"/>
  <c r="R3958" i="1"/>
  <c r="U3958" i="1" s="1"/>
  <c r="R3959" i="1"/>
  <c r="R3960" i="1"/>
  <c r="U3960" i="1" s="1"/>
  <c r="R3961" i="1"/>
  <c r="U3961" i="1" s="1"/>
  <c r="R3962" i="1"/>
  <c r="U3962" i="1" s="1"/>
  <c r="R3963" i="1"/>
  <c r="R3964" i="1"/>
  <c r="R3965" i="1"/>
  <c r="R3966" i="1"/>
  <c r="U3966" i="1" s="1"/>
  <c r="R3967" i="1"/>
  <c r="T3967" i="1" s="1"/>
  <c r="R3968" i="1"/>
  <c r="T3968" i="1" s="1"/>
  <c r="R3969" i="1"/>
  <c r="U3969" i="1" s="1"/>
  <c r="R3970" i="1"/>
  <c r="R3971" i="1"/>
  <c r="R3972" i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R3980" i="1"/>
  <c r="R3981" i="1"/>
  <c r="U3981" i="1" s="1"/>
  <c r="R3982" i="1"/>
  <c r="U3982" i="1" s="1"/>
  <c r="R3983" i="1"/>
  <c r="U3983" i="1" s="1"/>
  <c r="R3984" i="1"/>
  <c r="R3985" i="1"/>
  <c r="U3985" i="1" s="1"/>
  <c r="R3986" i="1"/>
  <c r="U3986" i="1" s="1"/>
  <c r="R3987" i="1"/>
  <c r="R3988" i="1"/>
  <c r="R3989" i="1"/>
  <c r="U3989" i="1" s="1"/>
  <c r="R3990" i="1"/>
  <c r="U3990" i="1" s="1"/>
  <c r="R3991" i="1"/>
  <c r="U3991" i="1" s="1"/>
  <c r="R3992" i="1"/>
  <c r="U3992" i="1" s="1"/>
  <c r="R3993" i="1"/>
  <c r="R3994" i="1"/>
  <c r="U3994" i="1" s="1"/>
  <c r="R3995" i="1"/>
  <c r="R3996" i="1"/>
  <c r="R3997" i="1"/>
  <c r="U3997" i="1" s="1"/>
  <c r="R3998" i="1"/>
  <c r="U3998" i="1" s="1"/>
  <c r="R3999" i="1"/>
  <c r="R4000" i="1"/>
  <c r="R4001" i="1"/>
  <c r="U4001" i="1" s="1"/>
  <c r="R4002" i="1"/>
  <c r="U4002" i="1" s="1"/>
  <c r="R4003" i="1"/>
  <c r="R4004" i="1"/>
  <c r="R4005" i="1"/>
  <c r="U4005" i="1" s="1"/>
  <c r="R4006" i="1"/>
  <c r="U4006" i="1" s="1"/>
  <c r="R4007" i="1"/>
  <c r="U4007" i="1" s="1"/>
  <c r="R4008" i="1"/>
  <c r="U4008" i="1" s="1"/>
  <c r="R4009" i="1"/>
  <c r="R4010" i="1"/>
  <c r="U4010" i="1" s="1"/>
  <c r="R4011" i="1"/>
  <c r="R4012" i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T4018" i="1" s="1"/>
  <c r="R4019" i="1"/>
  <c r="R4020" i="1"/>
  <c r="T4020" i="1" s="1"/>
  <c r="R4021" i="1"/>
  <c r="U4021" i="1" s="1"/>
  <c r="R4022" i="1"/>
  <c r="U4022" i="1" s="1"/>
  <c r="R4023" i="1"/>
  <c r="R4024" i="1"/>
  <c r="U4024" i="1" s="1"/>
  <c r="R4025" i="1"/>
  <c r="U4025" i="1" s="1"/>
  <c r="R4026" i="1"/>
  <c r="U4026" i="1" s="1"/>
  <c r="R4027" i="1"/>
  <c r="R4028" i="1"/>
  <c r="R4029" i="1"/>
  <c r="U4029" i="1" s="1"/>
  <c r="R4030" i="1"/>
  <c r="U4030" i="1" s="1"/>
  <c r="R4031" i="1"/>
  <c r="R4032" i="1"/>
  <c r="R4033" i="1"/>
  <c r="U4033" i="1" s="1"/>
  <c r="R4034" i="1"/>
  <c r="R4035" i="1"/>
  <c r="U4035" i="1" s="1"/>
  <c r="R4036" i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R4044" i="1"/>
  <c r="R4045" i="1"/>
  <c r="U4045" i="1" s="1"/>
  <c r="R4046" i="1"/>
  <c r="U4046" i="1" s="1"/>
  <c r="R4047" i="1"/>
  <c r="U4047" i="1" s="1"/>
  <c r="R4048" i="1"/>
  <c r="R4049" i="1"/>
  <c r="U4049" i="1" s="1"/>
  <c r="R4050" i="1"/>
  <c r="U4050" i="1" s="1"/>
  <c r="R4051" i="1"/>
  <c r="R4052" i="1"/>
  <c r="R4053" i="1"/>
  <c r="U4053" i="1" s="1"/>
  <c r="R4054" i="1"/>
  <c r="U4054" i="1" s="1"/>
  <c r="R4055" i="1"/>
  <c r="U4055" i="1" s="1"/>
  <c r="R4056" i="1"/>
  <c r="U4056" i="1" s="1"/>
  <c r="R4057" i="1"/>
  <c r="R4058" i="1"/>
  <c r="U4058" i="1" s="1"/>
  <c r="R4059" i="1"/>
  <c r="R4060" i="1"/>
  <c r="R4061" i="1"/>
  <c r="U4061" i="1" s="1"/>
  <c r="R4062" i="1"/>
  <c r="U4062" i="1" s="1"/>
  <c r="R4063" i="1"/>
  <c r="R4064" i="1"/>
  <c r="R4065" i="1"/>
  <c r="U4065" i="1" s="1"/>
  <c r="R4066" i="1"/>
  <c r="U4066" i="1" s="1"/>
  <c r="R4067" i="1"/>
  <c r="R4068" i="1"/>
  <c r="R4069" i="1"/>
  <c r="U4069" i="1" s="1"/>
  <c r="R4070" i="1"/>
  <c r="U4070" i="1" s="1"/>
  <c r="R4071" i="1"/>
  <c r="U4071" i="1" s="1"/>
  <c r="R4072" i="1"/>
  <c r="U4072" i="1" s="1"/>
  <c r="R4073" i="1"/>
  <c r="R4074" i="1"/>
  <c r="U4074" i="1" s="1"/>
  <c r="R4075" i="1"/>
  <c r="R4076" i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R4083" i="1"/>
  <c r="U4083" i="1" s="1"/>
  <c r="R4084" i="1"/>
  <c r="R4085" i="1"/>
  <c r="U4085" i="1" s="1"/>
  <c r="R4086" i="1"/>
  <c r="U4086" i="1" s="1"/>
  <c r="R4087" i="1"/>
  <c r="R4088" i="1"/>
  <c r="U4088" i="1" s="1"/>
  <c r="R4089" i="1"/>
  <c r="U4089" i="1" s="1"/>
  <c r="R4090" i="1"/>
  <c r="U4090" i="1" s="1"/>
  <c r="R4091" i="1"/>
  <c r="R4092" i="1"/>
  <c r="R4093" i="1"/>
  <c r="U4093" i="1" s="1"/>
  <c r="R4094" i="1"/>
  <c r="U4094" i="1" s="1"/>
  <c r="R4095" i="1"/>
  <c r="R4096" i="1"/>
  <c r="R4097" i="1"/>
  <c r="U4097" i="1" s="1"/>
  <c r="R4098" i="1"/>
  <c r="R4099" i="1"/>
  <c r="R4100" i="1"/>
  <c r="R4101" i="1"/>
  <c r="U4101" i="1" s="1"/>
  <c r="R4102" i="1"/>
  <c r="U4102" i="1" s="1"/>
  <c r="R4103" i="1"/>
  <c r="U4103" i="1" s="1"/>
  <c r="R4104" i="1"/>
  <c r="U4104" i="1" s="1"/>
  <c r="R4105" i="1"/>
  <c r="R4106" i="1"/>
  <c r="R4107" i="1"/>
  <c r="R4108" i="1"/>
  <c r="R4109" i="1"/>
  <c r="U4109" i="1" s="1"/>
  <c r="R4110" i="1"/>
  <c r="U4110" i="1" s="1"/>
  <c r="R4111" i="1"/>
  <c r="U4111" i="1" s="1"/>
  <c r="R4112" i="1"/>
  <c r="R4113" i="1"/>
  <c r="U4113" i="1" s="1"/>
  <c r="R4114" i="1"/>
  <c r="U4114" i="1" s="1"/>
  <c r="R4115" i="1"/>
  <c r="R3" i="1"/>
  <c r="R4" i="1"/>
  <c r="T4" i="1" s="1"/>
  <c r="R5" i="1"/>
  <c r="T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1031" i="1" l="1"/>
  <c r="T895" i="1"/>
  <c r="T703" i="1"/>
  <c r="T127" i="1"/>
  <c r="U3751" i="1"/>
  <c r="U3063" i="1"/>
  <c r="T4055" i="1"/>
  <c r="T3991" i="1"/>
  <c r="T3679" i="1"/>
  <c r="T3319" i="1"/>
  <c r="T3135" i="1"/>
  <c r="T2655" i="1"/>
  <c r="T2199" i="1"/>
  <c r="T1799" i="1"/>
  <c r="T1463" i="1"/>
  <c r="T1223" i="1"/>
  <c r="T1023" i="1"/>
  <c r="T847" i="1"/>
  <c r="T695" i="1"/>
  <c r="T109" i="1"/>
  <c r="U1039" i="1"/>
  <c r="T3903" i="1"/>
  <c r="T3575" i="1"/>
  <c r="T2247" i="1"/>
  <c r="T3775" i="1"/>
  <c r="T3519" i="1"/>
  <c r="T2991" i="1"/>
  <c r="T2423" i="1"/>
  <c r="T2111" i="1"/>
  <c r="T1783" i="1"/>
  <c r="T1215" i="1"/>
  <c r="T823" i="1"/>
  <c r="T679" i="1"/>
  <c r="U3599" i="1"/>
  <c r="U2295" i="1"/>
  <c r="T3823" i="1"/>
  <c r="T1415" i="1"/>
  <c r="T1015" i="1"/>
  <c r="T807" i="1"/>
  <c r="U3968" i="1"/>
  <c r="U3591" i="1"/>
  <c r="U2223" i="1"/>
  <c r="T3687" i="1"/>
  <c r="T2815" i="1"/>
  <c r="T2487" i="1"/>
  <c r="T1151" i="1"/>
  <c r="T4103" i="1"/>
  <c r="T4016" i="1"/>
  <c r="T3951" i="1"/>
  <c r="T3841" i="1"/>
  <c r="T3743" i="1"/>
  <c r="T3631" i="1"/>
  <c r="T3423" i="1"/>
  <c r="T3247" i="1"/>
  <c r="T3072" i="1"/>
  <c r="T2919" i="1"/>
  <c r="T2743" i="1"/>
  <c r="T2543" i="1"/>
  <c r="T2359" i="1"/>
  <c r="T1944" i="1"/>
  <c r="T1687" i="1"/>
  <c r="T1551" i="1"/>
  <c r="T1343" i="1"/>
  <c r="T1119" i="1"/>
  <c r="T951" i="1"/>
  <c r="T791" i="1"/>
  <c r="T377" i="1"/>
  <c r="U3967" i="1"/>
  <c r="U3432" i="1"/>
  <c r="U2186" i="1"/>
  <c r="T1615" i="1"/>
  <c r="T4111" i="1"/>
  <c r="T3879" i="1"/>
  <c r="T3439" i="1"/>
  <c r="T2943" i="1"/>
  <c r="T2783" i="1"/>
  <c r="T2039" i="1"/>
  <c r="T1719" i="1"/>
  <c r="T1359" i="1"/>
  <c r="T4081" i="1"/>
  <c r="T4015" i="1"/>
  <c r="T3943" i="1"/>
  <c r="T3831" i="1"/>
  <c r="T3713" i="1"/>
  <c r="T3594" i="1"/>
  <c r="T3383" i="1"/>
  <c r="T3199" i="1"/>
  <c r="T3055" i="1"/>
  <c r="T2872" i="1"/>
  <c r="T2727" i="1"/>
  <c r="T2535" i="1"/>
  <c r="T2319" i="1"/>
  <c r="T1943" i="1"/>
  <c r="T1641" i="1"/>
  <c r="T1514" i="1"/>
  <c r="T1335" i="1"/>
  <c r="T1103" i="1"/>
  <c r="T937" i="1"/>
  <c r="T721" i="1"/>
  <c r="T241" i="1"/>
  <c r="U3335" i="1"/>
  <c r="U1903" i="1"/>
  <c r="T1847" i="1"/>
  <c r="T3975" i="1"/>
  <c r="T3767" i="1"/>
  <c r="T3639" i="1"/>
  <c r="T3495" i="1"/>
  <c r="T3263" i="1"/>
  <c r="T3103" i="1"/>
  <c r="T2983" i="1"/>
  <c r="T2807" i="1"/>
  <c r="T2607" i="1"/>
  <c r="T2367" i="1"/>
  <c r="T2103" i="1"/>
  <c r="T1735" i="1"/>
  <c r="T4071" i="1"/>
  <c r="T4007" i="1"/>
  <c r="T3921" i="1"/>
  <c r="T3825" i="1"/>
  <c r="T3697" i="1"/>
  <c r="T3593" i="1"/>
  <c r="T3368" i="1"/>
  <c r="T3191" i="1"/>
  <c r="T3047" i="1"/>
  <c r="T2871" i="1"/>
  <c r="T2690" i="1"/>
  <c r="T2505" i="1"/>
  <c r="T2257" i="1"/>
  <c r="T1855" i="1"/>
  <c r="T1639" i="1"/>
  <c r="T1495" i="1"/>
  <c r="T1321" i="1"/>
  <c r="T1095" i="1"/>
  <c r="T903" i="1"/>
  <c r="T719" i="1"/>
  <c r="T194" i="1"/>
  <c r="U3882" i="1"/>
  <c r="U3229" i="1"/>
  <c r="U1848" i="1"/>
  <c r="U2870" i="1"/>
  <c r="U2357" i="1"/>
  <c r="U6" i="1"/>
  <c r="U958" i="1"/>
  <c r="U5" i="1"/>
  <c r="U4" i="1"/>
  <c r="U3894" i="1"/>
  <c r="T3894" i="1"/>
  <c r="U3862" i="1"/>
  <c r="T3862" i="1"/>
  <c r="U3814" i="1"/>
  <c r="T3814" i="1"/>
  <c r="U3758" i="1"/>
  <c r="T3758" i="1"/>
  <c r="U3702" i="1"/>
  <c r="T3702" i="1"/>
  <c r="U3670" i="1"/>
  <c r="T3670" i="1"/>
  <c r="U3614" i="1"/>
  <c r="T3614" i="1"/>
  <c r="U3566" i="1"/>
  <c r="T3566" i="1"/>
  <c r="T3518" i="1"/>
  <c r="U3518" i="1"/>
  <c r="U3430" i="1"/>
  <c r="T3430" i="1"/>
  <c r="T3406" i="1"/>
  <c r="U3406" i="1"/>
  <c r="U3350" i="1"/>
  <c r="T3350" i="1"/>
  <c r="T3198" i="1"/>
  <c r="U3198" i="1"/>
  <c r="U3118" i="1"/>
  <c r="T3118" i="1"/>
  <c r="U3054" i="1"/>
  <c r="T3054" i="1"/>
  <c r="U2998" i="1"/>
  <c r="T2998" i="1"/>
  <c r="U2974" i="1"/>
  <c r="T2974" i="1"/>
  <c r="T2894" i="1"/>
  <c r="U2894" i="1"/>
  <c r="U2846" i="1"/>
  <c r="T2846" i="1"/>
  <c r="T2814" i="1"/>
  <c r="U2814" i="1"/>
  <c r="U2734" i="1"/>
  <c r="T2734" i="1"/>
  <c r="U2678" i="1"/>
  <c r="T2678" i="1"/>
  <c r="U2646" i="1"/>
  <c r="T2646" i="1"/>
  <c r="U2598" i="1"/>
  <c r="T2598" i="1"/>
  <c r="T2558" i="1"/>
  <c r="U2558" i="1"/>
  <c r="U2518" i="1"/>
  <c r="T2518" i="1"/>
  <c r="U2470" i="1"/>
  <c r="T2470" i="1"/>
  <c r="U2406" i="1"/>
  <c r="T2406" i="1"/>
  <c r="U2390" i="1"/>
  <c r="T2390" i="1"/>
  <c r="U2286" i="1"/>
  <c r="T2286" i="1"/>
  <c r="U2246" i="1"/>
  <c r="T2246" i="1"/>
  <c r="U2222" i="1"/>
  <c r="T2222" i="1"/>
  <c r="U2174" i="1"/>
  <c r="T2174" i="1"/>
  <c r="U2110" i="1"/>
  <c r="T2110" i="1"/>
  <c r="U2078" i="1"/>
  <c r="T2078" i="1"/>
  <c r="U1982" i="1"/>
  <c r="T1982" i="1"/>
  <c r="U1934" i="1"/>
  <c r="T1934" i="1"/>
  <c r="U1870" i="1"/>
  <c r="T1870" i="1"/>
  <c r="U1734" i="1"/>
  <c r="T1734" i="1"/>
  <c r="U1590" i="1"/>
  <c r="T1590" i="1"/>
  <c r="U1502" i="1"/>
  <c r="T1502" i="1"/>
  <c r="U1478" i="1"/>
  <c r="T1478" i="1"/>
  <c r="T1414" i="1"/>
  <c r="U1414" i="1"/>
  <c r="T998" i="1"/>
  <c r="U998" i="1"/>
  <c r="T894" i="1"/>
  <c r="U894" i="1"/>
  <c r="T422" i="1"/>
  <c r="U422" i="1"/>
  <c r="U78" i="1"/>
  <c r="T78" i="1"/>
  <c r="U22" i="1"/>
  <c r="T22" i="1"/>
  <c r="T3446" i="1"/>
  <c r="T2926" i="1"/>
  <c r="T1726" i="1"/>
  <c r="U2710" i="1"/>
  <c r="T2850" i="1"/>
  <c r="U2850" i="1"/>
  <c r="U2634" i="1"/>
  <c r="T2634" i="1"/>
  <c r="U2570" i="1"/>
  <c r="T2570" i="1"/>
  <c r="U2514" i="1"/>
  <c r="T2514" i="1"/>
  <c r="U2490" i="1"/>
  <c r="T2490" i="1"/>
  <c r="T1498" i="1"/>
  <c r="U1498" i="1"/>
  <c r="U242" i="1"/>
  <c r="T242" i="1"/>
  <c r="U3734" i="1"/>
  <c r="T3734" i="1"/>
  <c r="U3622" i="1"/>
  <c r="T3622" i="1"/>
  <c r="U3510" i="1"/>
  <c r="T3510" i="1"/>
  <c r="U3478" i="1"/>
  <c r="T3478" i="1"/>
  <c r="U3414" i="1"/>
  <c r="T3414" i="1"/>
  <c r="U3382" i="1"/>
  <c r="T3382" i="1"/>
  <c r="T3342" i="1"/>
  <c r="U3342" i="1"/>
  <c r="U3286" i="1"/>
  <c r="T3286" i="1"/>
  <c r="U3254" i="1"/>
  <c r="T3254" i="1"/>
  <c r="U3182" i="1"/>
  <c r="T3182" i="1"/>
  <c r="U3126" i="1"/>
  <c r="T3126" i="1"/>
  <c r="U3094" i="1"/>
  <c r="T3094" i="1"/>
  <c r="U3062" i="1"/>
  <c r="T3062" i="1"/>
  <c r="U2982" i="1"/>
  <c r="T2982" i="1"/>
  <c r="U2838" i="1"/>
  <c r="T2838" i="1"/>
  <c r="U2798" i="1"/>
  <c r="T2798" i="1"/>
  <c r="U2422" i="1"/>
  <c r="T2422" i="1"/>
  <c r="U2350" i="1"/>
  <c r="T2350" i="1"/>
  <c r="U2014" i="1"/>
  <c r="T2014" i="1"/>
  <c r="U1782" i="1"/>
  <c r="T1782" i="1"/>
  <c r="U1710" i="1"/>
  <c r="T1710" i="1"/>
  <c r="U1646" i="1"/>
  <c r="T1646" i="1"/>
  <c r="U1566" i="1"/>
  <c r="T1566" i="1"/>
  <c r="U1470" i="1"/>
  <c r="T1470" i="1"/>
  <c r="U1406" i="1"/>
  <c r="T1406" i="1"/>
  <c r="U1342" i="1"/>
  <c r="T1342" i="1"/>
  <c r="T1222" i="1"/>
  <c r="U1222" i="1"/>
  <c r="T1086" i="1"/>
  <c r="U1086" i="1"/>
  <c r="T654" i="1"/>
  <c r="U654" i="1"/>
  <c r="U62" i="1"/>
  <c r="T62" i="1"/>
  <c r="T3542" i="1"/>
  <c r="T2126" i="1"/>
  <c r="T1614" i="1"/>
  <c r="U3454" i="1"/>
  <c r="T3653" i="1"/>
  <c r="U3653" i="1"/>
  <c r="T3629" i="1"/>
  <c r="U3629" i="1"/>
  <c r="T3405" i="1"/>
  <c r="U3405" i="1"/>
  <c r="T2293" i="1"/>
  <c r="U2293" i="1"/>
  <c r="T1285" i="1"/>
  <c r="U1285" i="1"/>
  <c r="T997" i="1"/>
  <c r="U997" i="1"/>
  <c r="T893" i="1"/>
  <c r="U893" i="1"/>
  <c r="T781" i="1"/>
  <c r="U781" i="1"/>
  <c r="T453" i="1"/>
  <c r="U453" i="1"/>
  <c r="U149" i="1"/>
  <c r="T149" i="1"/>
  <c r="U3437" i="1"/>
  <c r="T3830" i="1"/>
  <c r="T3686" i="1"/>
  <c r="T3438" i="1"/>
  <c r="T2902" i="1"/>
  <c r="T2718" i="1"/>
  <c r="T2654" i="1"/>
  <c r="T2454" i="1"/>
  <c r="T182" i="1"/>
  <c r="U1453" i="1"/>
  <c r="U3331" i="1"/>
  <c r="T3331" i="1"/>
  <c r="U2515" i="1"/>
  <c r="T2515" i="1"/>
  <c r="T3502" i="1"/>
  <c r="T2542" i="1"/>
  <c r="T2451" i="1"/>
  <c r="T2238" i="1"/>
  <c r="T1678" i="1"/>
  <c r="U3069" i="1"/>
  <c r="U1437" i="1"/>
  <c r="U3658" i="1"/>
  <c r="T3658" i="1"/>
  <c r="U3394" i="1"/>
  <c r="T3394" i="1"/>
  <c r="U3130" i="1"/>
  <c r="T3130" i="1"/>
  <c r="U3010" i="1"/>
  <c r="T3010" i="1"/>
  <c r="U1834" i="1"/>
  <c r="T1834" i="1"/>
  <c r="U1538" i="1"/>
  <c r="T1538" i="1"/>
  <c r="U1506" i="1"/>
  <c r="T1506" i="1"/>
  <c r="T690" i="1"/>
  <c r="U690" i="1"/>
  <c r="T3950" i="1"/>
  <c r="T3422" i="1"/>
  <c r="T3318" i="1"/>
  <c r="T3230" i="1"/>
  <c r="T2322" i="1"/>
  <c r="T2054" i="1"/>
  <c r="T1902" i="1"/>
  <c r="T1798" i="1"/>
  <c r="T1650" i="1"/>
  <c r="T1422" i="1"/>
  <c r="T174" i="1"/>
  <c r="U2058" i="1"/>
  <c r="U1413" i="1"/>
  <c r="U678" i="1"/>
  <c r="T4047" i="1"/>
  <c r="T3986" i="1"/>
  <c r="T3798" i="1"/>
  <c r="T3722" i="1"/>
  <c r="T3574" i="1"/>
  <c r="T3494" i="1"/>
  <c r="T3312" i="1"/>
  <c r="T3046" i="1"/>
  <c r="T2782" i="1"/>
  <c r="T2688" i="1"/>
  <c r="T2190" i="1"/>
  <c r="T1872" i="1"/>
  <c r="T1258" i="1"/>
  <c r="T448" i="1"/>
  <c r="T128" i="1"/>
  <c r="T21" i="1"/>
  <c r="U3720" i="1"/>
  <c r="U3541" i="1"/>
  <c r="U3310" i="1"/>
  <c r="U2653" i="1"/>
  <c r="U1949" i="1"/>
  <c r="U1368" i="1"/>
  <c r="U582" i="1"/>
  <c r="U3934" i="1"/>
  <c r="T3934" i="1"/>
  <c r="U3822" i="1"/>
  <c r="T3822" i="1"/>
  <c r="U3806" i="1"/>
  <c r="T3806" i="1"/>
  <c r="U3742" i="1"/>
  <c r="T3742" i="1"/>
  <c r="U3558" i="1"/>
  <c r="T3558" i="1"/>
  <c r="T3526" i="1"/>
  <c r="U3526" i="1"/>
  <c r="U3302" i="1"/>
  <c r="T3302" i="1"/>
  <c r="U3238" i="1"/>
  <c r="T3238" i="1"/>
  <c r="U3222" i="1"/>
  <c r="T3222" i="1"/>
  <c r="U3190" i="1"/>
  <c r="T3190" i="1"/>
  <c r="T3006" i="1"/>
  <c r="U3006" i="1"/>
  <c r="U2966" i="1"/>
  <c r="T2966" i="1"/>
  <c r="U2918" i="1"/>
  <c r="T2918" i="1"/>
  <c r="U2854" i="1"/>
  <c r="T2854" i="1"/>
  <c r="U2790" i="1"/>
  <c r="T2790" i="1"/>
  <c r="U2742" i="1"/>
  <c r="T2742" i="1"/>
  <c r="U2726" i="1"/>
  <c r="T2726" i="1"/>
  <c r="T2606" i="1"/>
  <c r="U2606" i="1"/>
  <c r="U2582" i="1"/>
  <c r="T2582" i="1"/>
  <c r="U2526" i="1"/>
  <c r="T2526" i="1"/>
  <c r="U2462" i="1"/>
  <c r="T2462" i="1"/>
  <c r="U2414" i="1"/>
  <c r="T2414" i="1"/>
  <c r="U2398" i="1"/>
  <c r="T2398" i="1"/>
  <c r="U2334" i="1"/>
  <c r="T2334" i="1"/>
  <c r="U2294" i="1"/>
  <c r="T2294" i="1"/>
  <c r="U2270" i="1"/>
  <c r="T2270" i="1"/>
  <c r="U2102" i="1"/>
  <c r="T2102" i="1"/>
  <c r="U1990" i="1"/>
  <c r="T1990" i="1"/>
  <c r="U1822" i="1"/>
  <c r="T1822" i="1"/>
  <c r="U1758" i="1"/>
  <c r="T1758" i="1"/>
  <c r="U1662" i="1"/>
  <c r="T1662" i="1"/>
  <c r="U1550" i="1"/>
  <c r="T1550" i="1"/>
  <c r="U1454" i="1"/>
  <c r="T1454" i="1"/>
  <c r="U206" i="1"/>
  <c r="T206" i="1"/>
  <c r="U158" i="1"/>
  <c r="T158" i="1"/>
  <c r="T1966" i="1"/>
  <c r="T2013" i="1"/>
  <c r="U2013" i="1"/>
  <c r="T885" i="1"/>
  <c r="U885" i="1"/>
  <c r="U85" i="1"/>
  <c r="T85" i="1"/>
  <c r="U3181" i="1"/>
  <c r="U2750" i="1"/>
  <c r="U379" i="1"/>
  <c r="T379" i="1"/>
  <c r="T3886" i="1"/>
  <c r="T3750" i="1"/>
  <c r="T3246" i="1"/>
  <c r="T2990" i="1"/>
  <c r="T2614" i="1"/>
  <c r="T2358" i="1"/>
  <c r="T2062" i="1"/>
  <c r="T1918" i="1"/>
  <c r="T181" i="1"/>
  <c r="U3341" i="1"/>
  <c r="U805" i="1"/>
  <c r="U4064" i="1"/>
  <c r="T4064" i="1"/>
  <c r="U4000" i="1"/>
  <c r="T4000" i="1"/>
  <c r="T3888" i="1"/>
  <c r="U3888" i="1"/>
  <c r="U3848" i="1"/>
  <c r="T3848" i="1"/>
  <c r="U3760" i="1"/>
  <c r="T3760" i="1"/>
  <c r="U3696" i="1"/>
  <c r="T3696" i="1"/>
  <c r="U3576" i="1"/>
  <c r="T3576" i="1"/>
  <c r="U3456" i="1"/>
  <c r="T3456" i="1"/>
  <c r="U3376" i="1"/>
  <c r="T3376" i="1"/>
  <c r="T3232" i="1"/>
  <c r="U3232" i="1"/>
  <c r="T3160" i="1"/>
  <c r="U3160" i="1"/>
  <c r="U3056" i="1"/>
  <c r="T3056" i="1"/>
  <c r="U2736" i="1"/>
  <c r="T2736" i="1"/>
  <c r="U2672" i="1"/>
  <c r="T2672" i="1"/>
  <c r="U2624" i="1"/>
  <c r="T2624" i="1"/>
  <c r="U2552" i="1"/>
  <c r="T2552" i="1"/>
  <c r="T2504" i="1"/>
  <c r="U2504" i="1"/>
  <c r="U2424" i="1"/>
  <c r="T2424" i="1"/>
  <c r="U2368" i="1"/>
  <c r="T2368" i="1"/>
  <c r="U2344" i="1"/>
  <c r="T2344" i="1"/>
  <c r="T2184" i="1"/>
  <c r="U2184" i="1"/>
  <c r="U2080" i="1"/>
  <c r="T2080" i="1"/>
  <c r="U1856" i="1"/>
  <c r="T1856" i="1"/>
  <c r="U1824" i="1"/>
  <c r="T1824" i="1"/>
  <c r="U1760" i="1"/>
  <c r="T1760" i="1"/>
  <c r="T1704" i="1"/>
  <c r="U1704" i="1"/>
  <c r="U1688" i="1"/>
  <c r="T1688" i="1"/>
  <c r="U1672" i="1"/>
  <c r="T1672" i="1"/>
  <c r="U1648" i="1"/>
  <c r="T1648" i="1"/>
  <c r="U1392" i="1"/>
  <c r="T1392" i="1"/>
  <c r="T1352" i="1"/>
  <c r="U1352" i="1"/>
  <c r="U1120" i="1"/>
  <c r="T1120" i="1"/>
  <c r="U1088" i="1"/>
  <c r="T1088" i="1"/>
  <c r="U904" i="1"/>
  <c r="T904" i="1"/>
  <c r="U776" i="1"/>
  <c r="T776" i="1"/>
  <c r="U648" i="1"/>
  <c r="T648" i="1"/>
  <c r="U552" i="1"/>
  <c r="T552" i="1"/>
  <c r="U416" i="1"/>
  <c r="T416" i="1"/>
  <c r="U368" i="1"/>
  <c r="T368" i="1"/>
  <c r="U280" i="1"/>
  <c r="T280" i="1"/>
  <c r="U88" i="1"/>
  <c r="T88" i="1"/>
  <c r="T4080" i="1"/>
  <c r="T4039" i="1"/>
  <c r="T3926" i="1"/>
  <c r="T3878" i="1"/>
  <c r="T3786" i="1"/>
  <c r="T3638" i="1"/>
  <c r="T3559" i="1"/>
  <c r="T3487" i="1"/>
  <c r="T3375" i="1"/>
  <c r="T3311" i="1"/>
  <c r="T3194" i="1"/>
  <c r="T3112" i="1"/>
  <c r="T3038" i="1"/>
  <c r="T2935" i="1"/>
  <c r="T2863" i="1"/>
  <c r="T2774" i="1"/>
  <c r="T2670" i="1"/>
  <c r="T2591" i="1"/>
  <c r="T2495" i="1"/>
  <c r="T2415" i="1"/>
  <c r="T2318" i="1"/>
  <c r="T2158" i="1"/>
  <c r="T2038" i="1"/>
  <c r="T1774" i="1"/>
  <c r="T1526" i="1"/>
  <c r="T1416" i="1"/>
  <c r="T936" i="1"/>
  <c r="T14" i="1"/>
  <c r="U3517" i="1"/>
  <c r="U3309" i="1"/>
  <c r="U2911" i="1"/>
  <c r="U1941" i="1"/>
  <c r="U1078" i="1"/>
  <c r="U541" i="1"/>
  <c r="U3942" i="1"/>
  <c r="T3942" i="1"/>
  <c r="U3870" i="1"/>
  <c r="T3870" i="1"/>
  <c r="U3766" i="1"/>
  <c r="T3766" i="1"/>
  <c r="T3654" i="1"/>
  <c r="U3654" i="1"/>
  <c r="U3630" i="1"/>
  <c r="T3630" i="1"/>
  <c r="U3358" i="1"/>
  <c r="T3358" i="1"/>
  <c r="U3294" i="1"/>
  <c r="T3294" i="1"/>
  <c r="T3262" i="1"/>
  <c r="U3262" i="1"/>
  <c r="U3174" i="1"/>
  <c r="T3174" i="1"/>
  <c r="U3102" i="1"/>
  <c r="T3102" i="1"/>
  <c r="T2806" i="1"/>
  <c r="U2806" i="1"/>
  <c r="U2534" i="1"/>
  <c r="T2534" i="1"/>
  <c r="U2478" i="1"/>
  <c r="T2478" i="1"/>
  <c r="U2342" i="1"/>
  <c r="T2342" i="1"/>
  <c r="U1598" i="1"/>
  <c r="T1598" i="1"/>
  <c r="U1542" i="1"/>
  <c r="T1542" i="1"/>
  <c r="U1390" i="1"/>
  <c r="T1390" i="1"/>
  <c r="U222" i="1"/>
  <c r="T222" i="1"/>
  <c r="T3694" i="1"/>
  <c r="T2662" i="1"/>
  <c r="T2310" i="1"/>
  <c r="T3501" i="1"/>
  <c r="U3501" i="1"/>
  <c r="T3381" i="1"/>
  <c r="U3381" i="1"/>
  <c r="T2549" i="1"/>
  <c r="U2549" i="1"/>
  <c r="T2229" i="1"/>
  <c r="U2229" i="1"/>
  <c r="T381" i="1"/>
  <c r="U381" i="1"/>
  <c r="U173" i="1"/>
  <c r="T173" i="1"/>
  <c r="T3958" i="1"/>
  <c r="T3606" i="1"/>
  <c r="T3366" i="1"/>
  <c r="T3166" i="1"/>
  <c r="T2550" i="1"/>
  <c r="T2486" i="1"/>
  <c r="T1846" i="1"/>
  <c r="T1358" i="1"/>
  <c r="T94" i="1"/>
  <c r="U2862" i="1"/>
  <c r="T3158" i="1"/>
  <c r="T1806" i="1"/>
  <c r="T45" i="1"/>
  <c r="T4106" i="1"/>
  <c r="U4106" i="1"/>
  <c r="U3218" i="1"/>
  <c r="T3218" i="1"/>
  <c r="T2754" i="1"/>
  <c r="U2754" i="1"/>
  <c r="U2258" i="1"/>
  <c r="T2258" i="1"/>
  <c r="U1762" i="1"/>
  <c r="T1762" i="1"/>
  <c r="U3448" i="1"/>
  <c r="T3448" i="1"/>
  <c r="U3392" i="1"/>
  <c r="T3392" i="1"/>
  <c r="U3128" i="1"/>
  <c r="T3128" i="1"/>
  <c r="U3048" i="1"/>
  <c r="T3048" i="1"/>
  <c r="U3008" i="1"/>
  <c r="T3008" i="1"/>
  <c r="T2936" i="1"/>
  <c r="U2936" i="1"/>
  <c r="U2928" i="1"/>
  <c r="T2928" i="1"/>
  <c r="T2840" i="1"/>
  <c r="U2840" i="1"/>
  <c r="U2792" i="1"/>
  <c r="T2792" i="1"/>
  <c r="U2752" i="1"/>
  <c r="T2752" i="1"/>
  <c r="U4095" i="1"/>
  <c r="T4095" i="1"/>
  <c r="U4087" i="1"/>
  <c r="T4087" i="1"/>
  <c r="U4063" i="1"/>
  <c r="T4063" i="1"/>
  <c r="U4031" i="1"/>
  <c r="T4031" i="1"/>
  <c r="U4023" i="1"/>
  <c r="T4023" i="1"/>
  <c r="U3999" i="1"/>
  <c r="T3999" i="1"/>
  <c r="U3959" i="1"/>
  <c r="T3959" i="1"/>
  <c r="U3935" i="1"/>
  <c r="T3935" i="1"/>
  <c r="U3895" i="1"/>
  <c r="T3895" i="1"/>
  <c r="U3887" i="1"/>
  <c r="T3887" i="1"/>
  <c r="T3839" i="1"/>
  <c r="U3839" i="1"/>
  <c r="U3815" i="1"/>
  <c r="T3815" i="1"/>
  <c r="U3807" i="1"/>
  <c r="T3807" i="1"/>
  <c r="U3759" i="1"/>
  <c r="T3759" i="1"/>
  <c r="U3711" i="1"/>
  <c r="T3711" i="1"/>
  <c r="U3703" i="1"/>
  <c r="T3703" i="1"/>
  <c r="U3695" i="1"/>
  <c r="T3695" i="1"/>
  <c r="U3647" i="1"/>
  <c r="T3647" i="1"/>
  <c r="U3623" i="1"/>
  <c r="T3623" i="1"/>
  <c r="U3615" i="1"/>
  <c r="T3615" i="1"/>
  <c r="U3583" i="1"/>
  <c r="T3583" i="1"/>
  <c r="U3567" i="1"/>
  <c r="T3567" i="1"/>
  <c r="U3551" i="1"/>
  <c r="T3551" i="1"/>
  <c r="T3543" i="1"/>
  <c r="U3543" i="1"/>
  <c r="U3511" i="1"/>
  <c r="T3511" i="1"/>
  <c r="U3503" i="1"/>
  <c r="T3503" i="1"/>
  <c r="U3455" i="1"/>
  <c r="T3455" i="1"/>
  <c r="U3447" i="1"/>
  <c r="T3447" i="1"/>
  <c r="U3431" i="1"/>
  <c r="T3431" i="1"/>
  <c r="U3391" i="1"/>
  <c r="T3391" i="1"/>
  <c r="T3367" i="1"/>
  <c r="U3367" i="1"/>
  <c r="U3359" i="1"/>
  <c r="T3359" i="1"/>
  <c r="U3327" i="1"/>
  <c r="T3327" i="1"/>
  <c r="U3303" i="1"/>
  <c r="T3303" i="1"/>
  <c r="U3295" i="1"/>
  <c r="T3295" i="1"/>
  <c r="U3255" i="1"/>
  <c r="T3255" i="1"/>
  <c r="U3239" i="1"/>
  <c r="T3239" i="1"/>
  <c r="U3231" i="1"/>
  <c r="T3231" i="1"/>
  <c r="U3183" i="1"/>
  <c r="T3183" i="1"/>
  <c r="U3175" i="1"/>
  <c r="T3175" i="1"/>
  <c r="U3167" i="1"/>
  <c r="T3167" i="1"/>
  <c r="U3127" i="1"/>
  <c r="T3127" i="1"/>
  <c r="U3119" i="1"/>
  <c r="T3119" i="1"/>
  <c r="U3111" i="1"/>
  <c r="T3111" i="1"/>
  <c r="U3071" i="1"/>
  <c r="T3071" i="1"/>
  <c r="U3039" i="1"/>
  <c r="T3039" i="1"/>
  <c r="U3007" i="1"/>
  <c r="T3007" i="1"/>
  <c r="U2999" i="1"/>
  <c r="T2999" i="1"/>
  <c r="U2975" i="1"/>
  <c r="T2975" i="1"/>
  <c r="U2927" i="1"/>
  <c r="T2927" i="1"/>
  <c r="U2879" i="1"/>
  <c r="T2879" i="1"/>
  <c r="U2855" i="1"/>
  <c r="T2855" i="1"/>
  <c r="U2847" i="1"/>
  <c r="T2847" i="1"/>
  <c r="T2839" i="1"/>
  <c r="U2839" i="1"/>
  <c r="U2799" i="1"/>
  <c r="T2799" i="1"/>
  <c r="U2791" i="1"/>
  <c r="T2791" i="1"/>
  <c r="U2735" i="1"/>
  <c r="T2735" i="1"/>
  <c r="U2719" i="1"/>
  <c r="T2719" i="1"/>
  <c r="U2687" i="1"/>
  <c r="T2687" i="1"/>
  <c r="U2679" i="1"/>
  <c r="T2679" i="1"/>
  <c r="U2671" i="1"/>
  <c r="T2671" i="1"/>
  <c r="U2623" i="1"/>
  <c r="T2623" i="1"/>
  <c r="U2615" i="1"/>
  <c r="T2615" i="1"/>
  <c r="U2599" i="1"/>
  <c r="T2599" i="1"/>
  <c r="U2559" i="1"/>
  <c r="T2559" i="1"/>
  <c r="U2551" i="1"/>
  <c r="T2551" i="1"/>
  <c r="U2527" i="1"/>
  <c r="T2527" i="1"/>
  <c r="U2479" i="1"/>
  <c r="T2479" i="1"/>
  <c r="U2471" i="1"/>
  <c r="T2471" i="1"/>
  <c r="T2463" i="1"/>
  <c r="U2463" i="1"/>
  <c r="U2431" i="1"/>
  <c r="T2431" i="1"/>
  <c r="U2407" i="1"/>
  <c r="T2407" i="1"/>
  <c r="U2351" i="1"/>
  <c r="T2351" i="1"/>
  <c r="U2343" i="1"/>
  <c r="T2343" i="1"/>
  <c r="U2263" i="1"/>
  <c r="T2263" i="1"/>
  <c r="U2231" i="1"/>
  <c r="T2231" i="1"/>
  <c r="U2183" i="1"/>
  <c r="T2183" i="1"/>
  <c r="U2175" i="1"/>
  <c r="T2175" i="1"/>
  <c r="U2151" i="1"/>
  <c r="T2151" i="1"/>
  <c r="U2135" i="1"/>
  <c r="T2135" i="1"/>
  <c r="T2119" i="1"/>
  <c r="U2119" i="1"/>
  <c r="U2087" i="1"/>
  <c r="T2087" i="1"/>
  <c r="U2063" i="1"/>
  <c r="T2063" i="1"/>
  <c r="U2055" i="1"/>
  <c r="T2055" i="1"/>
  <c r="T2015" i="1"/>
  <c r="U2015" i="1"/>
  <c r="U2007" i="1"/>
  <c r="T2007" i="1"/>
  <c r="U1991" i="1"/>
  <c r="T1991" i="1"/>
  <c r="U1975" i="1"/>
  <c r="T1975" i="1"/>
  <c r="T4079" i="1"/>
  <c r="T3983" i="1"/>
  <c r="T3871" i="1"/>
  <c r="T3550" i="1"/>
  <c r="T3486" i="1"/>
  <c r="T3374" i="1"/>
  <c r="T3192" i="1"/>
  <c r="T3110" i="1"/>
  <c r="T3030" i="1"/>
  <c r="T2934" i="1"/>
  <c r="T2834" i="1"/>
  <c r="T2751" i="1"/>
  <c r="T2663" i="1"/>
  <c r="T2590" i="1"/>
  <c r="T2488" i="1"/>
  <c r="T2399" i="1"/>
  <c r="T2311" i="1"/>
  <c r="T2127" i="1"/>
  <c r="T2030" i="1"/>
  <c r="T1854" i="1"/>
  <c r="T1518" i="1"/>
  <c r="T1248" i="1"/>
  <c r="T307" i="1"/>
  <c r="T110" i="1"/>
  <c r="U3678" i="1"/>
  <c r="U3463" i="1"/>
  <c r="U3278" i="1"/>
  <c r="U2910" i="1"/>
  <c r="U1053" i="1"/>
  <c r="U526" i="1"/>
  <c r="T4105" i="1"/>
  <c r="U4105" i="1"/>
  <c r="U3761" i="1"/>
  <c r="T3761" i="1"/>
  <c r="T3673" i="1"/>
  <c r="U3673" i="1"/>
  <c r="U3657" i="1"/>
  <c r="T3657" i="1"/>
  <c r="U3505" i="1"/>
  <c r="T3505" i="1"/>
  <c r="T3465" i="1"/>
  <c r="U3465" i="1"/>
  <c r="U3337" i="1"/>
  <c r="T3337" i="1"/>
  <c r="U3249" i="1"/>
  <c r="T3249" i="1"/>
  <c r="U3209" i="1"/>
  <c r="T3209" i="1"/>
  <c r="U2929" i="1"/>
  <c r="T2929" i="1"/>
  <c r="U2889" i="1"/>
  <c r="T2889" i="1"/>
  <c r="U2873" i="1"/>
  <c r="T2873" i="1"/>
  <c r="U2809" i="1"/>
  <c r="T2809" i="1"/>
  <c r="U2753" i="1"/>
  <c r="T2753" i="1"/>
  <c r="U2673" i="1"/>
  <c r="T2673" i="1"/>
  <c r="U2633" i="1"/>
  <c r="T2633" i="1"/>
  <c r="U1761" i="1"/>
  <c r="T1761" i="1"/>
  <c r="U1505" i="1"/>
  <c r="T1505" i="1"/>
  <c r="U1441" i="1"/>
  <c r="T1441" i="1"/>
  <c r="U1009" i="1"/>
  <c r="T1009" i="1"/>
  <c r="T929" i="1"/>
  <c r="U929" i="1"/>
  <c r="U585" i="1"/>
  <c r="T585" i="1"/>
  <c r="U41" i="1"/>
  <c r="T41" i="1"/>
  <c r="T4097" i="1"/>
  <c r="T4065" i="1"/>
  <c r="T4033" i="1"/>
  <c r="T4001" i="1"/>
  <c r="T3969" i="1"/>
  <c r="T3569" i="1"/>
  <c r="T3513" i="1"/>
  <c r="T2185" i="1"/>
  <c r="T1897" i="1"/>
  <c r="T1599" i="1"/>
  <c r="T1479" i="1"/>
  <c r="T1407" i="1"/>
  <c r="T1287" i="1"/>
  <c r="T1191" i="1"/>
  <c r="T1089" i="1"/>
  <c r="T975" i="1"/>
  <c r="T889" i="1"/>
  <c r="T775" i="1"/>
  <c r="T647" i="1"/>
  <c r="T297" i="1"/>
  <c r="U3881" i="1"/>
  <c r="U3409" i="1"/>
  <c r="U3233" i="1"/>
  <c r="U1831" i="1"/>
  <c r="T3009" i="1"/>
  <c r="T1895" i="1"/>
  <c r="T1833" i="1"/>
  <c r="T1663" i="1"/>
  <c r="T1529" i="1"/>
  <c r="T1279" i="1"/>
  <c r="T1175" i="1"/>
  <c r="T967" i="1"/>
  <c r="T887" i="1"/>
  <c r="T767" i="1"/>
  <c r="T639" i="1"/>
  <c r="T159" i="1"/>
  <c r="T63" i="1"/>
  <c r="U1679" i="1"/>
  <c r="T1951" i="1"/>
  <c r="U1951" i="1"/>
  <c r="U1927" i="1"/>
  <c r="T1927" i="1"/>
  <c r="U1919" i="1"/>
  <c r="T1919" i="1"/>
  <c r="U1871" i="1"/>
  <c r="T1871" i="1"/>
  <c r="U1671" i="1"/>
  <c r="T1671" i="1"/>
  <c r="U1623" i="1"/>
  <c r="T1623" i="1"/>
  <c r="U1591" i="1"/>
  <c r="T1591" i="1"/>
  <c r="U1543" i="1"/>
  <c r="T1543" i="1"/>
  <c r="U1431" i="1"/>
  <c r="T1431" i="1"/>
  <c r="U1383" i="1"/>
  <c r="T1383" i="1"/>
  <c r="T1351" i="1"/>
  <c r="U1351" i="1"/>
  <c r="U1319" i="1"/>
  <c r="T1319" i="1"/>
  <c r="U1303" i="1"/>
  <c r="T1303" i="1"/>
  <c r="U1263" i="1"/>
  <c r="T1263" i="1"/>
  <c r="U1247" i="1"/>
  <c r="T1247" i="1"/>
  <c r="U1231" i="1"/>
  <c r="T1231" i="1"/>
  <c r="U1207" i="1"/>
  <c r="T1207" i="1"/>
  <c r="U1143" i="1"/>
  <c r="T1143" i="1"/>
  <c r="U1087" i="1"/>
  <c r="T1087" i="1"/>
  <c r="U1079" i="1"/>
  <c r="T1079" i="1"/>
  <c r="U1063" i="1"/>
  <c r="T1063" i="1"/>
  <c r="U1007" i="1"/>
  <c r="T1007" i="1"/>
  <c r="U991" i="1"/>
  <c r="T991" i="1"/>
  <c r="U935" i="1"/>
  <c r="T935" i="1"/>
  <c r="U919" i="1"/>
  <c r="T919" i="1"/>
  <c r="U863" i="1"/>
  <c r="T863" i="1"/>
  <c r="U839" i="1"/>
  <c r="T839" i="1"/>
  <c r="U831" i="1"/>
  <c r="T831" i="1"/>
  <c r="U759" i="1"/>
  <c r="T759" i="1"/>
  <c r="U751" i="1"/>
  <c r="T751" i="1"/>
  <c r="U711" i="1"/>
  <c r="T711" i="1"/>
  <c r="U663" i="1"/>
  <c r="T663" i="1"/>
  <c r="T295" i="1"/>
  <c r="U295" i="1"/>
  <c r="T287" i="1"/>
  <c r="U287" i="1"/>
  <c r="U215" i="1"/>
  <c r="T215" i="1"/>
  <c r="U151" i="1"/>
  <c r="T151" i="1"/>
  <c r="U87" i="1"/>
  <c r="T87" i="1"/>
  <c r="U23" i="1"/>
  <c r="T23" i="1"/>
  <c r="T2945" i="1"/>
  <c r="T2569" i="1"/>
  <c r="T1879" i="1"/>
  <c r="T1807" i="1"/>
  <c r="T1751" i="1"/>
  <c r="T1575" i="1"/>
  <c r="T1527" i="1"/>
  <c r="T1367" i="1"/>
  <c r="T1271" i="1"/>
  <c r="T1159" i="1"/>
  <c r="T1047" i="1"/>
  <c r="T959" i="1"/>
  <c r="T879" i="1"/>
  <c r="T735" i="1"/>
  <c r="T129" i="1"/>
  <c r="U3601" i="1"/>
  <c r="U1135" i="1"/>
  <c r="U175" i="1"/>
  <c r="T4100" i="1"/>
  <c r="U4100" i="1"/>
  <c r="T4052" i="1"/>
  <c r="U4052" i="1"/>
  <c r="U4004" i="1"/>
  <c r="T4004" i="1"/>
  <c r="U3956" i="1"/>
  <c r="T3956" i="1"/>
  <c r="T3908" i="1"/>
  <c r="U3908" i="1"/>
  <c r="U3860" i="1"/>
  <c r="T3860" i="1"/>
  <c r="T3812" i="1"/>
  <c r="U3812" i="1"/>
  <c r="T3700" i="1"/>
  <c r="U3700" i="1"/>
  <c r="T3652" i="1"/>
  <c r="U3652" i="1"/>
  <c r="U3604" i="1"/>
  <c r="T3604" i="1"/>
  <c r="U3556" i="1"/>
  <c r="T3556" i="1"/>
  <c r="U3508" i="1"/>
  <c r="T3508" i="1"/>
  <c r="U3460" i="1"/>
  <c r="T3460" i="1"/>
  <c r="U3412" i="1"/>
  <c r="T3412" i="1"/>
  <c r="U3364" i="1"/>
  <c r="T3364" i="1"/>
  <c r="U3316" i="1"/>
  <c r="T3316" i="1"/>
  <c r="U3268" i="1"/>
  <c r="T3268" i="1"/>
  <c r="U3220" i="1"/>
  <c r="T3220" i="1"/>
  <c r="U3172" i="1"/>
  <c r="T3172" i="1"/>
  <c r="U3124" i="1"/>
  <c r="T3124" i="1"/>
  <c r="U3076" i="1"/>
  <c r="T3076" i="1"/>
  <c r="U3036" i="1"/>
  <c r="T3036" i="1"/>
  <c r="U2988" i="1"/>
  <c r="T2988" i="1"/>
  <c r="U2948" i="1"/>
  <c r="T2948" i="1"/>
  <c r="U2900" i="1"/>
  <c r="T2900" i="1"/>
  <c r="U2852" i="1"/>
  <c r="T2852" i="1"/>
  <c r="U2812" i="1"/>
  <c r="T2812" i="1"/>
  <c r="U2772" i="1"/>
  <c r="T2772" i="1"/>
  <c r="U2724" i="1"/>
  <c r="T2724" i="1"/>
  <c r="U2692" i="1"/>
  <c r="T2692" i="1"/>
  <c r="U2660" i="1"/>
  <c r="T2660" i="1"/>
  <c r="U2620" i="1"/>
  <c r="T2620" i="1"/>
  <c r="U2580" i="1"/>
  <c r="T2580" i="1"/>
  <c r="U2540" i="1"/>
  <c r="T2540" i="1"/>
  <c r="U2500" i="1"/>
  <c r="T2500" i="1"/>
  <c r="U2468" i="1"/>
  <c r="T2468" i="1"/>
  <c r="U2420" i="1"/>
  <c r="T2420" i="1"/>
  <c r="U2380" i="1"/>
  <c r="T2380" i="1"/>
  <c r="U2340" i="1"/>
  <c r="T2340" i="1"/>
  <c r="U2300" i="1"/>
  <c r="T2300" i="1"/>
  <c r="U2260" i="1"/>
  <c r="T2260" i="1"/>
  <c r="U2220" i="1"/>
  <c r="T2220" i="1"/>
  <c r="U2180" i="1"/>
  <c r="T2180" i="1"/>
  <c r="U2148" i="1"/>
  <c r="T2148" i="1"/>
  <c r="U2108" i="1"/>
  <c r="T2108" i="1"/>
  <c r="U2068" i="1"/>
  <c r="T2068" i="1"/>
  <c r="U2028" i="1"/>
  <c r="T2028" i="1"/>
  <c r="U1988" i="1"/>
  <c r="T1988" i="1"/>
  <c r="T1948" i="1"/>
  <c r="U1948" i="1"/>
  <c r="U1908" i="1"/>
  <c r="T1908" i="1"/>
  <c r="U1868" i="1"/>
  <c r="T1868" i="1"/>
  <c r="T1828" i="1"/>
  <c r="U1828" i="1"/>
  <c r="U1796" i="1"/>
  <c r="T1796" i="1"/>
  <c r="T1756" i="1"/>
  <c r="U1756" i="1"/>
  <c r="U1716" i="1"/>
  <c r="T1716" i="1"/>
  <c r="T1676" i="1"/>
  <c r="U1676" i="1"/>
  <c r="U1636" i="1"/>
  <c r="T1636" i="1"/>
  <c r="U1596" i="1"/>
  <c r="T1596" i="1"/>
  <c r="U1540" i="1"/>
  <c r="T1540" i="1"/>
  <c r="U1500" i="1"/>
  <c r="T1500" i="1"/>
  <c r="U1468" i="1"/>
  <c r="T1468" i="1"/>
  <c r="T1428" i="1"/>
  <c r="U1428" i="1"/>
  <c r="U1388" i="1"/>
  <c r="T1388" i="1"/>
  <c r="U1356" i="1"/>
  <c r="T1356" i="1"/>
  <c r="T1316" i="1"/>
  <c r="U1316" i="1"/>
  <c r="U1276" i="1"/>
  <c r="T1276" i="1"/>
  <c r="U1236" i="1"/>
  <c r="T1236" i="1"/>
  <c r="U1196" i="1"/>
  <c r="T1196" i="1"/>
  <c r="U1172" i="1"/>
  <c r="T1172" i="1"/>
  <c r="U1132" i="1"/>
  <c r="T1132" i="1"/>
  <c r="U1092" i="1"/>
  <c r="T1092" i="1"/>
  <c r="U1052" i="1"/>
  <c r="T1052" i="1"/>
  <c r="U1012" i="1"/>
  <c r="T1012" i="1"/>
  <c r="U980" i="1"/>
  <c r="T980" i="1"/>
  <c r="U940" i="1"/>
  <c r="T940" i="1"/>
  <c r="U916" i="1"/>
  <c r="T916" i="1"/>
  <c r="U884" i="1"/>
  <c r="T884" i="1"/>
  <c r="U852" i="1"/>
  <c r="T852" i="1"/>
  <c r="U820" i="1"/>
  <c r="T820" i="1"/>
  <c r="U788" i="1"/>
  <c r="T788" i="1"/>
  <c r="U756" i="1"/>
  <c r="T756" i="1"/>
  <c r="U724" i="1"/>
  <c r="T724" i="1"/>
  <c r="U700" i="1"/>
  <c r="T700" i="1"/>
  <c r="U668" i="1"/>
  <c r="T668" i="1"/>
  <c r="U636" i="1"/>
  <c r="T636" i="1"/>
  <c r="U604" i="1"/>
  <c r="T604" i="1"/>
  <c r="U572" i="1"/>
  <c r="T572" i="1"/>
  <c r="U540" i="1"/>
  <c r="T540" i="1"/>
  <c r="U516" i="1"/>
  <c r="T516" i="1"/>
  <c r="U484" i="1"/>
  <c r="T484" i="1"/>
  <c r="U452" i="1"/>
  <c r="T452" i="1"/>
  <c r="U428" i="1"/>
  <c r="T428" i="1"/>
  <c r="U396" i="1"/>
  <c r="T396" i="1"/>
  <c r="U364" i="1"/>
  <c r="T364" i="1"/>
  <c r="U332" i="1"/>
  <c r="T332" i="1"/>
  <c r="U308" i="1"/>
  <c r="T308" i="1"/>
  <c r="U276" i="1"/>
  <c r="T276" i="1"/>
  <c r="U252" i="1"/>
  <c r="T252" i="1"/>
  <c r="U220" i="1"/>
  <c r="T220" i="1"/>
  <c r="U188" i="1"/>
  <c r="T188" i="1"/>
  <c r="U164" i="1"/>
  <c r="T164" i="1"/>
  <c r="U132" i="1"/>
  <c r="T132" i="1"/>
  <c r="U108" i="1"/>
  <c r="T108" i="1"/>
  <c r="U68" i="1"/>
  <c r="T68" i="1"/>
  <c r="U36" i="1"/>
  <c r="T36" i="1"/>
  <c r="U4075" i="1"/>
  <c r="T4075" i="1"/>
  <c r="U4027" i="1"/>
  <c r="T4027" i="1"/>
  <c r="U3979" i="1"/>
  <c r="T3979" i="1"/>
  <c r="U3931" i="1"/>
  <c r="T3931" i="1"/>
  <c r="U3883" i="1"/>
  <c r="T3883" i="1"/>
  <c r="T3827" i="1"/>
  <c r="U3827" i="1"/>
  <c r="U3787" i="1"/>
  <c r="T3787" i="1"/>
  <c r="U3739" i="1"/>
  <c r="T3739" i="1"/>
  <c r="U3691" i="1"/>
  <c r="T3691" i="1"/>
  <c r="U3651" i="1"/>
  <c r="T3651" i="1"/>
  <c r="U3603" i="1"/>
  <c r="T3603" i="1"/>
  <c r="U3555" i="1"/>
  <c r="T3555" i="1"/>
  <c r="U3499" i="1"/>
  <c r="T3499" i="1"/>
  <c r="U3451" i="1"/>
  <c r="T3451" i="1"/>
  <c r="U3403" i="1"/>
  <c r="T3403" i="1"/>
  <c r="U3355" i="1"/>
  <c r="T3355" i="1"/>
  <c r="U3219" i="1"/>
  <c r="T3219" i="1"/>
  <c r="U3171" i="1"/>
  <c r="T3171" i="1"/>
  <c r="U3131" i="1"/>
  <c r="T3131" i="1"/>
  <c r="U3091" i="1"/>
  <c r="T3091" i="1"/>
  <c r="U3043" i="1"/>
  <c r="T3043" i="1"/>
  <c r="U2995" i="1"/>
  <c r="T2995" i="1"/>
  <c r="U2947" i="1"/>
  <c r="T2947" i="1"/>
  <c r="U2899" i="1"/>
  <c r="T2899" i="1"/>
  <c r="U2851" i="1"/>
  <c r="T2851" i="1"/>
  <c r="U2803" i="1"/>
  <c r="T2803" i="1"/>
  <c r="U2755" i="1"/>
  <c r="T2755" i="1"/>
  <c r="U2707" i="1"/>
  <c r="T2707" i="1"/>
  <c r="U2659" i="1"/>
  <c r="T2659" i="1"/>
  <c r="U2611" i="1"/>
  <c r="T2611" i="1"/>
  <c r="U2563" i="1"/>
  <c r="T2563" i="1"/>
  <c r="T1332" i="1"/>
  <c r="T3275" i="1"/>
  <c r="T2715" i="1"/>
  <c r="T2652" i="1"/>
  <c r="T444" i="1"/>
  <c r="U4092" i="1"/>
  <c r="T4092" i="1"/>
  <c r="T3972" i="1"/>
  <c r="U3972" i="1"/>
  <c r="U3924" i="1"/>
  <c r="T3924" i="1"/>
  <c r="U3868" i="1"/>
  <c r="T3868" i="1"/>
  <c r="U3820" i="1"/>
  <c r="T3820" i="1"/>
  <c r="U3772" i="1"/>
  <c r="T3772" i="1"/>
  <c r="U3724" i="1"/>
  <c r="T3724" i="1"/>
  <c r="U3676" i="1"/>
  <c r="T3676" i="1"/>
  <c r="U3636" i="1"/>
  <c r="T3636" i="1"/>
  <c r="U3588" i="1"/>
  <c r="T3588" i="1"/>
  <c r="U3540" i="1"/>
  <c r="T3540" i="1"/>
  <c r="U3484" i="1"/>
  <c r="T3484" i="1"/>
  <c r="U3436" i="1"/>
  <c r="T3436" i="1"/>
  <c r="U3388" i="1"/>
  <c r="T3388" i="1"/>
  <c r="U3340" i="1"/>
  <c r="T3340" i="1"/>
  <c r="U3292" i="1"/>
  <c r="T3292" i="1"/>
  <c r="U3244" i="1"/>
  <c r="T3244" i="1"/>
  <c r="U3196" i="1"/>
  <c r="T3196" i="1"/>
  <c r="U3140" i="1"/>
  <c r="T3140" i="1"/>
  <c r="U3092" i="1"/>
  <c r="T3092" i="1"/>
  <c r="U3044" i="1"/>
  <c r="T3044" i="1"/>
  <c r="U2996" i="1"/>
  <c r="T2996" i="1"/>
  <c r="U2868" i="1"/>
  <c r="T2868" i="1"/>
  <c r="U2828" i="1"/>
  <c r="T2828" i="1"/>
  <c r="U2788" i="1"/>
  <c r="T2788" i="1"/>
  <c r="U2740" i="1"/>
  <c r="T2740" i="1"/>
  <c r="U2700" i="1"/>
  <c r="T2700" i="1"/>
  <c r="U2668" i="1"/>
  <c r="T2668" i="1"/>
  <c r="U2636" i="1"/>
  <c r="T2636" i="1"/>
  <c r="U2596" i="1"/>
  <c r="T2596" i="1"/>
  <c r="U2556" i="1"/>
  <c r="T2556" i="1"/>
  <c r="U2516" i="1"/>
  <c r="T2516" i="1"/>
  <c r="U2476" i="1"/>
  <c r="T2476" i="1"/>
  <c r="U2444" i="1"/>
  <c r="T2444" i="1"/>
  <c r="U2396" i="1"/>
  <c r="T2396" i="1"/>
  <c r="U2364" i="1"/>
  <c r="T2364" i="1"/>
  <c r="U2324" i="1"/>
  <c r="T2324" i="1"/>
  <c r="U2284" i="1"/>
  <c r="T2284" i="1"/>
  <c r="U2244" i="1"/>
  <c r="T2244" i="1"/>
  <c r="U2204" i="1"/>
  <c r="T2204" i="1"/>
  <c r="U2156" i="1"/>
  <c r="T2156" i="1"/>
  <c r="T2124" i="1"/>
  <c r="U2124" i="1"/>
  <c r="U2084" i="1"/>
  <c r="T2084" i="1"/>
  <c r="U2044" i="1"/>
  <c r="T2044" i="1"/>
  <c r="T2012" i="1"/>
  <c r="U2012" i="1"/>
  <c r="T1972" i="1"/>
  <c r="U1972" i="1"/>
  <c r="U1932" i="1"/>
  <c r="T1932" i="1"/>
  <c r="U1892" i="1"/>
  <c r="T1892" i="1"/>
  <c r="U1852" i="1"/>
  <c r="T1852" i="1"/>
  <c r="U1812" i="1"/>
  <c r="T1812" i="1"/>
  <c r="U1772" i="1"/>
  <c r="T1772" i="1"/>
  <c r="U1740" i="1"/>
  <c r="T1740" i="1"/>
  <c r="T1692" i="1"/>
  <c r="U1692" i="1"/>
  <c r="U1652" i="1"/>
  <c r="T1652" i="1"/>
  <c r="U1620" i="1"/>
  <c r="T1620" i="1"/>
  <c r="T1580" i="1"/>
  <c r="U1580" i="1"/>
  <c r="U1532" i="1"/>
  <c r="T1532" i="1"/>
  <c r="U1492" i="1"/>
  <c r="T1492" i="1"/>
  <c r="U1452" i="1"/>
  <c r="T1452" i="1"/>
  <c r="U1420" i="1"/>
  <c r="T1420" i="1"/>
  <c r="U1380" i="1"/>
  <c r="T1380" i="1"/>
  <c r="U1348" i="1"/>
  <c r="T1348" i="1"/>
  <c r="U1308" i="1"/>
  <c r="T1308" i="1"/>
  <c r="T1268" i="1"/>
  <c r="U1268" i="1"/>
  <c r="U1228" i="1"/>
  <c r="T1228" i="1"/>
  <c r="U1188" i="1"/>
  <c r="T1188" i="1"/>
  <c r="T1140" i="1"/>
  <c r="U1140" i="1"/>
  <c r="U1100" i="1"/>
  <c r="T1100" i="1"/>
  <c r="U1060" i="1"/>
  <c r="T1060" i="1"/>
  <c r="U1020" i="1"/>
  <c r="T1020" i="1"/>
  <c r="U956" i="1"/>
  <c r="T956" i="1"/>
  <c r="U748" i="1"/>
  <c r="T748" i="1"/>
  <c r="U124" i="1"/>
  <c r="T124" i="1"/>
  <c r="U4099" i="1"/>
  <c r="T4099" i="1"/>
  <c r="U4059" i="1"/>
  <c r="T4059" i="1"/>
  <c r="U4011" i="1"/>
  <c r="T4011" i="1"/>
  <c r="T3963" i="1"/>
  <c r="U3963" i="1"/>
  <c r="U3915" i="1"/>
  <c r="T3915" i="1"/>
  <c r="U3723" i="1"/>
  <c r="T3723" i="1"/>
  <c r="U3675" i="1"/>
  <c r="T3675" i="1"/>
  <c r="U3627" i="1"/>
  <c r="T3627" i="1"/>
  <c r="U3579" i="1"/>
  <c r="T3579" i="1"/>
  <c r="U3523" i="1"/>
  <c r="T3523" i="1"/>
  <c r="U3467" i="1"/>
  <c r="T3467" i="1"/>
  <c r="U3371" i="1"/>
  <c r="T3371" i="1"/>
  <c r="U3323" i="1"/>
  <c r="T3323" i="1"/>
  <c r="U3283" i="1"/>
  <c r="T3283" i="1"/>
  <c r="U3235" i="1"/>
  <c r="T3235" i="1"/>
  <c r="U3187" i="1"/>
  <c r="T3187" i="1"/>
  <c r="U3139" i="1"/>
  <c r="T3139" i="1"/>
  <c r="U3067" i="1"/>
  <c r="T3067" i="1"/>
  <c r="U3019" i="1"/>
  <c r="T3019" i="1"/>
  <c r="U2971" i="1"/>
  <c r="T2971" i="1"/>
  <c r="U2923" i="1"/>
  <c r="T2923" i="1"/>
  <c r="U2867" i="1"/>
  <c r="T2867" i="1"/>
  <c r="U2811" i="1"/>
  <c r="T2811" i="1"/>
  <c r="U2763" i="1"/>
  <c r="T2763" i="1"/>
  <c r="U2723" i="1"/>
  <c r="T2723" i="1"/>
  <c r="U2675" i="1"/>
  <c r="T2675" i="1"/>
  <c r="U2627" i="1"/>
  <c r="T2627" i="1"/>
  <c r="U2587" i="1"/>
  <c r="T2587" i="1"/>
  <c r="T4083" i="1"/>
  <c r="T3" i="1"/>
  <c r="U3" i="1"/>
  <c r="T4068" i="1"/>
  <c r="U4068" i="1"/>
  <c r="U4028" i="1"/>
  <c r="T4028" i="1"/>
  <c r="U3980" i="1"/>
  <c r="T3980" i="1"/>
  <c r="U3876" i="1"/>
  <c r="T3876" i="1"/>
  <c r="U3836" i="1"/>
  <c r="T3836" i="1"/>
  <c r="U3788" i="1"/>
  <c r="T3788" i="1"/>
  <c r="U3740" i="1"/>
  <c r="T3740" i="1"/>
  <c r="U3692" i="1"/>
  <c r="T3692" i="1"/>
  <c r="U3644" i="1"/>
  <c r="T3644" i="1"/>
  <c r="U3596" i="1"/>
  <c r="T3596" i="1"/>
  <c r="U3548" i="1"/>
  <c r="T3548" i="1"/>
  <c r="U3500" i="1"/>
  <c r="T3500" i="1"/>
  <c r="U3452" i="1"/>
  <c r="T3452" i="1"/>
  <c r="U3404" i="1"/>
  <c r="T3404" i="1"/>
  <c r="U3356" i="1"/>
  <c r="T3356" i="1"/>
  <c r="U3308" i="1"/>
  <c r="T3308" i="1"/>
  <c r="U3260" i="1"/>
  <c r="T3260" i="1"/>
  <c r="U3228" i="1"/>
  <c r="T3228" i="1"/>
  <c r="U3180" i="1"/>
  <c r="T3180" i="1"/>
  <c r="U3132" i="1"/>
  <c r="T3132" i="1"/>
  <c r="U3084" i="1"/>
  <c r="T3084" i="1"/>
  <c r="U3028" i="1"/>
  <c r="T3028" i="1"/>
  <c r="U2980" i="1"/>
  <c r="T2980" i="1"/>
  <c r="U2940" i="1"/>
  <c r="T2940" i="1"/>
  <c r="U2892" i="1"/>
  <c r="T2892" i="1"/>
  <c r="U2844" i="1"/>
  <c r="T2844" i="1"/>
  <c r="U2804" i="1"/>
  <c r="T2804" i="1"/>
  <c r="U2764" i="1"/>
  <c r="T2764" i="1"/>
  <c r="U2716" i="1"/>
  <c r="T2716" i="1"/>
  <c r="U2612" i="1"/>
  <c r="T2612" i="1"/>
  <c r="U2572" i="1"/>
  <c r="T2572" i="1"/>
  <c r="U2532" i="1"/>
  <c r="T2532" i="1"/>
  <c r="U2492" i="1"/>
  <c r="T2492" i="1"/>
  <c r="U2452" i="1"/>
  <c r="T2452" i="1"/>
  <c r="U2412" i="1"/>
  <c r="T2412" i="1"/>
  <c r="U2372" i="1"/>
  <c r="T2372" i="1"/>
  <c r="U2332" i="1"/>
  <c r="T2332" i="1"/>
  <c r="T2292" i="1"/>
  <c r="U2292" i="1"/>
  <c r="T2252" i="1"/>
  <c r="U2252" i="1"/>
  <c r="U2212" i="1"/>
  <c r="T2212" i="1"/>
  <c r="U2172" i="1"/>
  <c r="T2172" i="1"/>
  <c r="U2132" i="1"/>
  <c r="T2132" i="1"/>
  <c r="U2100" i="1"/>
  <c r="T2100" i="1"/>
  <c r="U2060" i="1"/>
  <c r="T2060" i="1"/>
  <c r="U2020" i="1"/>
  <c r="T2020" i="1"/>
  <c r="U1980" i="1"/>
  <c r="T1980" i="1"/>
  <c r="U1940" i="1"/>
  <c r="T1940" i="1"/>
  <c r="U1900" i="1"/>
  <c r="T1900" i="1"/>
  <c r="U1876" i="1"/>
  <c r="T1876" i="1"/>
  <c r="U1836" i="1"/>
  <c r="T1836" i="1"/>
  <c r="U1788" i="1"/>
  <c r="T1788" i="1"/>
  <c r="U1748" i="1"/>
  <c r="T1748" i="1"/>
  <c r="T1708" i="1"/>
  <c r="U1708" i="1"/>
  <c r="U1668" i="1"/>
  <c r="T1668" i="1"/>
  <c r="T1628" i="1"/>
  <c r="U1628" i="1"/>
  <c r="U1588" i="1"/>
  <c r="T1588" i="1"/>
  <c r="U1548" i="1"/>
  <c r="T1548" i="1"/>
  <c r="U1516" i="1"/>
  <c r="T1516" i="1"/>
  <c r="U1476" i="1"/>
  <c r="T1476" i="1"/>
  <c r="T1436" i="1"/>
  <c r="U1436" i="1"/>
  <c r="U1396" i="1"/>
  <c r="T1396" i="1"/>
  <c r="U1364" i="1"/>
  <c r="T1364" i="1"/>
  <c r="U1324" i="1"/>
  <c r="T1324" i="1"/>
  <c r="U1284" i="1"/>
  <c r="T1284" i="1"/>
  <c r="U1244" i="1"/>
  <c r="T1244" i="1"/>
  <c r="U1212" i="1"/>
  <c r="T1212" i="1"/>
  <c r="U1164" i="1"/>
  <c r="T1164" i="1"/>
  <c r="T1124" i="1"/>
  <c r="U1124" i="1"/>
  <c r="U1084" i="1"/>
  <c r="T1084" i="1"/>
  <c r="U1044" i="1"/>
  <c r="T1044" i="1"/>
  <c r="T1004" i="1"/>
  <c r="U1004" i="1"/>
  <c r="U972" i="1"/>
  <c r="T972" i="1"/>
  <c r="U932" i="1"/>
  <c r="T932" i="1"/>
  <c r="U908" i="1"/>
  <c r="T908" i="1"/>
  <c r="U876" i="1"/>
  <c r="T876" i="1"/>
  <c r="U844" i="1"/>
  <c r="T844" i="1"/>
  <c r="T812" i="1"/>
  <c r="U812" i="1"/>
  <c r="U780" i="1"/>
  <c r="T780" i="1"/>
  <c r="U740" i="1"/>
  <c r="T740" i="1"/>
  <c r="U708" i="1"/>
  <c r="T708" i="1"/>
  <c r="U684" i="1"/>
  <c r="T684" i="1"/>
  <c r="U660" i="1"/>
  <c r="T660" i="1"/>
  <c r="U628" i="1"/>
  <c r="T628" i="1"/>
  <c r="U596" i="1"/>
  <c r="T596" i="1"/>
  <c r="U564" i="1"/>
  <c r="T564" i="1"/>
  <c r="U532" i="1"/>
  <c r="T532" i="1"/>
  <c r="U508" i="1"/>
  <c r="T508" i="1"/>
  <c r="U476" i="1"/>
  <c r="T476" i="1"/>
  <c r="U460" i="1"/>
  <c r="T460" i="1"/>
  <c r="U436" i="1"/>
  <c r="T436" i="1"/>
  <c r="U404" i="1"/>
  <c r="T404" i="1"/>
  <c r="U372" i="1"/>
  <c r="T372" i="1"/>
  <c r="U340" i="1"/>
  <c r="T340" i="1"/>
  <c r="U316" i="1"/>
  <c r="T316" i="1"/>
  <c r="U292" i="1"/>
  <c r="T292" i="1"/>
  <c r="U260" i="1"/>
  <c r="T260" i="1"/>
  <c r="U228" i="1"/>
  <c r="T228" i="1"/>
  <c r="U204" i="1"/>
  <c r="T204" i="1"/>
  <c r="T172" i="1"/>
  <c r="U172" i="1"/>
  <c r="T148" i="1"/>
  <c r="U148" i="1"/>
  <c r="U100" i="1"/>
  <c r="T100" i="1"/>
  <c r="T76" i="1"/>
  <c r="U76" i="1"/>
  <c r="T44" i="1"/>
  <c r="U44" i="1"/>
  <c r="U12" i="1"/>
  <c r="T12" i="1"/>
  <c r="U4115" i="1"/>
  <c r="T4115" i="1"/>
  <c r="U4067" i="1"/>
  <c r="T4067" i="1"/>
  <c r="T4019" i="1"/>
  <c r="U4019" i="1"/>
  <c r="U3971" i="1"/>
  <c r="T3971" i="1"/>
  <c r="T3923" i="1"/>
  <c r="U3923" i="1"/>
  <c r="U3875" i="1"/>
  <c r="T3875" i="1"/>
  <c r="T3835" i="1"/>
  <c r="U3835" i="1"/>
  <c r="T3795" i="1"/>
  <c r="U3795" i="1"/>
  <c r="U3747" i="1"/>
  <c r="T3747" i="1"/>
  <c r="U3699" i="1"/>
  <c r="T3699" i="1"/>
  <c r="U3643" i="1"/>
  <c r="T3643" i="1"/>
  <c r="U3595" i="1"/>
  <c r="T3595" i="1"/>
  <c r="U3547" i="1"/>
  <c r="T3547" i="1"/>
  <c r="U3507" i="1"/>
  <c r="T3507" i="1"/>
  <c r="U3459" i="1"/>
  <c r="T3459" i="1"/>
  <c r="U3411" i="1"/>
  <c r="T3411" i="1"/>
  <c r="U3363" i="1"/>
  <c r="T3363" i="1"/>
  <c r="U3315" i="1"/>
  <c r="T3315" i="1"/>
  <c r="U3267" i="1"/>
  <c r="T3267" i="1"/>
  <c r="U3227" i="1"/>
  <c r="T3227" i="1"/>
  <c r="U3179" i="1"/>
  <c r="T3179" i="1"/>
  <c r="U3123" i="1"/>
  <c r="T3123" i="1"/>
  <c r="U3083" i="1"/>
  <c r="T3083" i="1"/>
  <c r="U3035" i="1"/>
  <c r="T3035" i="1"/>
  <c r="U2987" i="1"/>
  <c r="T2987" i="1"/>
  <c r="U2939" i="1"/>
  <c r="T2939" i="1"/>
  <c r="U2891" i="1"/>
  <c r="T2891" i="1"/>
  <c r="U2843" i="1"/>
  <c r="T2843" i="1"/>
  <c r="U2779" i="1"/>
  <c r="T2779" i="1"/>
  <c r="U2667" i="1"/>
  <c r="T2667" i="1"/>
  <c r="U2619" i="1"/>
  <c r="T2619" i="1"/>
  <c r="U2571" i="1"/>
  <c r="T2571" i="1"/>
  <c r="T2916" i="1"/>
  <c r="T3779" i="1"/>
  <c r="T3419" i="1"/>
  <c r="U4108" i="1"/>
  <c r="T4108" i="1"/>
  <c r="T4060" i="1"/>
  <c r="U4060" i="1"/>
  <c r="U4012" i="1"/>
  <c r="T4012" i="1"/>
  <c r="T3964" i="1"/>
  <c r="U3964" i="1"/>
  <c r="U3932" i="1"/>
  <c r="T3932" i="1"/>
  <c r="U3884" i="1"/>
  <c r="T3884" i="1"/>
  <c r="T3828" i="1"/>
  <c r="U3828" i="1"/>
  <c r="T3780" i="1"/>
  <c r="U3780" i="1"/>
  <c r="U3732" i="1"/>
  <c r="T3732" i="1"/>
  <c r="U3684" i="1"/>
  <c r="T3684" i="1"/>
  <c r="U3628" i="1"/>
  <c r="T3628" i="1"/>
  <c r="U3580" i="1"/>
  <c r="T3580" i="1"/>
  <c r="U3532" i="1"/>
  <c r="T3532" i="1"/>
  <c r="U3476" i="1"/>
  <c r="T3476" i="1"/>
  <c r="U3428" i="1"/>
  <c r="T3428" i="1"/>
  <c r="U3380" i="1"/>
  <c r="T3380" i="1"/>
  <c r="U3332" i="1"/>
  <c r="T3332" i="1"/>
  <c r="U3284" i="1"/>
  <c r="T3284" i="1"/>
  <c r="U3236" i="1"/>
  <c r="T3236" i="1"/>
  <c r="U3188" i="1"/>
  <c r="T3188" i="1"/>
  <c r="U3148" i="1"/>
  <c r="T3148" i="1"/>
  <c r="U3108" i="1"/>
  <c r="T3108" i="1"/>
  <c r="U3060" i="1"/>
  <c r="T3060" i="1"/>
  <c r="U3012" i="1"/>
  <c r="T3012" i="1"/>
  <c r="U2964" i="1"/>
  <c r="T2964" i="1"/>
  <c r="U2924" i="1"/>
  <c r="T2924" i="1"/>
  <c r="U2884" i="1"/>
  <c r="T2884" i="1"/>
  <c r="U2836" i="1"/>
  <c r="T2836" i="1"/>
  <c r="U2796" i="1"/>
  <c r="T2796" i="1"/>
  <c r="U2748" i="1"/>
  <c r="T2748" i="1"/>
  <c r="U2708" i="1"/>
  <c r="T2708" i="1"/>
  <c r="U2676" i="1"/>
  <c r="T2676" i="1"/>
  <c r="U2644" i="1"/>
  <c r="T2644" i="1"/>
  <c r="U2604" i="1"/>
  <c r="T2604" i="1"/>
  <c r="U2564" i="1"/>
  <c r="T2564" i="1"/>
  <c r="U2524" i="1"/>
  <c r="T2524" i="1"/>
  <c r="U2484" i="1"/>
  <c r="T2484" i="1"/>
  <c r="U2436" i="1"/>
  <c r="T2436" i="1"/>
  <c r="U2388" i="1"/>
  <c r="T2388" i="1"/>
  <c r="U2348" i="1"/>
  <c r="T2348" i="1"/>
  <c r="T2316" i="1"/>
  <c r="U2316" i="1"/>
  <c r="U2276" i="1"/>
  <c r="T2276" i="1"/>
  <c r="U2236" i="1"/>
  <c r="T2236" i="1"/>
  <c r="U2196" i="1"/>
  <c r="T2196" i="1"/>
  <c r="U2164" i="1"/>
  <c r="T2164" i="1"/>
  <c r="U2116" i="1"/>
  <c r="T2116" i="1"/>
  <c r="T2076" i="1"/>
  <c r="U2076" i="1"/>
  <c r="U2036" i="1"/>
  <c r="T2036" i="1"/>
  <c r="U2004" i="1"/>
  <c r="T2004" i="1"/>
  <c r="U1964" i="1"/>
  <c r="T1964" i="1"/>
  <c r="U1924" i="1"/>
  <c r="T1924" i="1"/>
  <c r="U1884" i="1"/>
  <c r="T1884" i="1"/>
  <c r="U1844" i="1"/>
  <c r="T1844" i="1"/>
  <c r="T1804" i="1"/>
  <c r="U1804" i="1"/>
  <c r="U1764" i="1"/>
  <c r="T1764" i="1"/>
  <c r="U1732" i="1"/>
  <c r="T1732" i="1"/>
  <c r="T1700" i="1"/>
  <c r="U1700" i="1"/>
  <c r="U1660" i="1"/>
  <c r="T1660" i="1"/>
  <c r="U1612" i="1"/>
  <c r="T1612" i="1"/>
  <c r="U1572" i="1"/>
  <c r="T1572" i="1"/>
  <c r="U1524" i="1"/>
  <c r="T1524" i="1"/>
  <c r="U1484" i="1"/>
  <c r="T1484" i="1"/>
  <c r="U1444" i="1"/>
  <c r="T1444" i="1"/>
  <c r="U1412" i="1"/>
  <c r="T1412" i="1"/>
  <c r="U1372" i="1"/>
  <c r="T1372" i="1"/>
  <c r="U1340" i="1"/>
  <c r="T1340" i="1"/>
  <c r="U1300" i="1"/>
  <c r="T1300" i="1"/>
  <c r="U1260" i="1"/>
  <c r="T1260" i="1"/>
  <c r="U1220" i="1"/>
  <c r="T1220" i="1"/>
  <c r="U1180" i="1"/>
  <c r="T1180" i="1"/>
  <c r="U1148" i="1"/>
  <c r="T1148" i="1"/>
  <c r="U1108" i="1"/>
  <c r="T1108" i="1"/>
  <c r="U1068" i="1"/>
  <c r="T1068" i="1"/>
  <c r="U1028" i="1"/>
  <c r="T1028" i="1"/>
  <c r="U988" i="1"/>
  <c r="T988" i="1"/>
  <c r="U948" i="1"/>
  <c r="T948" i="1"/>
  <c r="U900" i="1"/>
  <c r="T900" i="1"/>
  <c r="U868" i="1"/>
  <c r="T868" i="1"/>
  <c r="U836" i="1"/>
  <c r="T836" i="1"/>
  <c r="U804" i="1"/>
  <c r="T804" i="1"/>
  <c r="U772" i="1"/>
  <c r="T772" i="1"/>
  <c r="U732" i="1"/>
  <c r="T732" i="1"/>
  <c r="T692" i="1"/>
  <c r="U692" i="1"/>
  <c r="U652" i="1"/>
  <c r="T652" i="1"/>
  <c r="U620" i="1"/>
  <c r="T620" i="1"/>
  <c r="U588" i="1"/>
  <c r="T588" i="1"/>
  <c r="U556" i="1"/>
  <c r="T556" i="1"/>
  <c r="U524" i="1"/>
  <c r="T524" i="1"/>
  <c r="U492" i="1"/>
  <c r="T492" i="1"/>
  <c r="U468" i="1"/>
  <c r="T468" i="1"/>
  <c r="U420" i="1"/>
  <c r="T420" i="1"/>
  <c r="U388" i="1"/>
  <c r="T388" i="1"/>
  <c r="U356" i="1"/>
  <c r="T356" i="1"/>
  <c r="U324" i="1"/>
  <c r="T324" i="1"/>
  <c r="U284" i="1"/>
  <c r="T284" i="1"/>
  <c r="U244" i="1"/>
  <c r="T244" i="1"/>
  <c r="U212" i="1"/>
  <c r="T212" i="1"/>
  <c r="U180" i="1"/>
  <c r="T180" i="1"/>
  <c r="U140" i="1"/>
  <c r="T140" i="1"/>
  <c r="U92" i="1"/>
  <c r="T92" i="1"/>
  <c r="T60" i="1"/>
  <c r="U60" i="1"/>
  <c r="U28" i="1"/>
  <c r="T28" i="1"/>
  <c r="U4091" i="1"/>
  <c r="T4091" i="1"/>
  <c r="U4051" i="1"/>
  <c r="T4051" i="1"/>
  <c r="U4003" i="1"/>
  <c r="T4003" i="1"/>
  <c r="U3955" i="1"/>
  <c r="T3955" i="1"/>
  <c r="U3907" i="1"/>
  <c r="T3907" i="1"/>
  <c r="U3867" i="1"/>
  <c r="T3867" i="1"/>
  <c r="U3819" i="1"/>
  <c r="T3819" i="1"/>
  <c r="T3771" i="1"/>
  <c r="U3771" i="1"/>
  <c r="U3731" i="1"/>
  <c r="T3731" i="1"/>
  <c r="U3683" i="1"/>
  <c r="T3683" i="1"/>
  <c r="U3635" i="1"/>
  <c r="T3635" i="1"/>
  <c r="U3587" i="1"/>
  <c r="T3587" i="1"/>
  <c r="U3539" i="1"/>
  <c r="T3539" i="1"/>
  <c r="U3491" i="1"/>
  <c r="T3491" i="1"/>
  <c r="U3443" i="1"/>
  <c r="T3443" i="1"/>
  <c r="U3395" i="1"/>
  <c r="T3395" i="1"/>
  <c r="U3291" i="1"/>
  <c r="T3291" i="1"/>
  <c r="U3251" i="1"/>
  <c r="T3251" i="1"/>
  <c r="U3211" i="1"/>
  <c r="T3211" i="1"/>
  <c r="U3163" i="1"/>
  <c r="T3163" i="1"/>
  <c r="U3115" i="1"/>
  <c r="T3115" i="1"/>
  <c r="U3075" i="1"/>
  <c r="T3075" i="1"/>
  <c r="U3027" i="1"/>
  <c r="T3027" i="1"/>
  <c r="U2979" i="1"/>
  <c r="T2979" i="1"/>
  <c r="U2931" i="1"/>
  <c r="T2931" i="1"/>
  <c r="U2883" i="1"/>
  <c r="T2883" i="1"/>
  <c r="U2819" i="1"/>
  <c r="T2819" i="1"/>
  <c r="U2771" i="1"/>
  <c r="T2771" i="1"/>
  <c r="U2731" i="1"/>
  <c r="T2731" i="1"/>
  <c r="U2683" i="1"/>
  <c r="T2683" i="1"/>
  <c r="U2635" i="1"/>
  <c r="T2635" i="1"/>
  <c r="U2579" i="1"/>
  <c r="T2579" i="1"/>
  <c r="T3916" i="1"/>
  <c r="U3748" i="1"/>
  <c r="U4076" i="1"/>
  <c r="T4076" i="1"/>
  <c r="T4036" i="1"/>
  <c r="U4036" i="1"/>
  <c r="U3988" i="1"/>
  <c r="T3988" i="1"/>
  <c r="U3940" i="1"/>
  <c r="T3940" i="1"/>
  <c r="U3892" i="1"/>
  <c r="T3892" i="1"/>
  <c r="T3844" i="1"/>
  <c r="U3844" i="1"/>
  <c r="U3804" i="1"/>
  <c r="T3804" i="1"/>
  <c r="T3764" i="1"/>
  <c r="U3764" i="1"/>
  <c r="T3716" i="1"/>
  <c r="U3716" i="1"/>
  <c r="U3668" i="1"/>
  <c r="T3668" i="1"/>
  <c r="U3620" i="1"/>
  <c r="T3620" i="1"/>
  <c r="U3572" i="1"/>
  <c r="T3572" i="1"/>
  <c r="U3524" i="1"/>
  <c r="T3524" i="1"/>
  <c r="U3492" i="1"/>
  <c r="T3492" i="1"/>
  <c r="U3444" i="1"/>
  <c r="T3444" i="1"/>
  <c r="U3396" i="1"/>
  <c r="T3396" i="1"/>
  <c r="U3348" i="1"/>
  <c r="T3348" i="1"/>
  <c r="U3300" i="1"/>
  <c r="T3300" i="1"/>
  <c r="U3252" i="1"/>
  <c r="T3252" i="1"/>
  <c r="U3204" i="1"/>
  <c r="T3204" i="1"/>
  <c r="U3156" i="1"/>
  <c r="T3156" i="1"/>
  <c r="U3100" i="1"/>
  <c r="T3100" i="1"/>
  <c r="U3052" i="1"/>
  <c r="T3052" i="1"/>
  <c r="U3004" i="1"/>
  <c r="T3004" i="1"/>
  <c r="U2956" i="1"/>
  <c r="T2956" i="1"/>
  <c r="U2908" i="1"/>
  <c r="T2908" i="1"/>
  <c r="U2860" i="1"/>
  <c r="T2860" i="1"/>
  <c r="U2820" i="1"/>
  <c r="T2820" i="1"/>
  <c r="U2780" i="1"/>
  <c r="T2780" i="1"/>
  <c r="U2732" i="1"/>
  <c r="T2732" i="1"/>
  <c r="U2684" i="1"/>
  <c r="T2684" i="1"/>
  <c r="U2628" i="1"/>
  <c r="T2628" i="1"/>
  <c r="U2588" i="1"/>
  <c r="T2588" i="1"/>
  <c r="U2548" i="1"/>
  <c r="T2548" i="1"/>
  <c r="T2508" i="1"/>
  <c r="U2508" i="1"/>
  <c r="U2460" i="1"/>
  <c r="T2460" i="1"/>
  <c r="U2404" i="1"/>
  <c r="T2404" i="1"/>
  <c r="T2356" i="1"/>
  <c r="U2356" i="1"/>
  <c r="U2308" i="1"/>
  <c r="T2308" i="1"/>
  <c r="T2268" i="1"/>
  <c r="U2268" i="1"/>
  <c r="T2228" i="1"/>
  <c r="U2228" i="1"/>
  <c r="U2188" i="1"/>
  <c r="T2188" i="1"/>
  <c r="U2140" i="1"/>
  <c r="T2140" i="1"/>
  <c r="U2092" i="1"/>
  <c r="T2092" i="1"/>
  <c r="U2052" i="1"/>
  <c r="T2052" i="1"/>
  <c r="U1996" i="1"/>
  <c r="T1996" i="1"/>
  <c r="U1956" i="1"/>
  <c r="T1956" i="1"/>
  <c r="U1916" i="1"/>
  <c r="T1916" i="1"/>
  <c r="U1860" i="1"/>
  <c r="T1860" i="1"/>
  <c r="T1820" i="1"/>
  <c r="U1820" i="1"/>
  <c r="U1780" i="1"/>
  <c r="T1780" i="1"/>
  <c r="U1724" i="1"/>
  <c r="T1724" i="1"/>
  <c r="U1684" i="1"/>
  <c r="T1684" i="1"/>
  <c r="T1644" i="1"/>
  <c r="U1644" i="1"/>
  <c r="U1604" i="1"/>
  <c r="T1604" i="1"/>
  <c r="U1556" i="1"/>
  <c r="T1556" i="1"/>
  <c r="U1508" i="1"/>
  <c r="T1508" i="1"/>
  <c r="U1460" i="1"/>
  <c r="T1460" i="1"/>
  <c r="U1404" i="1"/>
  <c r="T1404" i="1"/>
  <c r="U1292" i="1"/>
  <c r="T1292" i="1"/>
  <c r="U1252" i="1"/>
  <c r="T1252" i="1"/>
  <c r="U1204" i="1"/>
  <c r="T1204" i="1"/>
  <c r="U1156" i="1"/>
  <c r="T1156" i="1"/>
  <c r="U1116" i="1"/>
  <c r="T1116" i="1"/>
  <c r="U1076" i="1"/>
  <c r="T1076" i="1"/>
  <c r="U1036" i="1"/>
  <c r="T1036" i="1"/>
  <c r="U996" i="1"/>
  <c r="T996" i="1"/>
  <c r="U964" i="1"/>
  <c r="T964" i="1"/>
  <c r="U924" i="1"/>
  <c r="T924" i="1"/>
  <c r="U892" i="1"/>
  <c r="T892" i="1"/>
  <c r="U860" i="1"/>
  <c r="T860" i="1"/>
  <c r="U828" i="1"/>
  <c r="T828" i="1"/>
  <c r="U796" i="1"/>
  <c r="T796" i="1"/>
  <c r="U764" i="1"/>
  <c r="T764" i="1"/>
  <c r="U716" i="1"/>
  <c r="T716" i="1"/>
  <c r="U676" i="1"/>
  <c r="T676" i="1"/>
  <c r="U644" i="1"/>
  <c r="T644" i="1"/>
  <c r="U612" i="1"/>
  <c r="T612" i="1"/>
  <c r="U580" i="1"/>
  <c r="T580" i="1"/>
  <c r="U548" i="1"/>
  <c r="T548" i="1"/>
  <c r="U500" i="1"/>
  <c r="T500" i="1"/>
  <c r="U412" i="1"/>
  <c r="T412" i="1"/>
  <c r="U380" i="1"/>
  <c r="T380" i="1"/>
  <c r="U348" i="1"/>
  <c r="T348" i="1"/>
  <c r="U300" i="1"/>
  <c r="T300" i="1"/>
  <c r="U268" i="1"/>
  <c r="T268" i="1"/>
  <c r="U236" i="1"/>
  <c r="T236" i="1"/>
  <c r="T196" i="1"/>
  <c r="U196" i="1"/>
  <c r="U156" i="1"/>
  <c r="T156" i="1"/>
  <c r="U116" i="1"/>
  <c r="T116" i="1"/>
  <c r="U84" i="1"/>
  <c r="T84" i="1"/>
  <c r="U52" i="1"/>
  <c r="T52" i="1"/>
  <c r="U20" i="1"/>
  <c r="T20" i="1"/>
  <c r="U4043" i="1"/>
  <c r="T4043" i="1"/>
  <c r="U3995" i="1"/>
  <c r="T3995" i="1"/>
  <c r="U3947" i="1"/>
  <c r="T3947" i="1"/>
  <c r="T3899" i="1"/>
  <c r="U3899" i="1"/>
  <c r="T3859" i="1"/>
  <c r="U3859" i="1"/>
  <c r="U3811" i="1"/>
  <c r="T3811" i="1"/>
  <c r="T3763" i="1"/>
  <c r="U3763" i="1"/>
  <c r="T3707" i="1"/>
  <c r="U3707" i="1"/>
  <c r="U3659" i="1"/>
  <c r="T3659" i="1"/>
  <c r="U3611" i="1"/>
  <c r="T3611" i="1"/>
  <c r="U3563" i="1"/>
  <c r="T3563" i="1"/>
  <c r="U3515" i="1"/>
  <c r="T3515" i="1"/>
  <c r="U3475" i="1"/>
  <c r="T3475" i="1"/>
  <c r="U3435" i="1"/>
  <c r="T3435" i="1"/>
  <c r="U3387" i="1"/>
  <c r="T3387" i="1"/>
  <c r="U3347" i="1"/>
  <c r="T3347" i="1"/>
  <c r="U3299" i="1"/>
  <c r="T3299" i="1"/>
  <c r="U3243" i="1"/>
  <c r="T3243" i="1"/>
  <c r="U3195" i="1"/>
  <c r="T3195" i="1"/>
  <c r="U3147" i="1"/>
  <c r="T3147" i="1"/>
  <c r="U3099" i="1"/>
  <c r="T3099" i="1"/>
  <c r="U3051" i="1"/>
  <c r="T3051" i="1"/>
  <c r="U3003" i="1"/>
  <c r="T3003" i="1"/>
  <c r="U2955" i="1"/>
  <c r="T2955" i="1"/>
  <c r="U2907" i="1"/>
  <c r="T2907" i="1"/>
  <c r="U2859" i="1"/>
  <c r="T2859" i="1"/>
  <c r="U2827" i="1"/>
  <c r="T2827" i="1"/>
  <c r="U2795" i="1"/>
  <c r="T2795" i="1"/>
  <c r="U2739" i="1"/>
  <c r="T2739" i="1"/>
  <c r="U2691" i="1"/>
  <c r="T2691" i="1"/>
  <c r="U2643" i="1"/>
  <c r="T2643" i="1"/>
  <c r="U2595" i="1"/>
  <c r="T2595" i="1"/>
  <c r="U2555" i="1"/>
  <c r="T2555" i="1"/>
  <c r="T3843" i="1"/>
  <c r="T4084" i="1"/>
  <c r="U4084" i="1"/>
  <c r="U4044" i="1"/>
  <c r="T4044" i="1"/>
  <c r="T3996" i="1"/>
  <c r="U3996" i="1"/>
  <c r="U3948" i="1"/>
  <c r="T3948" i="1"/>
  <c r="T3900" i="1"/>
  <c r="U3900" i="1"/>
  <c r="U3852" i="1"/>
  <c r="T3852" i="1"/>
  <c r="U3796" i="1"/>
  <c r="T3796" i="1"/>
  <c r="U3756" i="1"/>
  <c r="T3756" i="1"/>
  <c r="U3708" i="1"/>
  <c r="T3708" i="1"/>
  <c r="U3660" i="1"/>
  <c r="T3660" i="1"/>
  <c r="U3612" i="1"/>
  <c r="T3612" i="1"/>
  <c r="T3564" i="1"/>
  <c r="U3564" i="1"/>
  <c r="T3516" i="1"/>
  <c r="U3516" i="1"/>
  <c r="U3468" i="1"/>
  <c r="T3468" i="1"/>
  <c r="U3420" i="1"/>
  <c r="T3420" i="1"/>
  <c r="U3372" i="1"/>
  <c r="T3372" i="1"/>
  <c r="U3324" i="1"/>
  <c r="T3324" i="1"/>
  <c r="U3276" i="1"/>
  <c r="T3276" i="1"/>
  <c r="U3164" i="1"/>
  <c r="T3164" i="1"/>
  <c r="U3116" i="1"/>
  <c r="T3116" i="1"/>
  <c r="U3068" i="1"/>
  <c r="T3068" i="1"/>
  <c r="U3020" i="1"/>
  <c r="T3020" i="1"/>
  <c r="U2972" i="1"/>
  <c r="T2972" i="1"/>
  <c r="U2932" i="1"/>
  <c r="T2932" i="1"/>
  <c r="U2876" i="1"/>
  <c r="T2876" i="1"/>
  <c r="U2756" i="1"/>
  <c r="T2756" i="1"/>
  <c r="U2428" i="1"/>
  <c r="T2428" i="1"/>
  <c r="U1564" i="1"/>
  <c r="T1564" i="1"/>
  <c r="U4107" i="1"/>
  <c r="T4107" i="1"/>
  <c r="U3987" i="1"/>
  <c r="T3987" i="1"/>
  <c r="U3939" i="1"/>
  <c r="T3939" i="1"/>
  <c r="U3891" i="1"/>
  <c r="T3891" i="1"/>
  <c r="U3851" i="1"/>
  <c r="T3851" i="1"/>
  <c r="U3803" i="1"/>
  <c r="T3803" i="1"/>
  <c r="U3755" i="1"/>
  <c r="T3755" i="1"/>
  <c r="U3715" i="1"/>
  <c r="T3715" i="1"/>
  <c r="U3667" i="1"/>
  <c r="T3667" i="1"/>
  <c r="U3619" i="1"/>
  <c r="T3619" i="1"/>
  <c r="U3571" i="1"/>
  <c r="T3571" i="1"/>
  <c r="U3531" i="1"/>
  <c r="T3531" i="1"/>
  <c r="U3483" i="1"/>
  <c r="T3483" i="1"/>
  <c r="U3427" i="1"/>
  <c r="T3427" i="1"/>
  <c r="U3379" i="1"/>
  <c r="T3379" i="1"/>
  <c r="U3339" i="1"/>
  <c r="T3339" i="1"/>
  <c r="U3307" i="1"/>
  <c r="T3307" i="1"/>
  <c r="U3259" i="1"/>
  <c r="T3259" i="1"/>
  <c r="U3203" i="1"/>
  <c r="T3203" i="1"/>
  <c r="U3155" i="1"/>
  <c r="T3155" i="1"/>
  <c r="U3107" i="1"/>
  <c r="T3107" i="1"/>
  <c r="U3059" i="1"/>
  <c r="T3059" i="1"/>
  <c r="U3011" i="1"/>
  <c r="T3011" i="1"/>
  <c r="U2963" i="1"/>
  <c r="T2963" i="1"/>
  <c r="U2915" i="1"/>
  <c r="T2915" i="1"/>
  <c r="U2875" i="1"/>
  <c r="T2875" i="1"/>
  <c r="U2835" i="1"/>
  <c r="T2835" i="1"/>
  <c r="U2787" i="1"/>
  <c r="T2787" i="1"/>
  <c r="U2747" i="1"/>
  <c r="T2747" i="1"/>
  <c r="U2699" i="1"/>
  <c r="T2699" i="1"/>
  <c r="U2651" i="1"/>
  <c r="T2651" i="1"/>
  <c r="U2603" i="1"/>
  <c r="T2603" i="1"/>
  <c r="U2547" i="1"/>
  <c r="T2547" i="1"/>
  <c r="T4035" i="1"/>
  <c r="T3212" i="1"/>
  <c r="U4020" i="1"/>
  <c r="U2539" i="1"/>
  <c r="T2539" i="1"/>
  <c r="U2531" i="1"/>
  <c r="T2531" i="1"/>
  <c r="U2523" i="1"/>
  <c r="T2523" i="1"/>
  <c r="U2499" i="1"/>
  <c r="T2499" i="1"/>
  <c r="U2491" i="1"/>
  <c r="T2491" i="1"/>
  <c r="U2483" i="1"/>
  <c r="T2483" i="1"/>
  <c r="U2475" i="1"/>
  <c r="T2475" i="1"/>
  <c r="T2467" i="1"/>
  <c r="U2467" i="1"/>
  <c r="U2459" i="1"/>
  <c r="T2459" i="1"/>
  <c r="U2443" i="1"/>
  <c r="T2443" i="1"/>
  <c r="U2435" i="1"/>
  <c r="T2435" i="1"/>
  <c r="U2427" i="1"/>
  <c r="T2427" i="1"/>
  <c r="U2419" i="1"/>
  <c r="T2419" i="1"/>
  <c r="U2411" i="1"/>
  <c r="T2411" i="1"/>
  <c r="T2403" i="1"/>
  <c r="U2403" i="1"/>
  <c r="U2387" i="1"/>
  <c r="T2387" i="1"/>
  <c r="U2379" i="1"/>
  <c r="T2379" i="1"/>
  <c r="U2371" i="1"/>
  <c r="T2371" i="1"/>
  <c r="U2363" i="1"/>
  <c r="T2363" i="1"/>
  <c r="U2355" i="1"/>
  <c r="T2355" i="1"/>
  <c r="U2347" i="1"/>
  <c r="T2347" i="1"/>
  <c r="T2339" i="1"/>
  <c r="U2339" i="1"/>
  <c r="U2331" i="1"/>
  <c r="T2331" i="1"/>
  <c r="U2323" i="1"/>
  <c r="T2323" i="1"/>
  <c r="U2315" i="1"/>
  <c r="T2315" i="1"/>
  <c r="U2307" i="1"/>
  <c r="T2307" i="1"/>
  <c r="U2299" i="1"/>
  <c r="T2299" i="1"/>
  <c r="U2291" i="1"/>
  <c r="T2291" i="1"/>
  <c r="U2283" i="1"/>
  <c r="T2283" i="1"/>
  <c r="U2275" i="1"/>
  <c r="T2275" i="1"/>
  <c r="U2267" i="1"/>
  <c r="T2267" i="1"/>
  <c r="U2259" i="1"/>
  <c r="T2259" i="1"/>
  <c r="U2251" i="1"/>
  <c r="T2251" i="1"/>
  <c r="U2243" i="1"/>
  <c r="T2243" i="1"/>
  <c r="U2235" i="1"/>
  <c r="T2235" i="1"/>
  <c r="U2227" i="1"/>
  <c r="T2227" i="1"/>
  <c r="U2219" i="1"/>
  <c r="T2219" i="1"/>
  <c r="U2211" i="1"/>
  <c r="T2211" i="1"/>
  <c r="U2203" i="1"/>
  <c r="T2203" i="1"/>
  <c r="U2195" i="1"/>
  <c r="T2195" i="1"/>
  <c r="U2179" i="1"/>
  <c r="T2179" i="1"/>
  <c r="U2171" i="1"/>
  <c r="T2171" i="1"/>
  <c r="U2155" i="1"/>
  <c r="T2155" i="1"/>
  <c r="U2147" i="1"/>
  <c r="T2147" i="1"/>
  <c r="U2139" i="1"/>
  <c r="T2139" i="1"/>
  <c r="U2131" i="1"/>
  <c r="T2131" i="1"/>
  <c r="U2123" i="1"/>
  <c r="T2123" i="1"/>
  <c r="U2115" i="1"/>
  <c r="T2115" i="1"/>
  <c r="U2107" i="1"/>
  <c r="T2107" i="1"/>
  <c r="U2099" i="1"/>
  <c r="T2099" i="1"/>
  <c r="U2091" i="1"/>
  <c r="T2091" i="1"/>
  <c r="U2083" i="1"/>
  <c r="T2083" i="1"/>
  <c r="U2075" i="1"/>
  <c r="T2075" i="1"/>
  <c r="U2067" i="1"/>
  <c r="T2067" i="1"/>
  <c r="U2059" i="1"/>
  <c r="T2059" i="1"/>
  <c r="U2043" i="1"/>
  <c r="T2043" i="1"/>
  <c r="U2035" i="1"/>
  <c r="T2035" i="1"/>
  <c r="U2027" i="1"/>
  <c r="T2027" i="1"/>
  <c r="U2019" i="1"/>
  <c r="T2019" i="1"/>
  <c r="U2011" i="1"/>
  <c r="T2011" i="1"/>
  <c r="T2003" i="1"/>
  <c r="U2003" i="1"/>
  <c r="U1995" i="1"/>
  <c r="T1995" i="1"/>
  <c r="T1987" i="1"/>
  <c r="U1987" i="1"/>
  <c r="U1979" i="1"/>
  <c r="T1979" i="1"/>
  <c r="U1971" i="1"/>
  <c r="T1971" i="1"/>
  <c r="U1963" i="1"/>
  <c r="T1963" i="1"/>
  <c r="U1955" i="1"/>
  <c r="T1955" i="1"/>
  <c r="U1947" i="1"/>
  <c r="T1947" i="1"/>
  <c r="T1939" i="1"/>
  <c r="U1939" i="1"/>
  <c r="U1931" i="1"/>
  <c r="T1931" i="1"/>
  <c r="U1923" i="1"/>
  <c r="T1923" i="1"/>
  <c r="U1915" i="1"/>
  <c r="T1915" i="1"/>
  <c r="U1907" i="1"/>
  <c r="T1907" i="1"/>
  <c r="U1899" i="1"/>
  <c r="T1899" i="1"/>
  <c r="U1891" i="1"/>
  <c r="T1891" i="1"/>
  <c r="T1883" i="1"/>
  <c r="U1883" i="1"/>
  <c r="U1875" i="1"/>
  <c r="T1875" i="1"/>
  <c r="U1867" i="1"/>
  <c r="T1867" i="1"/>
  <c r="U1859" i="1"/>
  <c r="T1859" i="1"/>
  <c r="U1851" i="1"/>
  <c r="T1851" i="1"/>
  <c r="U1843" i="1"/>
  <c r="T1843" i="1"/>
  <c r="U1835" i="1"/>
  <c r="T1835" i="1"/>
  <c r="T1827" i="1"/>
  <c r="U1827" i="1"/>
  <c r="U1819" i="1"/>
  <c r="T1819" i="1"/>
  <c r="U1811" i="1"/>
  <c r="T1811" i="1"/>
  <c r="U1803" i="1"/>
  <c r="T1803" i="1"/>
  <c r="U1795" i="1"/>
  <c r="T1795" i="1"/>
  <c r="U1787" i="1"/>
  <c r="T1787" i="1"/>
  <c r="U1779" i="1"/>
  <c r="T1779" i="1"/>
  <c r="U1771" i="1"/>
  <c r="T1771" i="1"/>
  <c r="U1763" i="1"/>
  <c r="T1763" i="1"/>
  <c r="T1755" i="1"/>
  <c r="U1755" i="1"/>
  <c r="U1747" i="1"/>
  <c r="T1747" i="1"/>
  <c r="U1739" i="1"/>
  <c r="T1739" i="1"/>
  <c r="U1731" i="1"/>
  <c r="T1731" i="1"/>
  <c r="U1723" i="1"/>
  <c r="T1723" i="1"/>
  <c r="U1715" i="1"/>
  <c r="T1715" i="1"/>
  <c r="U1707" i="1"/>
  <c r="T1707" i="1"/>
  <c r="U1699" i="1"/>
  <c r="T1699" i="1"/>
  <c r="U1691" i="1"/>
  <c r="T1691" i="1"/>
  <c r="U1683" i="1"/>
  <c r="T1683" i="1"/>
  <c r="U1675" i="1"/>
  <c r="T1675" i="1"/>
  <c r="U1667" i="1"/>
  <c r="T1667" i="1"/>
  <c r="U1659" i="1"/>
  <c r="T1659" i="1"/>
  <c r="U1651" i="1"/>
  <c r="T1651" i="1"/>
  <c r="U1643" i="1"/>
  <c r="T1643" i="1"/>
  <c r="U1635" i="1"/>
  <c r="T1635" i="1"/>
  <c r="U1627" i="1"/>
  <c r="T1627" i="1"/>
  <c r="U1619" i="1"/>
  <c r="T1619" i="1"/>
  <c r="U1611" i="1"/>
  <c r="T1611" i="1"/>
  <c r="U1603" i="1"/>
  <c r="T1603" i="1"/>
  <c r="U1595" i="1"/>
  <c r="T1595" i="1"/>
  <c r="U1587" i="1"/>
  <c r="T1587" i="1"/>
  <c r="U1579" i="1"/>
  <c r="T1579" i="1"/>
  <c r="U1571" i="1"/>
  <c r="T1571" i="1"/>
  <c r="U1563" i="1"/>
  <c r="T1563" i="1"/>
  <c r="U1555" i="1"/>
  <c r="T1555" i="1"/>
  <c r="U1547" i="1"/>
  <c r="T1547" i="1"/>
  <c r="U1539" i="1"/>
  <c r="T1539" i="1"/>
  <c r="U1531" i="1"/>
  <c r="T1531" i="1"/>
  <c r="U1523" i="1"/>
  <c r="T1523" i="1"/>
  <c r="U1515" i="1"/>
  <c r="T1515" i="1"/>
  <c r="U1507" i="1"/>
  <c r="T1507" i="1"/>
  <c r="U1499" i="1"/>
  <c r="T1499" i="1"/>
  <c r="U1491" i="1"/>
  <c r="T1491" i="1"/>
  <c r="U1483" i="1"/>
  <c r="T1483" i="1"/>
  <c r="U1475" i="1"/>
  <c r="T1475" i="1"/>
  <c r="U1467" i="1"/>
  <c r="T1467" i="1"/>
  <c r="U1459" i="1"/>
  <c r="T1459" i="1"/>
  <c r="U1451" i="1"/>
  <c r="T1451" i="1"/>
  <c r="U1435" i="1"/>
  <c r="T1435" i="1"/>
  <c r="U1427" i="1"/>
  <c r="T1427" i="1"/>
  <c r="U1419" i="1"/>
  <c r="T1419" i="1"/>
  <c r="U1411" i="1"/>
  <c r="T1411" i="1"/>
  <c r="U1403" i="1"/>
  <c r="T1403" i="1"/>
  <c r="U1395" i="1"/>
  <c r="T1395" i="1"/>
  <c r="U1387" i="1"/>
  <c r="T1387" i="1"/>
  <c r="U1379" i="1"/>
  <c r="T1379" i="1"/>
  <c r="U1371" i="1"/>
  <c r="T1371" i="1"/>
  <c r="U1363" i="1"/>
  <c r="T1363" i="1"/>
  <c r="U1355" i="1"/>
  <c r="T1355" i="1"/>
  <c r="U1347" i="1"/>
  <c r="T1347" i="1"/>
  <c r="U1339" i="1"/>
  <c r="T1339" i="1"/>
  <c r="U1323" i="1"/>
  <c r="T1323" i="1"/>
  <c r="U1315" i="1"/>
  <c r="T1315" i="1"/>
  <c r="U1307" i="1"/>
  <c r="T1307" i="1"/>
  <c r="U1299" i="1"/>
  <c r="T1299" i="1"/>
  <c r="U1283" i="1"/>
  <c r="T1283" i="1"/>
  <c r="U1275" i="1"/>
  <c r="T1275" i="1"/>
  <c r="U1267" i="1"/>
  <c r="T1267" i="1"/>
  <c r="U1259" i="1"/>
  <c r="T1259" i="1"/>
  <c r="U1251" i="1"/>
  <c r="T1251" i="1"/>
  <c r="U1243" i="1"/>
  <c r="T1243" i="1"/>
  <c r="U1235" i="1"/>
  <c r="T1235" i="1"/>
  <c r="U1227" i="1"/>
  <c r="T1227" i="1"/>
  <c r="U1219" i="1"/>
  <c r="T1219" i="1"/>
  <c r="U1211" i="1"/>
  <c r="T1211" i="1"/>
  <c r="U1203" i="1"/>
  <c r="T1203" i="1"/>
  <c r="U1195" i="1"/>
  <c r="T1195" i="1"/>
  <c r="U1187" i="1"/>
  <c r="T1187" i="1"/>
  <c r="U1179" i="1"/>
  <c r="T1179" i="1"/>
  <c r="U1171" i="1"/>
  <c r="T1171" i="1"/>
  <c r="U1155" i="1"/>
  <c r="T1155" i="1"/>
  <c r="U1147" i="1"/>
  <c r="T1147" i="1"/>
  <c r="U1139" i="1"/>
  <c r="T1139" i="1"/>
  <c r="U1131" i="1"/>
  <c r="T1131" i="1"/>
  <c r="U1123" i="1"/>
  <c r="T1123" i="1"/>
  <c r="U1115" i="1"/>
  <c r="T1115" i="1"/>
  <c r="U1107" i="1"/>
  <c r="T1107" i="1"/>
  <c r="U1099" i="1"/>
  <c r="T1099" i="1"/>
  <c r="U1083" i="1"/>
  <c r="T1083" i="1"/>
  <c r="U1075" i="1"/>
  <c r="T1075" i="1"/>
  <c r="U1067" i="1"/>
  <c r="T1067" i="1"/>
  <c r="U1059" i="1"/>
  <c r="T1059" i="1"/>
  <c r="U1051" i="1"/>
  <c r="T1051" i="1"/>
  <c r="U1043" i="1"/>
  <c r="T1043" i="1"/>
  <c r="U1035" i="1"/>
  <c r="T1035" i="1"/>
  <c r="U1027" i="1"/>
  <c r="T1027" i="1"/>
  <c r="U1011" i="1"/>
  <c r="T1011" i="1"/>
  <c r="U1003" i="1"/>
  <c r="T1003" i="1"/>
  <c r="U995" i="1"/>
  <c r="T995" i="1"/>
  <c r="U987" i="1"/>
  <c r="T987" i="1"/>
  <c r="U971" i="1"/>
  <c r="T971" i="1"/>
  <c r="U963" i="1"/>
  <c r="T963" i="1"/>
  <c r="U955" i="1"/>
  <c r="T955" i="1"/>
  <c r="U947" i="1"/>
  <c r="T947" i="1"/>
  <c r="U939" i="1"/>
  <c r="T939" i="1"/>
  <c r="U931" i="1"/>
  <c r="T931" i="1"/>
  <c r="U923" i="1"/>
  <c r="T923" i="1"/>
  <c r="U915" i="1"/>
  <c r="T915" i="1"/>
  <c r="U907" i="1"/>
  <c r="T907" i="1"/>
  <c r="U899" i="1"/>
  <c r="T899" i="1"/>
  <c r="U891" i="1"/>
  <c r="T891" i="1"/>
  <c r="U883" i="1"/>
  <c r="T883" i="1"/>
  <c r="U875" i="1"/>
  <c r="T875" i="1"/>
  <c r="U867" i="1"/>
  <c r="T867" i="1"/>
  <c r="U859" i="1"/>
  <c r="T859" i="1"/>
  <c r="U843" i="1"/>
  <c r="T843" i="1"/>
  <c r="U835" i="1"/>
  <c r="T835" i="1"/>
  <c r="U827" i="1"/>
  <c r="T827" i="1"/>
  <c r="U819" i="1"/>
  <c r="T819" i="1"/>
  <c r="U811" i="1"/>
  <c r="T811" i="1"/>
  <c r="U803" i="1"/>
  <c r="T803" i="1"/>
  <c r="U795" i="1"/>
  <c r="T795" i="1"/>
  <c r="U787" i="1"/>
  <c r="T787" i="1"/>
  <c r="U779" i="1"/>
  <c r="T779" i="1"/>
  <c r="U771" i="1"/>
  <c r="T771" i="1"/>
  <c r="U763" i="1"/>
  <c r="T763" i="1"/>
  <c r="U755" i="1"/>
  <c r="T755" i="1"/>
  <c r="U747" i="1"/>
  <c r="T747" i="1"/>
  <c r="U739" i="1"/>
  <c r="T739" i="1"/>
  <c r="U731" i="1"/>
  <c r="T731" i="1"/>
  <c r="U715" i="1"/>
  <c r="T715" i="1"/>
  <c r="U707" i="1"/>
  <c r="T707" i="1"/>
  <c r="U699" i="1"/>
  <c r="T699" i="1"/>
  <c r="U691" i="1"/>
  <c r="T691" i="1"/>
  <c r="U683" i="1"/>
  <c r="T683" i="1"/>
  <c r="U675" i="1"/>
  <c r="T675" i="1"/>
  <c r="U667" i="1"/>
  <c r="T667" i="1"/>
  <c r="U659" i="1"/>
  <c r="T659" i="1"/>
  <c r="U651" i="1"/>
  <c r="T651" i="1"/>
  <c r="U643" i="1"/>
  <c r="T643" i="1"/>
  <c r="U635" i="1"/>
  <c r="T635" i="1"/>
  <c r="U627" i="1"/>
  <c r="T627" i="1"/>
  <c r="U619" i="1"/>
  <c r="T619" i="1"/>
  <c r="U611" i="1"/>
  <c r="T611" i="1"/>
  <c r="U603" i="1"/>
  <c r="T603" i="1"/>
  <c r="U595" i="1"/>
  <c r="T595" i="1"/>
  <c r="U587" i="1"/>
  <c r="T587" i="1"/>
  <c r="U579" i="1"/>
  <c r="T579" i="1"/>
  <c r="U571" i="1"/>
  <c r="T571" i="1"/>
  <c r="U563" i="1"/>
  <c r="T563" i="1"/>
  <c r="U555" i="1"/>
  <c r="T555" i="1"/>
  <c r="U547" i="1"/>
  <c r="T547" i="1"/>
  <c r="T539" i="1"/>
  <c r="U539" i="1"/>
  <c r="U531" i="1"/>
  <c r="T531" i="1"/>
  <c r="U523" i="1"/>
  <c r="T523" i="1"/>
  <c r="U515" i="1"/>
  <c r="T515" i="1"/>
  <c r="U507" i="1"/>
  <c r="T507" i="1"/>
  <c r="T1331" i="1"/>
  <c r="T2163" i="1"/>
  <c r="U2051" i="1"/>
  <c r="U2507" i="1"/>
  <c r="T1291" i="1"/>
  <c r="T1163" i="1"/>
  <c r="T2395" i="1"/>
  <c r="T2187" i="1"/>
  <c r="T1443" i="1"/>
  <c r="T979" i="1"/>
  <c r="T723" i="1"/>
  <c r="T1091" i="1"/>
  <c r="T851" i="1"/>
  <c r="U467" i="1"/>
  <c r="T467" i="1"/>
  <c r="U427" i="1"/>
  <c r="T427" i="1"/>
  <c r="U387" i="1"/>
  <c r="T387" i="1"/>
  <c r="U347" i="1"/>
  <c r="T347" i="1"/>
  <c r="U299" i="1"/>
  <c r="T299" i="1"/>
  <c r="U259" i="1"/>
  <c r="T259" i="1"/>
  <c r="U219" i="1"/>
  <c r="T219" i="1"/>
  <c r="T171" i="1"/>
  <c r="U171" i="1"/>
  <c r="U123" i="1"/>
  <c r="T123" i="1"/>
  <c r="T75" i="1"/>
  <c r="U75" i="1"/>
  <c r="U19" i="1"/>
  <c r="T19" i="1"/>
  <c r="T3842" i="1"/>
  <c r="T3778" i="1"/>
  <c r="T3530" i="1"/>
  <c r="T3474" i="1"/>
  <c r="T3450" i="1"/>
  <c r="T3330" i="1"/>
  <c r="T2946" i="1"/>
  <c r="T2890" i="1"/>
  <c r="T2626" i="1"/>
  <c r="T2450" i="1"/>
  <c r="T2426" i="1"/>
  <c r="T2362" i="1"/>
  <c r="T1442" i="1"/>
  <c r="T1330" i="1"/>
  <c r="T1162" i="1"/>
  <c r="T850" i="1"/>
  <c r="T722" i="1"/>
  <c r="T434" i="1"/>
  <c r="T226" i="1"/>
  <c r="U4018" i="1"/>
  <c r="U3946" i="1"/>
  <c r="U499" i="1"/>
  <c r="T499" i="1"/>
  <c r="U451" i="1"/>
  <c r="T451" i="1"/>
  <c r="U339" i="1"/>
  <c r="T339" i="1"/>
  <c r="U291" i="1"/>
  <c r="T291" i="1"/>
  <c r="U251" i="1"/>
  <c r="T251" i="1"/>
  <c r="T203" i="1"/>
  <c r="U203" i="1"/>
  <c r="U155" i="1"/>
  <c r="T155" i="1"/>
  <c r="T99" i="1"/>
  <c r="U99" i="1"/>
  <c r="T43" i="1"/>
  <c r="U43" i="1"/>
  <c r="U3970" i="1"/>
  <c r="T3970" i="1"/>
  <c r="U3890" i="1"/>
  <c r="T3890" i="1"/>
  <c r="U3746" i="1"/>
  <c r="T3746" i="1"/>
  <c r="T3690" i="1"/>
  <c r="U3690" i="1"/>
  <c r="U3610" i="1"/>
  <c r="T3610" i="1"/>
  <c r="U3570" i="1"/>
  <c r="T3570" i="1"/>
  <c r="U3546" i="1"/>
  <c r="T3546" i="1"/>
  <c r="U3506" i="1"/>
  <c r="T3506" i="1"/>
  <c r="U3418" i="1"/>
  <c r="T3418" i="1"/>
  <c r="U3162" i="1"/>
  <c r="T3162" i="1"/>
  <c r="U3058" i="1"/>
  <c r="T3058" i="1"/>
  <c r="U2954" i="1"/>
  <c r="T2954" i="1"/>
  <c r="U2842" i="1"/>
  <c r="T2842" i="1"/>
  <c r="U2650" i="1"/>
  <c r="T2650" i="1"/>
  <c r="U2610" i="1"/>
  <c r="T2610" i="1"/>
  <c r="U2522" i="1"/>
  <c r="T2522" i="1"/>
  <c r="U2290" i="1"/>
  <c r="T2290" i="1"/>
  <c r="U2234" i="1"/>
  <c r="T2234" i="1"/>
  <c r="U2194" i="1"/>
  <c r="T2194" i="1"/>
  <c r="U2138" i="1"/>
  <c r="T2138" i="1"/>
  <c r="U2090" i="1"/>
  <c r="T2090" i="1"/>
  <c r="U2050" i="1"/>
  <c r="T2050" i="1"/>
  <c r="U1994" i="1"/>
  <c r="T1994" i="1"/>
  <c r="U1938" i="1"/>
  <c r="T1938" i="1"/>
  <c r="U1890" i="1"/>
  <c r="T1890" i="1"/>
  <c r="U1842" i="1"/>
  <c r="T1842" i="1"/>
  <c r="U1794" i="1"/>
  <c r="T1794" i="1"/>
  <c r="U1746" i="1"/>
  <c r="T1746" i="1"/>
  <c r="U1698" i="1"/>
  <c r="T1698" i="1"/>
  <c r="T1658" i="1"/>
  <c r="U1658" i="1"/>
  <c r="U1610" i="1"/>
  <c r="T1610" i="1"/>
  <c r="U1402" i="1"/>
  <c r="T1402" i="1"/>
  <c r="U1354" i="1"/>
  <c r="T1354" i="1"/>
  <c r="T1306" i="1"/>
  <c r="U1306" i="1"/>
  <c r="T1266" i="1"/>
  <c r="U1266" i="1"/>
  <c r="U1226" i="1"/>
  <c r="T1226" i="1"/>
  <c r="U1186" i="1"/>
  <c r="T1186" i="1"/>
  <c r="U1146" i="1"/>
  <c r="T1146" i="1"/>
  <c r="U1106" i="1"/>
  <c r="T1106" i="1"/>
  <c r="U1042" i="1"/>
  <c r="T1042" i="1"/>
  <c r="U994" i="1"/>
  <c r="T994" i="1"/>
  <c r="T930" i="1"/>
  <c r="U930" i="1"/>
  <c r="U890" i="1"/>
  <c r="T890" i="1"/>
  <c r="U858" i="1"/>
  <c r="T858" i="1"/>
  <c r="U802" i="1"/>
  <c r="T802" i="1"/>
  <c r="U754" i="1"/>
  <c r="T754" i="1"/>
  <c r="U714" i="1"/>
  <c r="T714" i="1"/>
  <c r="U658" i="1"/>
  <c r="T658" i="1"/>
  <c r="U546" i="1"/>
  <c r="T546" i="1"/>
  <c r="U498" i="1"/>
  <c r="T498" i="1"/>
  <c r="U442" i="1"/>
  <c r="T442" i="1"/>
  <c r="U394" i="1"/>
  <c r="T394" i="1"/>
  <c r="U354" i="1"/>
  <c r="T354" i="1"/>
  <c r="U298" i="1"/>
  <c r="T298" i="1"/>
  <c r="U186" i="1"/>
  <c r="T186" i="1"/>
  <c r="U146" i="1"/>
  <c r="T146" i="1"/>
  <c r="U98" i="1"/>
  <c r="T98" i="1"/>
  <c r="U50" i="1"/>
  <c r="T50" i="1"/>
  <c r="U459" i="1"/>
  <c r="T459" i="1"/>
  <c r="U419" i="1"/>
  <c r="T419" i="1"/>
  <c r="U371" i="1"/>
  <c r="T371" i="1"/>
  <c r="U267" i="1"/>
  <c r="T267" i="1"/>
  <c r="U211" i="1"/>
  <c r="T211" i="1"/>
  <c r="U163" i="1"/>
  <c r="T163" i="1"/>
  <c r="U115" i="1"/>
  <c r="T115" i="1"/>
  <c r="U67" i="1"/>
  <c r="T67" i="1"/>
  <c r="U27" i="1"/>
  <c r="T27" i="1"/>
  <c r="U3850" i="1"/>
  <c r="T3850" i="1"/>
  <c r="U3810" i="1"/>
  <c r="T3810" i="1"/>
  <c r="T3762" i="1"/>
  <c r="U3762" i="1"/>
  <c r="U3714" i="1"/>
  <c r="T3714" i="1"/>
  <c r="U3618" i="1"/>
  <c r="T3618" i="1"/>
  <c r="U3578" i="1"/>
  <c r="T3578" i="1"/>
  <c r="U3490" i="1"/>
  <c r="T3490" i="1"/>
  <c r="T3434" i="1"/>
  <c r="U3434" i="1"/>
  <c r="U3378" i="1"/>
  <c r="T3378" i="1"/>
  <c r="U3306" i="1"/>
  <c r="T3306" i="1"/>
  <c r="U3290" i="1"/>
  <c r="T3290" i="1"/>
  <c r="U3274" i="1"/>
  <c r="T3274" i="1"/>
  <c r="T3250" i="1"/>
  <c r="U3250" i="1"/>
  <c r="U3242" i="1"/>
  <c r="T3242" i="1"/>
  <c r="T3234" i="1"/>
  <c r="U3234" i="1"/>
  <c r="U3226" i="1"/>
  <c r="T3226" i="1"/>
  <c r="U3210" i="1"/>
  <c r="T3210" i="1"/>
  <c r="U3186" i="1"/>
  <c r="T3186" i="1"/>
  <c r="T3122" i="1"/>
  <c r="U3122" i="1"/>
  <c r="U3042" i="1"/>
  <c r="T3042" i="1"/>
  <c r="U3018" i="1"/>
  <c r="T3018" i="1"/>
  <c r="U2978" i="1"/>
  <c r="T2978" i="1"/>
  <c r="U2906" i="1"/>
  <c r="T2906" i="1"/>
  <c r="U2730" i="1"/>
  <c r="T2730" i="1"/>
  <c r="U2658" i="1"/>
  <c r="T2658" i="1"/>
  <c r="U2586" i="1"/>
  <c r="T2586" i="1"/>
  <c r="U2546" i="1"/>
  <c r="T2546" i="1"/>
  <c r="U2474" i="1"/>
  <c r="T2474" i="1"/>
  <c r="U2442" i="1"/>
  <c r="T2442" i="1"/>
  <c r="U2410" i="1"/>
  <c r="T2410" i="1"/>
  <c r="U2338" i="1"/>
  <c r="T2338" i="1"/>
  <c r="U2242" i="1"/>
  <c r="T2242" i="1"/>
  <c r="U2154" i="1"/>
  <c r="T2154" i="1"/>
  <c r="U2114" i="1"/>
  <c r="T2114" i="1"/>
  <c r="U2018" i="1"/>
  <c r="T2018" i="1"/>
  <c r="U1978" i="1"/>
  <c r="T1978" i="1"/>
  <c r="U1946" i="1"/>
  <c r="T1946" i="1"/>
  <c r="U1906" i="1"/>
  <c r="T1906" i="1"/>
  <c r="U1802" i="1"/>
  <c r="T1802" i="1"/>
  <c r="U1770" i="1"/>
  <c r="T1770" i="1"/>
  <c r="U1674" i="1"/>
  <c r="T1674" i="1"/>
  <c r="U1642" i="1"/>
  <c r="T1642" i="1"/>
  <c r="U1618" i="1"/>
  <c r="T1618" i="1"/>
  <c r="U1586" i="1"/>
  <c r="T1586" i="1"/>
  <c r="U1522" i="1"/>
  <c r="T1522" i="1"/>
  <c r="U1482" i="1"/>
  <c r="T1482" i="1"/>
  <c r="U1450" i="1"/>
  <c r="T1450" i="1"/>
  <c r="U1314" i="1"/>
  <c r="T1314" i="1"/>
  <c r="U1170" i="1"/>
  <c r="T1170" i="1"/>
  <c r="U1130" i="1"/>
  <c r="T1130" i="1"/>
  <c r="U1050" i="1"/>
  <c r="T1050" i="1"/>
  <c r="U1018" i="1"/>
  <c r="T1018" i="1"/>
  <c r="U978" i="1"/>
  <c r="T978" i="1"/>
  <c r="U946" i="1"/>
  <c r="T946" i="1"/>
  <c r="U914" i="1"/>
  <c r="T914" i="1"/>
  <c r="T866" i="1"/>
  <c r="U866" i="1"/>
  <c r="U826" i="1"/>
  <c r="T826" i="1"/>
  <c r="U746" i="1"/>
  <c r="T746" i="1"/>
  <c r="U706" i="1"/>
  <c r="T706" i="1"/>
  <c r="U674" i="1"/>
  <c r="T674" i="1"/>
  <c r="U634" i="1"/>
  <c r="T634" i="1"/>
  <c r="U602" i="1"/>
  <c r="T602" i="1"/>
  <c r="U562" i="1"/>
  <c r="T562" i="1"/>
  <c r="U530" i="1"/>
  <c r="T530" i="1"/>
  <c r="U506" i="1"/>
  <c r="T506" i="1"/>
  <c r="U466" i="1"/>
  <c r="T466" i="1"/>
  <c r="U266" i="1"/>
  <c r="T266" i="1"/>
  <c r="U234" i="1"/>
  <c r="T234" i="1"/>
  <c r="U210" i="1"/>
  <c r="T210" i="1"/>
  <c r="U170" i="1"/>
  <c r="T170" i="1"/>
  <c r="U138" i="1"/>
  <c r="T138" i="1"/>
  <c r="U106" i="1"/>
  <c r="T106" i="1"/>
  <c r="U74" i="1"/>
  <c r="T74" i="1"/>
  <c r="U34" i="1"/>
  <c r="T34" i="1"/>
  <c r="T3386" i="1"/>
  <c r="T2746" i="1"/>
  <c r="T1714" i="1"/>
  <c r="U4073" i="1"/>
  <c r="T4073" i="1"/>
  <c r="U3937" i="1"/>
  <c r="T3937" i="1"/>
  <c r="U3873" i="1"/>
  <c r="T3873" i="1"/>
  <c r="U3809" i="1"/>
  <c r="T3809" i="1"/>
  <c r="U3785" i="1"/>
  <c r="T3785" i="1"/>
  <c r="U3753" i="1"/>
  <c r="T3753" i="1"/>
  <c r="U3481" i="1"/>
  <c r="T3481" i="1"/>
  <c r="U3449" i="1"/>
  <c r="T3449" i="1"/>
  <c r="T3377" i="1"/>
  <c r="U3377" i="1"/>
  <c r="U3353" i="1"/>
  <c r="T3353" i="1"/>
  <c r="U3329" i="1"/>
  <c r="T3329" i="1"/>
  <c r="U3297" i="1"/>
  <c r="T3297" i="1"/>
  <c r="U3281" i="1"/>
  <c r="T3281" i="1"/>
  <c r="U3217" i="1"/>
  <c r="T3217" i="1"/>
  <c r="U3113" i="1"/>
  <c r="T3113" i="1"/>
  <c r="U3049" i="1"/>
  <c r="T3049" i="1"/>
  <c r="T3025" i="1"/>
  <c r="U3025" i="1"/>
  <c r="U3001" i="1"/>
  <c r="T3001" i="1"/>
  <c r="U2969" i="1"/>
  <c r="T2969" i="1"/>
  <c r="U2937" i="1"/>
  <c r="T2937" i="1"/>
  <c r="U2857" i="1"/>
  <c r="T2857" i="1"/>
  <c r="U2777" i="1"/>
  <c r="T2777" i="1"/>
  <c r="U2705" i="1"/>
  <c r="T2705" i="1"/>
  <c r="U2641" i="1"/>
  <c r="T2641" i="1"/>
  <c r="U2577" i="1"/>
  <c r="T2577" i="1"/>
  <c r="U2545" i="1"/>
  <c r="T2545" i="1"/>
  <c r="U2489" i="1"/>
  <c r="T2489" i="1"/>
  <c r="U2457" i="1"/>
  <c r="T2457" i="1"/>
  <c r="U2345" i="1"/>
  <c r="T2345" i="1"/>
  <c r="U2313" i="1"/>
  <c r="T2313" i="1"/>
  <c r="U2281" i="1"/>
  <c r="T2281" i="1"/>
  <c r="U2249" i="1"/>
  <c r="T2249" i="1"/>
  <c r="U2217" i="1"/>
  <c r="T2217" i="1"/>
  <c r="U2153" i="1"/>
  <c r="T2153" i="1"/>
  <c r="U2121" i="1"/>
  <c r="T2121" i="1"/>
  <c r="U2089" i="1"/>
  <c r="T2089" i="1"/>
  <c r="U2057" i="1"/>
  <c r="T2057" i="1"/>
  <c r="U2025" i="1"/>
  <c r="T2025" i="1"/>
  <c r="U1993" i="1"/>
  <c r="T1993" i="1"/>
  <c r="U1961" i="1"/>
  <c r="T1961" i="1"/>
  <c r="U1929" i="1"/>
  <c r="T1929" i="1"/>
  <c r="T1905" i="1"/>
  <c r="U1905" i="1"/>
  <c r="U1873" i="1"/>
  <c r="T1873" i="1"/>
  <c r="U1849" i="1"/>
  <c r="T1849" i="1"/>
  <c r="U1777" i="1"/>
  <c r="T1777" i="1"/>
  <c r="U1665" i="1"/>
  <c r="T1665" i="1"/>
  <c r="U1593" i="1"/>
  <c r="T1593" i="1"/>
  <c r="U1561" i="1"/>
  <c r="T1561" i="1"/>
  <c r="U1537" i="1"/>
  <c r="T1537" i="1"/>
  <c r="U1513" i="1"/>
  <c r="T1513" i="1"/>
  <c r="U1449" i="1"/>
  <c r="T1449" i="1"/>
  <c r="U1385" i="1"/>
  <c r="T1385" i="1"/>
  <c r="U1353" i="1"/>
  <c r="T1353" i="1"/>
  <c r="U1241" i="1"/>
  <c r="T1241" i="1"/>
  <c r="U1161" i="1"/>
  <c r="T1161" i="1"/>
  <c r="U1137" i="1"/>
  <c r="T1137" i="1"/>
  <c r="U1105" i="1"/>
  <c r="T1105" i="1"/>
  <c r="U1073" i="1"/>
  <c r="T1073" i="1"/>
  <c r="U1001" i="1"/>
  <c r="T1001" i="1"/>
  <c r="U985" i="1"/>
  <c r="T985" i="1"/>
  <c r="U873" i="1"/>
  <c r="T873" i="1"/>
  <c r="U801" i="1"/>
  <c r="T801" i="1"/>
  <c r="U729" i="1"/>
  <c r="T729" i="1"/>
  <c r="U697" i="1"/>
  <c r="T697" i="1"/>
  <c r="U673" i="1"/>
  <c r="T673" i="1"/>
  <c r="U593" i="1"/>
  <c r="T593" i="1"/>
  <c r="U561" i="1"/>
  <c r="T561" i="1"/>
  <c r="U481" i="1"/>
  <c r="T481" i="1"/>
  <c r="U457" i="1"/>
  <c r="T457" i="1"/>
  <c r="U417" i="1"/>
  <c r="T417" i="1"/>
  <c r="U353" i="1"/>
  <c r="T353" i="1"/>
  <c r="U329" i="1"/>
  <c r="T329" i="1"/>
  <c r="U281" i="1"/>
  <c r="T281" i="1"/>
  <c r="U257" i="1"/>
  <c r="T257" i="1"/>
  <c r="U225" i="1"/>
  <c r="T225" i="1"/>
  <c r="U193" i="1"/>
  <c r="T193" i="1"/>
  <c r="U161" i="1"/>
  <c r="T161" i="1"/>
  <c r="U97" i="1"/>
  <c r="T97" i="1"/>
  <c r="U9" i="1"/>
  <c r="T9" i="1"/>
  <c r="T4090" i="1"/>
  <c r="T4042" i="1"/>
  <c r="T4026" i="1"/>
  <c r="T3978" i="1"/>
  <c r="T3961" i="1"/>
  <c r="T3944" i="1"/>
  <c r="T3930" i="1"/>
  <c r="T3912" i="1"/>
  <c r="T3858" i="1"/>
  <c r="T3816" i="1"/>
  <c r="T3776" i="1"/>
  <c r="T3712" i="1"/>
  <c r="T3649" i="1"/>
  <c r="T3586" i="1"/>
  <c r="T3522" i="1"/>
  <c r="T3504" i="1"/>
  <c r="T3385" i="1"/>
  <c r="T3265" i="1"/>
  <c r="T3248" i="1"/>
  <c r="T3202" i="1"/>
  <c r="T3185" i="1"/>
  <c r="T3146" i="1"/>
  <c r="T3065" i="1"/>
  <c r="T2944" i="1"/>
  <c r="T2882" i="1"/>
  <c r="T2864" i="1"/>
  <c r="T2825" i="1"/>
  <c r="T2744" i="1"/>
  <c r="T2706" i="1"/>
  <c r="T2682" i="1"/>
  <c r="T2562" i="1"/>
  <c r="T2544" i="1"/>
  <c r="T2282" i="1"/>
  <c r="T2016" i="1"/>
  <c r="T1785" i="1"/>
  <c r="T1712" i="1"/>
  <c r="T1602" i="1"/>
  <c r="T1578" i="1"/>
  <c r="T1433" i="1"/>
  <c r="T1346" i="1"/>
  <c r="T1193" i="1"/>
  <c r="T1034" i="1"/>
  <c r="T961" i="1"/>
  <c r="T753" i="1"/>
  <c r="T617" i="1"/>
  <c r="T482" i="1"/>
  <c r="T411" i="1"/>
  <c r="T345" i="1"/>
  <c r="U3577" i="1"/>
  <c r="U3296" i="1"/>
  <c r="U3106" i="1"/>
  <c r="U2666" i="1"/>
  <c r="U2289" i="1"/>
  <c r="U2161" i="1"/>
  <c r="U1832" i="1"/>
  <c r="U1224" i="1"/>
  <c r="U1048" i="1"/>
  <c r="U435" i="1"/>
  <c r="T435" i="1"/>
  <c r="U395" i="1"/>
  <c r="T395" i="1"/>
  <c r="U283" i="1"/>
  <c r="T283" i="1"/>
  <c r="T227" i="1"/>
  <c r="U227" i="1"/>
  <c r="U179" i="1"/>
  <c r="T179" i="1"/>
  <c r="T131" i="1"/>
  <c r="U131" i="1"/>
  <c r="U91" i="1"/>
  <c r="T91" i="1"/>
  <c r="U59" i="1"/>
  <c r="T59" i="1"/>
  <c r="U11" i="1"/>
  <c r="T11" i="1"/>
  <c r="U4098" i="1"/>
  <c r="T4098" i="1"/>
  <c r="U4034" i="1"/>
  <c r="T4034" i="1"/>
  <c r="U3874" i="1"/>
  <c r="T3874" i="1"/>
  <c r="T3834" i="1"/>
  <c r="U3834" i="1"/>
  <c r="U3634" i="1"/>
  <c r="T3634" i="1"/>
  <c r="U3554" i="1"/>
  <c r="T3554" i="1"/>
  <c r="U3514" i="1"/>
  <c r="T3514" i="1"/>
  <c r="U3370" i="1"/>
  <c r="T3370" i="1"/>
  <c r="U3354" i="1"/>
  <c r="T3354" i="1"/>
  <c r="T3314" i="1"/>
  <c r="U3314" i="1"/>
  <c r="U3034" i="1"/>
  <c r="T3034" i="1"/>
  <c r="U2970" i="1"/>
  <c r="T2970" i="1"/>
  <c r="T2930" i="1"/>
  <c r="U2930" i="1"/>
  <c r="U2866" i="1"/>
  <c r="T2866" i="1"/>
  <c r="U2786" i="1"/>
  <c r="T2786" i="1"/>
  <c r="U2714" i="1"/>
  <c r="T2714" i="1"/>
  <c r="T2594" i="1"/>
  <c r="U2594" i="1"/>
  <c r="U2482" i="1"/>
  <c r="T2482" i="1"/>
  <c r="U2354" i="1"/>
  <c r="T2354" i="1"/>
  <c r="U2170" i="1"/>
  <c r="T2170" i="1"/>
  <c r="T2122" i="1"/>
  <c r="U2122" i="1"/>
  <c r="U2042" i="1"/>
  <c r="T2042" i="1"/>
  <c r="T2010" i="1"/>
  <c r="U2010" i="1"/>
  <c r="U1970" i="1"/>
  <c r="T1970" i="1"/>
  <c r="T1930" i="1"/>
  <c r="U1930" i="1"/>
  <c r="U1898" i="1"/>
  <c r="T1898" i="1"/>
  <c r="U1866" i="1"/>
  <c r="T1866" i="1"/>
  <c r="U1818" i="1"/>
  <c r="T1818" i="1"/>
  <c r="U1730" i="1"/>
  <c r="T1730" i="1"/>
  <c r="U1690" i="1"/>
  <c r="T1690" i="1"/>
  <c r="U1666" i="1"/>
  <c r="T1666" i="1"/>
  <c r="T1546" i="1"/>
  <c r="U1546" i="1"/>
  <c r="U1418" i="1"/>
  <c r="T1418" i="1"/>
  <c r="U1386" i="1"/>
  <c r="T1386" i="1"/>
  <c r="U1362" i="1"/>
  <c r="T1362" i="1"/>
  <c r="T1322" i="1"/>
  <c r="U1322" i="1"/>
  <c r="U1282" i="1"/>
  <c r="T1282" i="1"/>
  <c r="U1242" i="1"/>
  <c r="T1242" i="1"/>
  <c r="U1154" i="1"/>
  <c r="T1154" i="1"/>
  <c r="U1114" i="1"/>
  <c r="T1114" i="1"/>
  <c r="U1082" i="1"/>
  <c r="T1082" i="1"/>
  <c r="U1058" i="1"/>
  <c r="T1058" i="1"/>
  <c r="U1010" i="1"/>
  <c r="T1010" i="1"/>
  <c r="U970" i="1"/>
  <c r="T970" i="1"/>
  <c r="U938" i="1"/>
  <c r="T938" i="1"/>
  <c r="U898" i="1"/>
  <c r="T898" i="1"/>
  <c r="U818" i="1"/>
  <c r="T818" i="1"/>
  <c r="U786" i="1"/>
  <c r="T786" i="1"/>
  <c r="U738" i="1"/>
  <c r="T738" i="1"/>
  <c r="U650" i="1"/>
  <c r="T650" i="1"/>
  <c r="U618" i="1"/>
  <c r="T618" i="1"/>
  <c r="U570" i="1"/>
  <c r="T570" i="1"/>
  <c r="U474" i="1"/>
  <c r="T474" i="1"/>
  <c r="U450" i="1"/>
  <c r="T450" i="1"/>
  <c r="U418" i="1"/>
  <c r="T418" i="1"/>
  <c r="U378" i="1"/>
  <c r="T378" i="1"/>
  <c r="U362" i="1"/>
  <c r="T362" i="1"/>
  <c r="U322" i="1"/>
  <c r="T322" i="1"/>
  <c r="U282" i="1"/>
  <c r="T282" i="1"/>
  <c r="U218" i="1"/>
  <c r="T218" i="1"/>
  <c r="U178" i="1"/>
  <c r="T178" i="1"/>
  <c r="U154" i="1"/>
  <c r="T154" i="1"/>
  <c r="U122" i="1"/>
  <c r="T122" i="1"/>
  <c r="U82" i="1"/>
  <c r="T82" i="1"/>
  <c r="T58" i="1"/>
  <c r="U58" i="1"/>
  <c r="U26" i="1"/>
  <c r="T26" i="1"/>
  <c r="T2386" i="1"/>
  <c r="U3794" i="1"/>
  <c r="U1634" i="1"/>
  <c r="U3993" i="1"/>
  <c r="T3993" i="1"/>
  <c r="T3793" i="1"/>
  <c r="U3793" i="1"/>
  <c r="T3729" i="1"/>
  <c r="U3729" i="1"/>
  <c r="U3721" i="1"/>
  <c r="T3721" i="1"/>
  <c r="T3689" i="1"/>
  <c r="U3689" i="1"/>
  <c r="U3561" i="1"/>
  <c r="T3561" i="1"/>
  <c r="T3489" i="1"/>
  <c r="U3489" i="1"/>
  <c r="T3433" i="1"/>
  <c r="U3433" i="1"/>
  <c r="U3369" i="1"/>
  <c r="T3369" i="1"/>
  <c r="U3345" i="1"/>
  <c r="T3345" i="1"/>
  <c r="U3313" i="1"/>
  <c r="T3313" i="1"/>
  <c r="U3289" i="1"/>
  <c r="T3289" i="1"/>
  <c r="U3225" i="1"/>
  <c r="T3225" i="1"/>
  <c r="U3161" i="1"/>
  <c r="T3161" i="1"/>
  <c r="U3137" i="1"/>
  <c r="T3137" i="1"/>
  <c r="T3105" i="1"/>
  <c r="U3105" i="1"/>
  <c r="U3033" i="1"/>
  <c r="T3033" i="1"/>
  <c r="U2961" i="1"/>
  <c r="T2961" i="1"/>
  <c r="U2905" i="1"/>
  <c r="T2905" i="1"/>
  <c r="U2881" i="1"/>
  <c r="T2881" i="1"/>
  <c r="U2849" i="1"/>
  <c r="T2849" i="1"/>
  <c r="U2833" i="1"/>
  <c r="T2833" i="1"/>
  <c r="U2801" i="1"/>
  <c r="T2801" i="1"/>
  <c r="U2729" i="1"/>
  <c r="T2729" i="1"/>
  <c r="U2681" i="1"/>
  <c r="T2681" i="1"/>
  <c r="U2649" i="1"/>
  <c r="T2649" i="1"/>
  <c r="T2625" i="1"/>
  <c r="U2625" i="1"/>
  <c r="T2593" i="1"/>
  <c r="U2593" i="1"/>
  <c r="U2561" i="1"/>
  <c r="T2561" i="1"/>
  <c r="U2537" i="1"/>
  <c r="T2537" i="1"/>
  <c r="U2513" i="1"/>
  <c r="T2513" i="1"/>
  <c r="U2473" i="1"/>
  <c r="T2473" i="1"/>
  <c r="U2401" i="1"/>
  <c r="T2401" i="1"/>
  <c r="U2329" i="1"/>
  <c r="T2329" i="1"/>
  <c r="U2305" i="1"/>
  <c r="T2305" i="1"/>
  <c r="U2273" i="1"/>
  <c r="T2273" i="1"/>
  <c r="U2241" i="1"/>
  <c r="T2241" i="1"/>
  <c r="U2209" i="1"/>
  <c r="T2209" i="1"/>
  <c r="U2129" i="1"/>
  <c r="T2129" i="1"/>
  <c r="U2097" i="1"/>
  <c r="T2097" i="1"/>
  <c r="U2065" i="1"/>
  <c r="T2065" i="1"/>
  <c r="U2033" i="1"/>
  <c r="T2033" i="1"/>
  <c r="U2001" i="1"/>
  <c r="T2001" i="1"/>
  <c r="U1969" i="1"/>
  <c r="T1969" i="1"/>
  <c r="U1937" i="1"/>
  <c r="T1937" i="1"/>
  <c r="U1913" i="1"/>
  <c r="T1913" i="1"/>
  <c r="U1881" i="1"/>
  <c r="T1881" i="1"/>
  <c r="U1801" i="1"/>
  <c r="T1801" i="1"/>
  <c r="U1729" i="1"/>
  <c r="T1729" i="1"/>
  <c r="U1609" i="1"/>
  <c r="T1609" i="1"/>
  <c r="U1585" i="1"/>
  <c r="T1585" i="1"/>
  <c r="U1401" i="1"/>
  <c r="T1401" i="1"/>
  <c r="U1337" i="1"/>
  <c r="T1337" i="1"/>
  <c r="U1313" i="1"/>
  <c r="T1313" i="1"/>
  <c r="T1281" i="1"/>
  <c r="U1281" i="1"/>
  <c r="U1257" i="1"/>
  <c r="T1257" i="1"/>
  <c r="U1185" i="1"/>
  <c r="T1185" i="1"/>
  <c r="U1113" i="1"/>
  <c r="T1113" i="1"/>
  <c r="U1041" i="1"/>
  <c r="T1041" i="1"/>
  <c r="U1025" i="1"/>
  <c r="T1025" i="1"/>
  <c r="U993" i="1"/>
  <c r="T993" i="1"/>
  <c r="U969" i="1"/>
  <c r="T969" i="1"/>
  <c r="U945" i="1"/>
  <c r="T945" i="1"/>
  <c r="U913" i="1"/>
  <c r="T913" i="1"/>
  <c r="U849" i="1"/>
  <c r="T849" i="1"/>
  <c r="U817" i="1"/>
  <c r="T817" i="1"/>
  <c r="U785" i="1"/>
  <c r="T785" i="1"/>
  <c r="U761" i="1"/>
  <c r="T761" i="1"/>
  <c r="U737" i="1"/>
  <c r="T737" i="1"/>
  <c r="U705" i="1"/>
  <c r="T705" i="1"/>
  <c r="U641" i="1"/>
  <c r="T641" i="1"/>
  <c r="U609" i="1"/>
  <c r="T609" i="1"/>
  <c r="U569" i="1"/>
  <c r="T569" i="1"/>
  <c r="U505" i="1"/>
  <c r="T505" i="1"/>
  <c r="U473" i="1"/>
  <c r="T473" i="1"/>
  <c r="T441" i="1"/>
  <c r="U441" i="1"/>
  <c r="U409" i="1"/>
  <c r="T409" i="1"/>
  <c r="U385" i="1"/>
  <c r="T385" i="1"/>
  <c r="U361" i="1"/>
  <c r="T361" i="1"/>
  <c r="U233" i="1"/>
  <c r="T233" i="1"/>
  <c r="U201" i="1"/>
  <c r="T201" i="1"/>
  <c r="U169" i="1"/>
  <c r="T169" i="1"/>
  <c r="U137" i="1"/>
  <c r="T137" i="1"/>
  <c r="U105" i="1"/>
  <c r="T105" i="1"/>
  <c r="U73" i="1"/>
  <c r="T73" i="1"/>
  <c r="U49" i="1"/>
  <c r="T49" i="1"/>
  <c r="U25" i="1"/>
  <c r="T25" i="1"/>
  <c r="U4112" i="1"/>
  <c r="T4112" i="1"/>
  <c r="U4048" i="1"/>
  <c r="T4048" i="1"/>
  <c r="U3952" i="1"/>
  <c r="T3952" i="1"/>
  <c r="U3928" i="1"/>
  <c r="T3928" i="1"/>
  <c r="U3864" i="1"/>
  <c r="T3864" i="1"/>
  <c r="U3840" i="1"/>
  <c r="T3840" i="1"/>
  <c r="U3824" i="1"/>
  <c r="T3824" i="1"/>
  <c r="U3800" i="1"/>
  <c r="T3800" i="1"/>
  <c r="U3784" i="1"/>
  <c r="T3784" i="1"/>
  <c r="U3768" i="1"/>
  <c r="T3768" i="1"/>
  <c r="T3744" i="1"/>
  <c r="U3744" i="1"/>
  <c r="T3728" i="1"/>
  <c r="U3728" i="1"/>
  <c r="U3664" i="1"/>
  <c r="T3664" i="1"/>
  <c r="U3648" i="1"/>
  <c r="T3648" i="1"/>
  <c r="T3592" i="1"/>
  <c r="U3592" i="1"/>
  <c r="U3544" i="1"/>
  <c r="T3544" i="1"/>
  <c r="U3528" i="1"/>
  <c r="T3528" i="1"/>
  <c r="U3408" i="1"/>
  <c r="T3408" i="1"/>
  <c r="U3344" i="1"/>
  <c r="T3344" i="1"/>
  <c r="U3272" i="1"/>
  <c r="T3272" i="1"/>
  <c r="U3224" i="1"/>
  <c r="T3224" i="1"/>
  <c r="U3176" i="1"/>
  <c r="T3176" i="1"/>
  <c r="U3032" i="1"/>
  <c r="T3032" i="1"/>
  <c r="U2968" i="1"/>
  <c r="T2968" i="1"/>
  <c r="U2912" i="1"/>
  <c r="T2912" i="1"/>
  <c r="U2832" i="1"/>
  <c r="T2832" i="1"/>
  <c r="U2728" i="1"/>
  <c r="T2728" i="1"/>
  <c r="U2704" i="1"/>
  <c r="T2704" i="1"/>
  <c r="U2648" i="1"/>
  <c r="T2648" i="1"/>
  <c r="U2520" i="1"/>
  <c r="T2520" i="1"/>
  <c r="U2456" i="1"/>
  <c r="T2456" i="1"/>
  <c r="U2408" i="1"/>
  <c r="T2408" i="1"/>
  <c r="U2360" i="1"/>
  <c r="T2360" i="1"/>
  <c r="U2336" i="1"/>
  <c r="T2336" i="1"/>
  <c r="U2312" i="1"/>
  <c r="T2312" i="1"/>
  <c r="U2288" i="1"/>
  <c r="T2288" i="1"/>
  <c r="U2256" i="1"/>
  <c r="T2256" i="1"/>
  <c r="U2232" i="1"/>
  <c r="T2232" i="1"/>
  <c r="U2208" i="1"/>
  <c r="T2208" i="1"/>
  <c r="U2192" i="1"/>
  <c r="T2192" i="1"/>
  <c r="T2168" i="1"/>
  <c r="U2168" i="1"/>
  <c r="U2144" i="1"/>
  <c r="T2144" i="1"/>
  <c r="T2120" i="1"/>
  <c r="U2120" i="1"/>
  <c r="U2096" i="1"/>
  <c r="T2096" i="1"/>
  <c r="U2072" i="1"/>
  <c r="T2072" i="1"/>
  <c r="U2048" i="1"/>
  <c r="T2048" i="1"/>
  <c r="U2024" i="1"/>
  <c r="T2024" i="1"/>
  <c r="U2000" i="1"/>
  <c r="T2000" i="1"/>
  <c r="U1984" i="1"/>
  <c r="T1984" i="1"/>
  <c r="U1960" i="1"/>
  <c r="T1960" i="1"/>
  <c r="U1936" i="1"/>
  <c r="T1936" i="1"/>
  <c r="U1912" i="1"/>
  <c r="T1912" i="1"/>
  <c r="U1888" i="1"/>
  <c r="T1888" i="1"/>
  <c r="T1800" i="1"/>
  <c r="U1800" i="1"/>
  <c r="U1776" i="1"/>
  <c r="T1776" i="1"/>
  <c r="T1752" i="1"/>
  <c r="U1752" i="1"/>
  <c r="U1728" i="1"/>
  <c r="T1728" i="1"/>
  <c r="U1656" i="1"/>
  <c r="T1656" i="1"/>
  <c r="U1640" i="1"/>
  <c r="T1640" i="1"/>
  <c r="U1608" i="1"/>
  <c r="T1608" i="1"/>
  <c r="U1584" i="1"/>
  <c r="T1584" i="1"/>
  <c r="T1560" i="1"/>
  <c r="U1560" i="1"/>
  <c r="U1536" i="1"/>
  <c r="T1536" i="1"/>
  <c r="U1512" i="1"/>
  <c r="T1512" i="1"/>
  <c r="U1488" i="1"/>
  <c r="T1488" i="1"/>
  <c r="U1456" i="1"/>
  <c r="T1456" i="1"/>
  <c r="T1400" i="1"/>
  <c r="U1400" i="1"/>
  <c r="U1344" i="1"/>
  <c r="T1344" i="1"/>
  <c r="U1320" i="1"/>
  <c r="T1320" i="1"/>
  <c r="U1296" i="1"/>
  <c r="T1296" i="1"/>
  <c r="U1264" i="1"/>
  <c r="T1264" i="1"/>
  <c r="U1168" i="1"/>
  <c r="T1168" i="1"/>
  <c r="T1144" i="1"/>
  <c r="U1144" i="1"/>
  <c r="U1128" i="1"/>
  <c r="T1128" i="1"/>
  <c r="U1096" i="1"/>
  <c r="T1096" i="1"/>
  <c r="U1040" i="1"/>
  <c r="T1040" i="1"/>
  <c r="U1016" i="1"/>
  <c r="T1016" i="1"/>
  <c r="U1000" i="1"/>
  <c r="T1000" i="1"/>
  <c r="U976" i="1"/>
  <c r="T976" i="1"/>
  <c r="U952" i="1"/>
  <c r="T952" i="1"/>
  <c r="U928" i="1"/>
  <c r="T928" i="1"/>
  <c r="U896" i="1"/>
  <c r="T896" i="1"/>
  <c r="U872" i="1"/>
  <c r="T872" i="1"/>
  <c r="U816" i="1"/>
  <c r="T816" i="1"/>
  <c r="U792" i="1"/>
  <c r="T792" i="1"/>
  <c r="U760" i="1"/>
  <c r="T760" i="1"/>
  <c r="U680" i="1"/>
  <c r="T680" i="1"/>
  <c r="U664" i="1"/>
  <c r="T664" i="1"/>
  <c r="U632" i="1"/>
  <c r="T632" i="1"/>
  <c r="U608" i="1"/>
  <c r="T608" i="1"/>
  <c r="U584" i="1"/>
  <c r="T584" i="1"/>
  <c r="U568" i="1"/>
  <c r="T568" i="1"/>
  <c r="U528" i="1"/>
  <c r="T528" i="1"/>
  <c r="U504" i="1"/>
  <c r="T504" i="1"/>
  <c r="U488" i="1"/>
  <c r="T488" i="1"/>
  <c r="U464" i="1"/>
  <c r="T464" i="1"/>
  <c r="U440" i="1"/>
  <c r="T440" i="1"/>
  <c r="U424" i="1"/>
  <c r="T424" i="1"/>
  <c r="U408" i="1"/>
  <c r="T408" i="1"/>
  <c r="U384" i="1"/>
  <c r="T384" i="1"/>
  <c r="U360" i="1"/>
  <c r="T360" i="1"/>
  <c r="U336" i="1"/>
  <c r="T336" i="1"/>
  <c r="U312" i="1"/>
  <c r="T312" i="1"/>
  <c r="U288" i="1"/>
  <c r="T288" i="1"/>
  <c r="U264" i="1"/>
  <c r="T264" i="1"/>
  <c r="U232" i="1"/>
  <c r="T232" i="1"/>
  <c r="U208" i="1"/>
  <c r="T208" i="1"/>
  <c r="U184" i="1"/>
  <c r="T184" i="1"/>
  <c r="U168" i="1"/>
  <c r="T168" i="1"/>
  <c r="U144" i="1"/>
  <c r="T144" i="1"/>
  <c r="U112" i="1"/>
  <c r="T112" i="1"/>
  <c r="U96" i="1"/>
  <c r="T96" i="1"/>
  <c r="U72" i="1"/>
  <c r="T72" i="1"/>
  <c r="U56" i="1"/>
  <c r="T56" i="1"/>
  <c r="U24" i="1"/>
  <c r="T24" i="1"/>
  <c r="T4089" i="1"/>
  <c r="T4074" i="1"/>
  <c r="T4058" i="1"/>
  <c r="T4041" i="1"/>
  <c r="T4025" i="1"/>
  <c r="T4010" i="1"/>
  <c r="T3994" i="1"/>
  <c r="T3977" i="1"/>
  <c r="T3960" i="1"/>
  <c r="T3906" i="1"/>
  <c r="T3889" i="1"/>
  <c r="T3857" i="1"/>
  <c r="T3833" i="1"/>
  <c r="T3752" i="1"/>
  <c r="T3585" i="1"/>
  <c r="T3521" i="1"/>
  <c r="T3384" i="1"/>
  <c r="T3346" i="1"/>
  <c r="T3322" i="1"/>
  <c r="T3304" i="1"/>
  <c r="T3264" i="1"/>
  <c r="T3201" i="1"/>
  <c r="T3184" i="1"/>
  <c r="T3145" i="1"/>
  <c r="T3082" i="1"/>
  <c r="T3064" i="1"/>
  <c r="T3026" i="1"/>
  <c r="T3002" i="1"/>
  <c r="T2880" i="1"/>
  <c r="T2761" i="1"/>
  <c r="T2680" i="1"/>
  <c r="T2642" i="1"/>
  <c r="T2618" i="1"/>
  <c r="T2600" i="1"/>
  <c r="T2560" i="1"/>
  <c r="T2498" i="1"/>
  <c r="T2481" i="1"/>
  <c r="T2441" i="1"/>
  <c r="T2210" i="1"/>
  <c r="T1968" i="1"/>
  <c r="T1809" i="1"/>
  <c r="T1737" i="1"/>
  <c r="T1664" i="1"/>
  <c r="T1626" i="1"/>
  <c r="T1600" i="1"/>
  <c r="T1577" i="1"/>
  <c r="T1490" i="1"/>
  <c r="T1465" i="1"/>
  <c r="T1370" i="1"/>
  <c r="T1305" i="1"/>
  <c r="T1273" i="1"/>
  <c r="T1192" i="1"/>
  <c r="T1074" i="1"/>
  <c r="T1033" i="1"/>
  <c r="T992" i="1"/>
  <c r="T960" i="1"/>
  <c r="T881" i="1"/>
  <c r="T833" i="1"/>
  <c r="T665" i="1"/>
  <c r="T616" i="1"/>
  <c r="T480" i="1"/>
  <c r="T410" i="1"/>
  <c r="T344" i="1"/>
  <c r="T274" i="1"/>
  <c r="T160" i="1"/>
  <c r="T114" i="1"/>
  <c r="U3458" i="1"/>
  <c r="U2994" i="1"/>
  <c r="U2802" i="1"/>
  <c r="U2665" i="1"/>
  <c r="U2248" i="1"/>
  <c r="U1594" i="1"/>
  <c r="U290" i="1"/>
  <c r="U491" i="1"/>
  <c r="T491" i="1"/>
  <c r="U443" i="1"/>
  <c r="T443" i="1"/>
  <c r="U403" i="1"/>
  <c r="T403" i="1"/>
  <c r="U355" i="1"/>
  <c r="T355" i="1"/>
  <c r="U315" i="1"/>
  <c r="T315" i="1"/>
  <c r="U275" i="1"/>
  <c r="T275" i="1"/>
  <c r="U235" i="1"/>
  <c r="T235" i="1"/>
  <c r="U187" i="1"/>
  <c r="T187" i="1"/>
  <c r="U147" i="1"/>
  <c r="T147" i="1"/>
  <c r="U107" i="1"/>
  <c r="T107" i="1"/>
  <c r="U51" i="1"/>
  <c r="T51" i="1"/>
  <c r="U4082" i="1"/>
  <c r="T4082" i="1"/>
  <c r="U3938" i="1"/>
  <c r="T3938" i="1"/>
  <c r="T3866" i="1"/>
  <c r="U3866" i="1"/>
  <c r="T3826" i="1"/>
  <c r="U3826" i="1"/>
  <c r="U3802" i="1"/>
  <c r="T3802" i="1"/>
  <c r="U3770" i="1"/>
  <c r="T3770" i="1"/>
  <c r="T3738" i="1"/>
  <c r="U3738" i="1"/>
  <c r="T3698" i="1"/>
  <c r="U3698" i="1"/>
  <c r="U3666" i="1"/>
  <c r="T3666" i="1"/>
  <c r="T3626" i="1"/>
  <c r="U3626" i="1"/>
  <c r="U3602" i="1"/>
  <c r="T3602" i="1"/>
  <c r="T3562" i="1"/>
  <c r="U3562" i="1"/>
  <c r="U3442" i="1"/>
  <c r="T3442" i="1"/>
  <c r="T3298" i="1"/>
  <c r="U3298" i="1"/>
  <c r="U3170" i="1"/>
  <c r="T3170" i="1"/>
  <c r="U3098" i="1"/>
  <c r="T3098" i="1"/>
  <c r="U3050" i="1"/>
  <c r="T3050" i="1"/>
  <c r="T2986" i="1"/>
  <c r="U2986" i="1"/>
  <c r="U2914" i="1"/>
  <c r="T2914" i="1"/>
  <c r="U2794" i="1"/>
  <c r="T2794" i="1"/>
  <c r="U2762" i="1"/>
  <c r="T2762" i="1"/>
  <c r="U2722" i="1"/>
  <c r="T2722" i="1"/>
  <c r="U2602" i="1"/>
  <c r="T2602" i="1"/>
  <c r="U2530" i="1"/>
  <c r="T2530" i="1"/>
  <c r="U2458" i="1"/>
  <c r="T2458" i="1"/>
  <c r="U2418" i="1"/>
  <c r="T2418" i="1"/>
  <c r="U2298" i="1"/>
  <c r="T2298" i="1"/>
  <c r="U2266" i="1"/>
  <c r="T2266" i="1"/>
  <c r="U2226" i="1"/>
  <c r="T2226" i="1"/>
  <c r="U2202" i="1"/>
  <c r="T2202" i="1"/>
  <c r="U2162" i="1"/>
  <c r="T2162" i="1"/>
  <c r="U2130" i="1"/>
  <c r="T2130" i="1"/>
  <c r="U2098" i="1"/>
  <c r="T2098" i="1"/>
  <c r="U2066" i="1"/>
  <c r="T2066" i="1"/>
  <c r="U2026" i="1"/>
  <c r="T2026" i="1"/>
  <c r="U1986" i="1"/>
  <c r="T1986" i="1"/>
  <c r="U1954" i="1"/>
  <c r="T1954" i="1"/>
  <c r="U1914" i="1"/>
  <c r="T1914" i="1"/>
  <c r="T1874" i="1"/>
  <c r="U1874" i="1"/>
  <c r="U1850" i="1"/>
  <c r="T1850" i="1"/>
  <c r="U1810" i="1"/>
  <c r="T1810" i="1"/>
  <c r="T1778" i="1"/>
  <c r="U1778" i="1"/>
  <c r="U1738" i="1"/>
  <c r="T1738" i="1"/>
  <c r="U1706" i="1"/>
  <c r="T1706" i="1"/>
  <c r="U1474" i="1"/>
  <c r="T1474" i="1"/>
  <c r="U1434" i="1"/>
  <c r="T1434" i="1"/>
  <c r="U1410" i="1"/>
  <c r="T1410" i="1"/>
  <c r="U1378" i="1"/>
  <c r="T1378" i="1"/>
  <c r="U1338" i="1"/>
  <c r="T1338" i="1"/>
  <c r="U1298" i="1"/>
  <c r="T1298" i="1"/>
  <c r="U1274" i="1"/>
  <c r="T1274" i="1"/>
  <c r="U1234" i="1"/>
  <c r="T1234" i="1"/>
  <c r="U1210" i="1"/>
  <c r="T1210" i="1"/>
  <c r="U1178" i="1"/>
  <c r="T1178" i="1"/>
  <c r="U1138" i="1"/>
  <c r="T1138" i="1"/>
  <c r="U1098" i="1"/>
  <c r="T1098" i="1"/>
  <c r="U1002" i="1"/>
  <c r="T1002" i="1"/>
  <c r="U962" i="1"/>
  <c r="T962" i="1"/>
  <c r="U874" i="1"/>
  <c r="T874" i="1"/>
  <c r="U834" i="1"/>
  <c r="T834" i="1"/>
  <c r="U794" i="1"/>
  <c r="T794" i="1"/>
  <c r="U762" i="1"/>
  <c r="T762" i="1"/>
  <c r="U730" i="1"/>
  <c r="T730" i="1"/>
  <c r="U698" i="1"/>
  <c r="T698" i="1"/>
  <c r="U666" i="1"/>
  <c r="T666" i="1"/>
  <c r="U626" i="1"/>
  <c r="T626" i="1"/>
  <c r="T594" i="1"/>
  <c r="U594" i="1"/>
  <c r="U554" i="1"/>
  <c r="T554" i="1"/>
  <c r="U522" i="1"/>
  <c r="T522" i="1"/>
  <c r="U490" i="1"/>
  <c r="T490" i="1"/>
  <c r="U402" i="1"/>
  <c r="T402" i="1"/>
  <c r="U314" i="1"/>
  <c r="T314" i="1"/>
  <c r="U250" i="1"/>
  <c r="T250" i="1"/>
  <c r="U162" i="1"/>
  <c r="T162" i="1"/>
  <c r="U10" i="1"/>
  <c r="T10" i="1"/>
  <c r="T3914" i="1"/>
  <c r="T3410" i="1"/>
  <c r="T3090" i="1"/>
  <c r="T2826" i="1"/>
  <c r="T346" i="1"/>
  <c r="U338" i="1"/>
  <c r="U4009" i="1"/>
  <c r="T4009" i="1"/>
  <c r="T3945" i="1"/>
  <c r="U3945" i="1"/>
  <c r="U3913" i="1"/>
  <c r="T3913" i="1"/>
  <c r="U3897" i="1"/>
  <c r="T3897" i="1"/>
  <c r="U3865" i="1"/>
  <c r="T3865" i="1"/>
  <c r="U3801" i="1"/>
  <c r="T3801" i="1"/>
  <c r="U3737" i="1"/>
  <c r="T3737" i="1"/>
  <c r="U3665" i="1"/>
  <c r="T3665" i="1"/>
  <c r="T3537" i="1"/>
  <c r="U3537" i="1"/>
  <c r="U3473" i="1"/>
  <c r="T3473" i="1"/>
  <c r="U3417" i="1"/>
  <c r="T3417" i="1"/>
  <c r="U3393" i="1"/>
  <c r="T3393" i="1"/>
  <c r="T3361" i="1"/>
  <c r="U3361" i="1"/>
  <c r="U3257" i="1"/>
  <c r="T3257" i="1"/>
  <c r="U3193" i="1"/>
  <c r="T3193" i="1"/>
  <c r="U3169" i="1"/>
  <c r="T3169" i="1"/>
  <c r="U3153" i="1"/>
  <c r="T3153" i="1"/>
  <c r="T3121" i="1"/>
  <c r="U3121" i="1"/>
  <c r="U3089" i="1"/>
  <c r="T3089" i="1"/>
  <c r="U3057" i="1"/>
  <c r="T3057" i="1"/>
  <c r="U2985" i="1"/>
  <c r="T2985" i="1"/>
  <c r="U2913" i="1"/>
  <c r="T2913" i="1"/>
  <c r="U2841" i="1"/>
  <c r="T2841" i="1"/>
  <c r="U2817" i="1"/>
  <c r="T2817" i="1"/>
  <c r="U2785" i="1"/>
  <c r="T2785" i="1"/>
  <c r="U2713" i="1"/>
  <c r="T2713" i="1"/>
  <c r="U2601" i="1"/>
  <c r="T2601" i="1"/>
  <c r="U2529" i="1"/>
  <c r="T2529" i="1"/>
  <c r="U2465" i="1"/>
  <c r="T2465" i="1"/>
  <c r="U2449" i="1"/>
  <c r="T2449" i="1"/>
  <c r="U2425" i="1"/>
  <c r="T2425" i="1"/>
  <c r="U2393" i="1"/>
  <c r="T2393" i="1"/>
  <c r="U2369" i="1"/>
  <c r="T2369" i="1"/>
  <c r="U2337" i="1"/>
  <c r="T2337" i="1"/>
  <c r="U2265" i="1"/>
  <c r="T2265" i="1"/>
  <c r="U2201" i="1"/>
  <c r="T2201" i="1"/>
  <c r="U2177" i="1"/>
  <c r="T2177" i="1"/>
  <c r="U2145" i="1"/>
  <c r="T2145" i="1"/>
  <c r="T2113" i="1"/>
  <c r="U2113" i="1"/>
  <c r="U2081" i="1"/>
  <c r="T2081" i="1"/>
  <c r="T2049" i="1"/>
  <c r="U2049" i="1"/>
  <c r="U2017" i="1"/>
  <c r="T2017" i="1"/>
  <c r="T1985" i="1"/>
  <c r="U1985" i="1"/>
  <c r="U1953" i="1"/>
  <c r="T1953" i="1"/>
  <c r="U1865" i="1"/>
  <c r="T1865" i="1"/>
  <c r="U1841" i="1"/>
  <c r="T1841" i="1"/>
  <c r="U1817" i="1"/>
  <c r="T1817" i="1"/>
  <c r="U1793" i="1"/>
  <c r="T1793" i="1"/>
  <c r="U1769" i="1"/>
  <c r="T1769" i="1"/>
  <c r="U1745" i="1"/>
  <c r="T1745" i="1"/>
  <c r="U1713" i="1"/>
  <c r="T1713" i="1"/>
  <c r="U1681" i="1"/>
  <c r="T1681" i="1"/>
  <c r="U1657" i="1"/>
  <c r="T1657" i="1"/>
  <c r="U1617" i="1"/>
  <c r="T1617" i="1"/>
  <c r="U1473" i="1"/>
  <c r="T1473" i="1"/>
  <c r="U1409" i="1"/>
  <c r="T1409" i="1"/>
  <c r="U1377" i="1"/>
  <c r="T1377" i="1"/>
  <c r="T1345" i="1"/>
  <c r="U1345" i="1"/>
  <c r="U1329" i="1"/>
  <c r="T1329" i="1"/>
  <c r="U1297" i="1"/>
  <c r="T1297" i="1"/>
  <c r="U1225" i="1"/>
  <c r="T1225" i="1"/>
  <c r="U1201" i="1"/>
  <c r="T1201" i="1"/>
  <c r="U1169" i="1"/>
  <c r="T1169" i="1"/>
  <c r="U1057" i="1"/>
  <c r="T1057" i="1"/>
  <c r="U953" i="1"/>
  <c r="T953" i="1"/>
  <c r="U921" i="1"/>
  <c r="T921" i="1"/>
  <c r="U857" i="1"/>
  <c r="T857" i="1"/>
  <c r="U825" i="1"/>
  <c r="T825" i="1"/>
  <c r="U689" i="1"/>
  <c r="T689" i="1"/>
  <c r="U625" i="1"/>
  <c r="T625" i="1"/>
  <c r="U601" i="1"/>
  <c r="T601" i="1"/>
  <c r="U577" i="1"/>
  <c r="T577" i="1"/>
  <c r="U545" i="1"/>
  <c r="T545" i="1"/>
  <c r="U521" i="1"/>
  <c r="T521" i="1"/>
  <c r="U489" i="1"/>
  <c r="T489" i="1"/>
  <c r="U465" i="1"/>
  <c r="T465" i="1"/>
  <c r="U433" i="1"/>
  <c r="T433" i="1"/>
  <c r="U393" i="1"/>
  <c r="T393" i="1"/>
  <c r="U321" i="1"/>
  <c r="T321" i="1"/>
  <c r="U289" i="1"/>
  <c r="T289" i="1"/>
  <c r="T273" i="1"/>
  <c r="U273" i="1"/>
  <c r="U249" i="1"/>
  <c r="T249" i="1"/>
  <c r="U217" i="1"/>
  <c r="T217" i="1"/>
  <c r="U185" i="1"/>
  <c r="T185" i="1"/>
  <c r="U153" i="1"/>
  <c r="T153" i="1"/>
  <c r="U121" i="1"/>
  <c r="T121" i="1"/>
  <c r="U89" i="1"/>
  <c r="T89" i="1"/>
  <c r="U65" i="1"/>
  <c r="T65" i="1"/>
  <c r="U33" i="1"/>
  <c r="T33" i="1"/>
  <c r="U4096" i="1"/>
  <c r="T4096" i="1"/>
  <c r="U4032" i="1"/>
  <c r="T4032" i="1"/>
  <c r="U3920" i="1"/>
  <c r="T3920" i="1"/>
  <c r="T3872" i="1"/>
  <c r="U3872" i="1"/>
  <c r="U3856" i="1"/>
  <c r="T3856" i="1"/>
  <c r="T3808" i="1"/>
  <c r="U3808" i="1"/>
  <c r="U3792" i="1"/>
  <c r="T3792" i="1"/>
  <c r="U3680" i="1"/>
  <c r="T3680" i="1"/>
  <c r="U3656" i="1"/>
  <c r="T3656" i="1"/>
  <c r="U3632" i="1"/>
  <c r="T3632" i="1"/>
  <c r="U3552" i="1"/>
  <c r="T3552" i="1"/>
  <c r="U3512" i="1"/>
  <c r="T3512" i="1"/>
  <c r="U3488" i="1"/>
  <c r="T3488" i="1"/>
  <c r="U3472" i="1"/>
  <c r="T3472" i="1"/>
  <c r="T3424" i="1"/>
  <c r="U3424" i="1"/>
  <c r="U3352" i="1"/>
  <c r="T3352" i="1"/>
  <c r="U3336" i="1"/>
  <c r="T3336" i="1"/>
  <c r="U3288" i="1"/>
  <c r="T3288" i="1"/>
  <c r="U3208" i="1"/>
  <c r="T3208" i="1"/>
  <c r="U3168" i="1"/>
  <c r="T3168" i="1"/>
  <c r="U3152" i="1"/>
  <c r="T3152" i="1"/>
  <c r="U3104" i="1"/>
  <c r="T3104" i="1"/>
  <c r="U3088" i="1"/>
  <c r="T3088" i="1"/>
  <c r="T3040" i="1"/>
  <c r="U3040" i="1"/>
  <c r="U3016" i="1"/>
  <c r="T3016" i="1"/>
  <c r="T2976" i="1"/>
  <c r="U2976" i="1"/>
  <c r="U2952" i="1"/>
  <c r="T2952" i="1"/>
  <c r="U2920" i="1"/>
  <c r="T2920" i="1"/>
  <c r="U2896" i="1"/>
  <c r="T2896" i="1"/>
  <c r="U2824" i="1"/>
  <c r="T2824" i="1"/>
  <c r="T2784" i="1"/>
  <c r="U2784" i="1"/>
  <c r="U2768" i="1"/>
  <c r="T2768" i="1"/>
  <c r="U2712" i="1"/>
  <c r="T2712" i="1"/>
  <c r="U2640" i="1"/>
  <c r="T2640" i="1"/>
  <c r="T2592" i="1"/>
  <c r="U2592" i="1"/>
  <c r="U2576" i="1"/>
  <c r="T2576" i="1"/>
  <c r="U2528" i="1"/>
  <c r="T2528" i="1"/>
  <c r="U2512" i="1"/>
  <c r="T2512" i="1"/>
  <c r="U2472" i="1"/>
  <c r="T2472" i="1"/>
  <c r="U2448" i="1"/>
  <c r="T2448" i="1"/>
  <c r="U2400" i="1"/>
  <c r="T2400" i="1"/>
  <c r="U2384" i="1"/>
  <c r="T2384" i="1"/>
  <c r="U2328" i="1"/>
  <c r="T2328" i="1"/>
  <c r="U2304" i="1"/>
  <c r="T2304" i="1"/>
  <c r="U2280" i="1"/>
  <c r="T2280" i="1"/>
  <c r="U2264" i="1"/>
  <c r="T2264" i="1"/>
  <c r="U2240" i="1"/>
  <c r="T2240" i="1"/>
  <c r="U2216" i="1"/>
  <c r="T2216" i="1"/>
  <c r="U2200" i="1"/>
  <c r="T2200" i="1"/>
  <c r="U2176" i="1"/>
  <c r="T2176" i="1"/>
  <c r="U2152" i="1"/>
  <c r="T2152" i="1"/>
  <c r="U2136" i="1"/>
  <c r="T2136" i="1"/>
  <c r="U2112" i="1"/>
  <c r="T2112" i="1"/>
  <c r="U2088" i="1"/>
  <c r="T2088" i="1"/>
  <c r="U2064" i="1"/>
  <c r="T2064" i="1"/>
  <c r="U2040" i="1"/>
  <c r="T2040" i="1"/>
  <c r="U1992" i="1"/>
  <c r="T1992" i="1"/>
  <c r="U1976" i="1"/>
  <c r="T1976" i="1"/>
  <c r="U1952" i="1"/>
  <c r="T1952" i="1"/>
  <c r="U1896" i="1"/>
  <c r="T1896" i="1"/>
  <c r="U1840" i="1"/>
  <c r="T1840" i="1"/>
  <c r="U1784" i="1"/>
  <c r="T1784" i="1"/>
  <c r="U1768" i="1"/>
  <c r="T1768" i="1"/>
  <c r="U1696" i="1"/>
  <c r="T1696" i="1"/>
  <c r="U1680" i="1"/>
  <c r="T1680" i="1"/>
  <c r="U1632" i="1"/>
  <c r="T1632" i="1"/>
  <c r="U1616" i="1"/>
  <c r="T1616" i="1"/>
  <c r="U1592" i="1"/>
  <c r="T1592" i="1"/>
  <c r="U1568" i="1"/>
  <c r="T1568" i="1"/>
  <c r="U1544" i="1"/>
  <c r="T1544" i="1"/>
  <c r="U1520" i="1"/>
  <c r="T1520" i="1"/>
  <c r="T1464" i="1"/>
  <c r="U1464" i="1"/>
  <c r="U1440" i="1"/>
  <c r="T1440" i="1"/>
  <c r="U1424" i="1"/>
  <c r="T1424" i="1"/>
  <c r="U1408" i="1"/>
  <c r="T1408" i="1"/>
  <c r="U1384" i="1"/>
  <c r="T1384" i="1"/>
  <c r="U1328" i="1"/>
  <c r="T1328" i="1"/>
  <c r="U1304" i="1"/>
  <c r="T1304" i="1"/>
  <c r="U1280" i="1"/>
  <c r="T1280" i="1"/>
  <c r="U1232" i="1"/>
  <c r="T1232" i="1"/>
  <c r="U1216" i="1"/>
  <c r="T1216" i="1"/>
  <c r="U1200" i="1"/>
  <c r="T1200" i="1"/>
  <c r="T1176" i="1"/>
  <c r="U1176" i="1"/>
  <c r="U1152" i="1"/>
  <c r="T1152" i="1"/>
  <c r="U1104" i="1"/>
  <c r="T1104" i="1"/>
  <c r="U1080" i="1"/>
  <c r="T1080" i="1"/>
  <c r="U1024" i="1"/>
  <c r="T1024" i="1"/>
  <c r="U968" i="1"/>
  <c r="T968" i="1"/>
  <c r="U880" i="1"/>
  <c r="T880" i="1"/>
  <c r="U856" i="1"/>
  <c r="T856" i="1"/>
  <c r="U840" i="1"/>
  <c r="T840" i="1"/>
  <c r="U784" i="1"/>
  <c r="T784" i="1"/>
  <c r="T768" i="1"/>
  <c r="U768" i="1"/>
  <c r="U744" i="1"/>
  <c r="T744" i="1"/>
  <c r="U728" i="1"/>
  <c r="T728" i="1"/>
  <c r="U712" i="1"/>
  <c r="T712" i="1"/>
  <c r="T688" i="1"/>
  <c r="U688" i="1"/>
  <c r="U592" i="1"/>
  <c r="T592" i="1"/>
  <c r="U544" i="1"/>
  <c r="T544" i="1"/>
  <c r="U520" i="1"/>
  <c r="T520" i="1"/>
  <c r="U496" i="1"/>
  <c r="T496" i="1"/>
  <c r="U472" i="1"/>
  <c r="T472" i="1"/>
  <c r="U456" i="1"/>
  <c r="T456" i="1"/>
  <c r="U432" i="1"/>
  <c r="T432" i="1"/>
  <c r="U320" i="1"/>
  <c r="T320" i="1"/>
  <c r="U296" i="1"/>
  <c r="T296" i="1"/>
  <c r="U272" i="1"/>
  <c r="T272" i="1"/>
  <c r="U248" i="1"/>
  <c r="T248" i="1"/>
  <c r="U224" i="1"/>
  <c r="T224" i="1"/>
  <c r="U176" i="1"/>
  <c r="T176" i="1"/>
  <c r="U152" i="1"/>
  <c r="T152" i="1"/>
  <c r="U64" i="1"/>
  <c r="T64" i="1"/>
  <c r="U48" i="1"/>
  <c r="T48" i="1"/>
  <c r="U32" i="1"/>
  <c r="T32" i="1"/>
  <c r="U16" i="1"/>
  <c r="T16" i="1"/>
  <c r="T4104" i="1"/>
  <c r="T4088" i="1"/>
  <c r="T4072" i="1"/>
  <c r="T4056" i="1"/>
  <c r="T4040" i="1"/>
  <c r="T4024" i="1"/>
  <c r="T4008" i="1"/>
  <c r="T3992" i="1"/>
  <c r="T3976" i="1"/>
  <c r="T3905" i="1"/>
  <c r="T3832" i="1"/>
  <c r="T3769" i="1"/>
  <c r="T3730" i="1"/>
  <c r="T3706" i="1"/>
  <c r="T3688" i="1"/>
  <c r="T3642" i="1"/>
  <c r="T3624" i="1"/>
  <c r="T3560" i="1"/>
  <c r="T3520" i="1"/>
  <c r="T3482" i="1"/>
  <c r="T3441" i="1"/>
  <c r="T3402" i="1"/>
  <c r="T3321" i="1"/>
  <c r="T3200" i="1"/>
  <c r="T3138" i="1"/>
  <c r="T3120" i="1"/>
  <c r="T3081" i="1"/>
  <c r="T3000" i="1"/>
  <c r="T2962" i="1"/>
  <c r="T2938" i="1"/>
  <c r="T2818" i="1"/>
  <c r="T2800" i="1"/>
  <c r="T2617" i="1"/>
  <c r="T2497" i="1"/>
  <c r="T2480" i="1"/>
  <c r="T2434" i="1"/>
  <c r="T2417" i="1"/>
  <c r="T2378" i="1"/>
  <c r="T2352" i="1"/>
  <c r="T2306" i="1"/>
  <c r="T1920" i="1"/>
  <c r="T1880" i="1"/>
  <c r="T1808" i="1"/>
  <c r="T1736" i="1"/>
  <c r="T1697" i="1"/>
  <c r="T1625" i="1"/>
  <c r="T1489" i="1"/>
  <c r="T1369" i="1"/>
  <c r="T1065" i="1"/>
  <c r="T906" i="1"/>
  <c r="T832" i="1"/>
  <c r="T778" i="1"/>
  <c r="T704" i="1"/>
  <c r="T537" i="1"/>
  <c r="T400" i="1"/>
  <c r="T331" i="1"/>
  <c r="T265" i="1"/>
  <c r="T202" i="1"/>
  <c r="U3568" i="1"/>
  <c r="U3362" i="1"/>
  <c r="U2776" i="1"/>
  <c r="U2664" i="1"/>
  <c r="U2082" i="1"/>
  <c r="U1208" i="1"/>
  <c r="U475" i="1"/>
  <c r="T475" i="1"/>
  <c r="U363" i="1"/>
  <c r="T363" i="1"/>
  <c r="U323" i="1"/>
  <c r="T323" i="1"/>
  <c r="T195" i="1"/>
  <c r="U195" i="1"/>
  <c r="U139" i="1"/>
  <c r="T139" i="1"/>
  <c r="U83" i="1"/>
  <c r="T83" i="1"/>
  <c r="T35" i="1"/>
  <c r="U35" i="1"/>
  <c r="T3954" i="1"/>
  <c r="U3954" i="1"/>
  <c r="U3818" i="1"/>
  <c r="T3818" i="1"/>
  <c r="U3754" i="1"/>
  <c r="T3754" i="1"/>
  <c r="U3682" i="1"/>
  <c r="T3682" i="1"/>
  <c r="U3650" i="1"/>
  <c r="T3650" i="1"/>
  <c r="U3498" i="1"/>
  <c r="T3498" i="1"/>
  <c r="U3466" i="1"/>
  <c r="T3466" i="1"/>
  <c r="U3426" i="1"/>
  <c r="T3426" i="1"/>
  <c r="T3178" i="1"/>
  <c r="U3178" i="1"/>
  <c r="U3114" i="1"/>
  <c r="T3114" i="1"/>
  <c r="U2922" i="1"/>
  <c r="T2922" i="1"/>
  <c r="U2858" i="1"/>
  <c r="T2858" i="1"/>
  <c r="U2778" i="1"/>
  <c r="T2778" i="1"/>
  <c r="U2738" i="1"/>
  <c r="T2738" i="1"/>
  <c r="U2674" i="1"/>
  <c r="T2674" i="1"/>
  <c r="U2538" i="1"/>
  <c r="T2538" i="1"/>
  <c r="U2506" i="1"/>
  <c r="T2506" i="1"/>
  <c r="U2466" i="1"/>
  <c r="T2466" i="1"/>
  <c r="U2402" i="1"/>
  <c r="T2402" i="1"/>
  <c r="U2370" i="1"/>
  <c r="T2370" i="1"/>
  <c r="U2346" i="1"/>
  <c r="T2346" i="1"/>
  <c r="T2314" i="1"/>
  <c r="U2314" i="1"/>
  <c r="U2274" i="1"/>
  <c r="T2274" i="1"/>
  <c r="U2250" i="1"/>
  <c r="T2250" i="1"/>
  <c r="U2218" i="1"/>
  <c r="T2218" i="1"/>
  <c r="U2178" i="1"/>
  <c r="T2178" i="1"/>
  <c r="U2146" i="1"/>
  <c r="T2146" i="1"/>
  <c r="U2106" i="1"/>
  <c r="T2106" i="1"/>
  <c r="U2074" i="1"/>
  <c r="T2074" i="1"/>
  <c r="U2034" i="1"/>
  <c r="T2034" i="1"/>
  <c r="U2002" i="1"/>
  <c r="T2002" i="1"/>
  <c r="U1962" i="1"/>
  <c r="T1962" i="1"/>
  <c r="T1922" i="1"/>
  <c r="U1922" i="1"/>
  <c r="U1882" i="1"/>
  <c r="T1882" i="1"/>
  <c r="U1858" i="1"/>
  <c r="T1858" i="1"/>
  <c r="U1826" i="1"/>
  <c r="T1826" i="1"/>
  <c r="T1786" i="1"/>
  <c r="U1786" i="1"/>
  <c r="U1754" i="1"/>
  <c r="T1754" i="1"/>
  <c r="T1722" i="1"/>
  <c r="U1722" i="1"/>
  <c r="U1682" i="1"/>
  <c r="T1682" i="1"/>
  <c r="U1570" i="1"/>
  <c r="T1570" i="1"/>
  <c r="U1530" i="1"/>
  <c r="T1530" i="1"/>
  <c r="U1466" i="1"/>
  <c r="T1466" i="1"/>
  <c r="U1426" i="1"/>
  <c r="T1426" i="1"/>
  <c r="U1290" i="1"/>
  <c r="T1290" i="1"/>
  <c r="U1250" i="1"/>
  <c r="T1250" i="1"/>
  <c r="U1218" i="1"/>
  <c r="T1218" i="1"/>
  <c r="U1122" i="1"/>
  <c r="T1122" i="1"/>
  <c r="U1090" i="1"/>
  <c r="T1090" i="1"/>
  <c r="U1066" i="1"/>
  <c r="T1066" i="1"/>
  <c r="U1026" i="1"/>
  <c r="T1026" i="1"/>
  <c r="U986" i="1"/>
  <c r="T986" i="1"/>
  <c r="U954" i="1"/>
  <c r="T954" i="1"/>
  <c r="U922" i="1"/>
  <c r="T922" i="1"/>
  <c r="U882" i="1"/>
  <c r="T882" i="1"/>
  <c r="U842" i="1"/>
  <c r="T842" i="1"/>
  <c r="T810" i="1"/>
  <c r="U810" i="1"/>
  <c r="U770" i="1"/>
  <c r="T770" i="1"/>
  <c r="U682" i="1"/>
  <c r="T682" i="1"/>
  <c r="U642" i="1"/>
  <c r="T642" i="1"/>
  <c r="U610" i="1"/>
  <c r="T610" i="1"/>
  <c r="U578" i="1"/>
  <c r="T578" i="1"/>
  <c r="U538" i="1"/>
  <c r="T538" i="1"/>
  <c r="U458" i="1"/>
  <c r="T458" i="1"/>
  <c r="U426" i="1"/>
  <c r="T426" i="1"/>
  <c r="U386" i="1"/>
  <c r="T386" i="1"/>
  <c r="U370" i="1"/>
  <c r="T370" i="1"/>
  <c r="U330" i="1"/>
  <c r="T330" i="1"/>
  <c r="U306" i="1"/>
  <c r="T306" i="1"/>
  <c r="U258" i="1"/>
  <c r="T258" i="1"/>
  <c r="U90" i="1"/>
  <c r="T90" i="1"/>
  <c r="U66" i="1"/>
  <c r="T66" i="1"/>
  <c r="U18" i="1"/>
  <c r="T18" i="1"/>
  <c r="T3962" i="1"/>
  <c r="T3266" i="1"/>
  <c r="T3066" i="1"/>
  <c r="T2770" i="1"/>
  <c r="T1202" i="1"/>
  <c r="T483" i="1"/>
  <c r="U2698" i="1"/>
  <c r="U4057" i="1"/>
  <c r="T4057" i="1"/>
  <c r="U3929" i="1"/>
  <c r="T3929" i="1"/>
  <c r="T3817" i="1"/>
  <c r="U3817" i="1"/>
  <c r="U3745" i="1"/>
  <c r="T3745" i="1"/>
  <c r="U3681" i="1"/>
  <c r="T3681" i="1"/>
  <c r="U3625" i="1"/>
  <c r="T3625" i="1"/>
  <c r="U3609" i="1"/>
  <c r="T3609" i="1"/>
  <c r="U3545" i="1"/>
  <c r="T3545" i="1"/>
  <c r="U3529" i="1"/>
  <c r="T3529" i="1"/>
  <c r="U3497" i="1"/>
  <c r="T3497" i="1"/>
  <c r="U3425" i="1"/>
  <c r="T3425" i="1"/>
  <c r="U3305" i="1"/>
  <c r="T3305" i="1"/>
  <c r="U3241" i="1"/>
  <c r="T3241" i="1"/>
  <c r="T3177" i="1"/>
  <c r="U3177" i="1"/>
  <c r="U3097" i="1"/>
  <c r="T3097" i="1"/>
  <c r="U3073" i="1"/>
  <c r="T3073" i="1"/>
  <c r="U3041" i="1"/>
  <c r="T3041" i="1"/>
  <c r="U2977" i="1"/>
  <c r="T2977" i="1"/>
  <c r="U2921" i="1"/>
  <c r="T2921" i="1"/>
  <c r="T2897" i="1"/>
  <c r="U2897" i="1"/>
  <c r="U2865" i="1"/>
  <c r="T2865" i="1"/>
  <c r="U2793" i="1"/>
  <c r="T2793" i="1"/>
  <c r="U2769" i="1"/>
  <c r="T2769" i="1"/>
  <c r="U2745" i="1"/>
  <c r="T2745" i="1"/>
  <c r="T2721" i="1"/>
  <c r="U2721" i="1"/>
  <c r="U2657" i="1"/>
  <c r="T2657" i="1"/>
  <c r="U2585" i="1"/>
  <c r="T2585" i="1"/>
  <c r="U2521" i="1"/>
  <c r="T2521" i="1"/>
  <c r="U2409" i="1"/>
  <c r="T2409" i="1"/>
  <c r="U2385" i="1"/>
  <c r="T2385" i="1"/>
  <c r="U2353" i="1"/>
  <c r="T2353" i="1"/>
  <c r="U2321" i="1"/>
  <c r="T2321" i="1"/>
  <c r="U2297" i="1"/>
  <c r="T2297" i="1"/>
  <c r="U2225" i="1"/>
  <c r="T2225" i="1"/>
  <c r="U2193" i="1"/>
  <c r="T2193" i="1"/>
  <c r="U2169" i="1"/>
  <c r="T2169" i="1"/>
  <c r="U2137" i="1"/>
  <c r="T2137" i="1"/>
  <c r="U2105" i="1"/>
  <c r="T2105" i="1"/>
  <c r="U2073" i="1"/>
  <c r="T2073" i="1"/>
  <c r="U2041" i="1"/>
  <c r="T2041" i="1"/>
  <c r="U2009" i="1"/>
  <c r="T2009" i="1"/>
  <c r="U1977" i="1"/>
  <c r="T1977" i="1"/>
  <c r="U1945" i="1"/>
  <c r="T1945" i="1"/>
  <c r="U1921" i="1"/>
  <c r="T1921" i="1"/>
  <c r="U1889" i="1"/>
  <c r="T1889" i="1"/>
  <c r="U1857" i="1"/>
  <c r="T1857" i="1"/>
  <c r="U1825" i="1"/>
  <c r="T1825" i="1"/>
  <c r="U1753" i="1"/>
  <c r="T1753" i="1"/>
  <c r="U1721" i="1"/>
  <c r="T1721" i="1"/>
  <c r="U1705" i="1"/>
  <c r="T1705" i="1"/>
  <c r="U1673" i="1"/>
  <c r="T1673" i="1"/>
  <c r="U1649" i="1"/>
  <c r="T1649" i="1"/>
  <c r="U1633" i="1"/>
  <c r="T1633" i="1"/>
  <c r="T1601" i="1"/>
  <c r="U1601" i="1"/>
  <c r="U1569" i="1"/>
  <c r="T1569" i="1"/>
  <c r="U1545" i="1"/>
  <c r="T1545" i="1"/>
  <c r="U1521" i="1"/>
  <c r="T1521" i="1"/>
  <c r="U1457" i="1"/>
  <c r="T1457" i="1"/>
  <c r="U1425" i="1"/>
  <c r="T1425" i="1"/>
  <c r="U1393" i="1"/>
  <c r="T1393" i="1"/>
  <c r="U1361" i="1"/>
  <c r="T1361" i="1"/>
  <c r="U1289" i="1"/>
  <c r="T1289" i="1"/>
  <c r="U1265" i="1"/>
  <c r="T1265" i="1"/>
  <c r="U1233" i="1"/>
  <c r="T1233" i="1"/>
  <c r="U1209" i="1"/>
  <c r="T1209" i="1"/>
  <c r="U1177" i="1"/>
  <c r="T1177" i="1"/>
  <c r="U1153" i="1"/>
  <c r="T1153" i="1"/>
  <c r="U1129" i="1"/>
  <c r="T1129" i="1"/>
  <c r="U1097" i="1"/>
  <c r="T1097" i="1"/>
  <c r="U1081" i="1"/>
  <c r="T1081" i="1"/>
  <c r="U1049" i="1"/>
  <c r="T1049" i="1"/>
  <c r="U897" i="1"/>
  <c r="T897" i="1"/>
  <c r="U865" i="1"/>
  <c r="T865" i="1"/>
  <c r="U841" i="1"/>
  <c r="T841" i="1"/>
  <c r="U809" i="1"/>
  <c r="T809" i="1"/>
  <c r="U793" i="1"/>
  <c r="T793" i="1"/>
  <c r="U769" i="1"/>
  <c r="T769" i="1"/>
  <c r="U745" i="1"/>
  <c r="T745" i="1"/>
  <c r="U713" i="1"/>
  <c r="T713" i="1"/>
  <c r="U681" i="1"/>
  <c r="T681" i="1"/>
  <c r="U657" i="1"/>
  <c r="T657" i="1"/>
  <c r="U633" i="1"/>
  <c r="T633" i="1"/>
  <c r="U553" i="1"/>
  <c r="T553" i="1"/>
  <c r="U529" i="1"/>
  <c r="T529" i="1"/>
  <c r="U497" i="1"/>
  <c r="T497" i="1"/>
  <c r="U425" i="1"/>
  <c r="T425" i="1"/>
  <c r="U401" i="1"/>
  <c r="T401" i="1"/>
  <c r="U369" i="1"/>
  <c r="T369" i="1"/>
  <c r="T337" i="1"/>
  <c r="U337" i="1"/>
  <c r="U305" i="1"/>
  <c r="T305" i="1"/>
  <c r="U209" i="1"/>
  <c r="T209" i="1"/>
  <c r="U177" i="1"/>
  <c r="T177" i="1"/>
  <c r="U145" i="1"/>
  <c r="T145" i="1"/>
  <c r="T113" i="1"/>
  <c r="U113" i="1"/>
  <c r="U81" i="1"/>
  <c r="T81" i="1"/>
  <c r="U57" i="1"/>
  <c r="T57" i="1"/>
  <c r="U17" i="1"/>
  <c r="T17" i="1"/>
  <c r="U3984" i="1"/>
  <c r="T3984" i="1"/>
  <c r="T3936" i="1"/>
  <c r="U3936" i="1"/>
  <c r="U3736" i="1"/>
  <c r="T3736" i="1"/>
  <c r="U3704" i="1"/>
  <c r="T3704" i="1"/>
  <c r="T3672" i="1"/>
  <c r="U3672" i="1"/>
  <c r="T3616" i="1"/>
  <c r="U3616" i="1"/>
  <c r="U3608" i="1"/>
  <c r="T3608" i="1"/>
  <c r="U3584" i="1"/>
  <c r="T3584" i="1"/>
  <c r="U3536" i="1"/>
  <c r="T3536" i="1"/>
  <c r="T3480" i="1"/>
  <c r="U3480" i="1"/>
  <c r="U3464" i="1"/>
  <c r="T3464" i="1"/>
  <c r="U3416" i="1"/>
  <c r="T3416" i="1"/>
  <c r="U3400" i="1"/>
  <c r="T3400" i="1"/>
  <c r="T3360" i="1"/>
  <c r="U3360" i="1"/>
  <c r="U3280" i="1"/>
  <c r="T3280" i="1"/>
  <c r="U3240" i="1"/>
  <c r="T3240" i="1"/>
  <c r="U3216" i="1"/>
  <c r="T3216" i="1"/>
  <c r="T3144" i="1"/>
  <c r="U3144" i="1"/>
  <c r="U3096" i="1"/>
  <c r="T3096" i="1"/>
  <c r="U3024" i="1"/>
  <c r="T3024" i="1"/>
  <c r="U2984" i="1"/>
  <c r="T2984" i="1"/>
  <c r="U2960" i="1"/>
  <c r="T2960" i="1"/>
  <c r="U2904" i="1"/>
  <c r="T2904" i="1"/>
  <c r="U2888" i="1"/>
  <c r="T2888" i="1"/>
  <c r="U2848" i="1"/>
  <c r="T2848" i="1"/>
  <c r="T2720" i="1"/>
  <c r="U2720" i="1"/>
  <c r="U2696" i="1"/>
  <c r="T2696" i="1"/>
  <c r="U2656" i="1"/>
  <c r="T2656" i="1"/>
  <c r="T2632" i="1"/>
  <c r="U2632" i="1"/>
  <c r="U2584" i="1"/>
  <c r="T2584" i="1"/>
  <c r="T2568" i="1"/>
  <c r="U2568" i="1"/>
  <c r="U2464" i="1"/>
  <c r="T2464" i="1"/>
  <c r="U2440" i="1"/>
  <c r="T2440" i="1"/>
  <c r="U2392" i="1"/>
  <c r="T2392" i="1"/>
  <c r="U2376" i="1"/>
  <c r="T2376" i="1"/>
  <c r="U2320" i="1"/>
  <c r="T2320" i="1"/>
  <c r="T2296" i="1"/>
  <c r="U2296" i="1"/>
  <c r="U2272" i="1"/>
  <c r="T2272" i="1"/>
  <c r="U2224" i="1"/>
  <c r="T2224" i="1"/>
  <c r="U2160" i="1"/>
  <c r="T2160" i="1"/>
  <c r="U2104" i="1"/>
  <c r="T2104" i="1"/>
  <c r="U2056" i="1"/>
  <c r="T2056" i="1"/>
  <c r="U2032" i="1"/>
  <c r="T2032" i="1"/>
  <c r="U2008" i="1"/>
  <c r="T2008" i="1"/>
  <c r="U1928" i="1"/>
  <c r="T1928" i="1"/>
  <c r="T1904" i="1"/>
  <c r="U1904" i="1"/>
  <c r="U1864" i="1"/>
  <c r="T1864" i="1"/>
  <c r="U1816" i="1"/>
  <c r="T1816" i="1"/>
  <c r="U1792" i="1"/>
  <c r="T1792" i="1"/>
  <c r="U1744" i="1"/>
  <c r="T1744" i="1"/>
  <c r="U1576" i="1"/>
  <c r="T1576" i="1"/>
  <c r="U1528" i="1"/>
  <c r="T1528" i="1"/>
  <c r="U1504" i="1"/>
  <c r="T1504" i="1"/>
  <c r="U1496" i="1"/>
  <c r="T1496" i="1"/>
  <c r="U1472" i="1"/>
  <c r="T1472" i="1"/>
  <c r="U1448" i="1"/>
  <c r="T1448" i="1"/>
  <c r="U1432" i="1"/>
  <c r="T1432" i="1"/>
  <c r="U1376" i="1"/>
  <c r="T1376" i="1"/>
  <c r="U1360" i="1"/>
  <c r="T1360" i="1"/>
  <c r="U1336" i="1"/>
  <c r="T1336" i="1"/>
  <c r="U1312" i="1"/>
  <c r="T1312" i="1"/>
  <c r="U1288" i="1"/>
  <c r="T1288" i="1"/>
  <c r="U1272" i="1"/>
  <c r="T1272" i="1"/>
  <c r="U1256" i="1"/>
  <c r="T1256" i="1"/>
  <c r="U1240" i="1"/>
  <c r="T1240" i="1"/>
  <c r="U1184" i="1"/>
  <c r="T1184" i="1"/>
  <c r="U1160" i="1"/>
  <c r="T1160" i="1"/>
  <c r="U1136" i="1"/>
  <c r="T1136" i="1"/>
  <c r="T1112" i="1"/>
  <c r="U1112" i="1"/>
  <c r="U1072" i="1"/>
  <c r="T1072" i="1"/>
  <c r="U1056" i="1"/>
  <c r="T1056" i="1"/>
  <c r="U1032" i="1"/>
  <c r="T1032" i="1"/>
  <c r="U1008" i="1"/>
  <c r="T1008" i="1"/>
  <c r="U984" i="1"/>
  <c r="T984" i="1"/>
  <c r="U944" i="1"/>
  <c r="T944" i="1"/>
  <c r="U920" i="1"/>
  <c r="T920" i="1"/>
  <c r="U912" i="1"/>
  <c r="T912" i="1"/>
  <c r="U888" i="1"/>
  <c r="T888" i="1"/>
  <c r="U864" i="1"/>
  <c r="T864" i="1"/>
  <c r="U848" i="1"/>
  <c r="T848" i="1"/>
  <c r="U824" i="1"/>
  <c r="T824" i="1"/>
  <c r="U800" i="1"/>
  <c r="T800" i="1"/>
  <c r="U752" i="1"/>
  <c r="T752" i="1"/>
  <c r="U736" i="1"/>
  <c r="T736" i="1"/>
  <c r="U720" i="1"/>
  <c r="T720" i="1"/>
  <c r="U696" i="1"/>
  <c r="T696" i="1"/>
  <c r="U672" i="1"/>
  <c r="T672" i="1"/>
  <c r="U656" i="1"/>
  <c r="T656" i="1"/>
  <c r="U640" i="1"/>
  <c r="T640" i="1"/>
  <c r="U624" i="1"/>
  <c r="T624" i="1"/>
  <c r="U600" i="1"/>
  <c r="T600" i="1"/>
  <c r="U576" i="1"/>
  <c r="T576" i="1"/>
  <c r="U560" i="1"/>
  <c r="T560" i="1"/>
  <c r="U536" i="1"/>
  <c r="T536" i="1"/>
  <c r="U512" i="1"/>
  <c r="T512" i="1"/>
  <c r="U392" i="1"/>
  <c r="T392" i="1"/>
  <c r="U376" i="1"/>
  <c r="T376" i="1"/>
  <c r="U352" i="1"/>
  <c r="T352" i="1"/>
  <c r="U328" i="1"/>
  <c r="T328" i="1"/>
  <c r="U304" i="1"/>
  <c r="T304" i="1"/>
  <c r="U256" i="1"/>
  <c r="T256" i="1"/>
  <c r="U240" i="1"/>
  <c r="T240" i="1"/>
  <c r="U216" i="1"/>
  <c r="T216" i="1"/>
  <c r="U192" i="1"/>
  <c r="T192" i="1"/>
  <c r="U136" i="1"/>
  <c r="T136" i="1"/>
  <c r="U120" i="1"/>
  <c r="T120" i="1"/>
  <c r="U104" i="1"/>
  <c r="T104" i="1"/>
  <c r="U80" i="1"/>
  <c r="T80" i="1"/>
  <c r="U8" i="1"/>
  <c r="T8" i="1"/>
  <c r="T3922" i="1"/>
  <c r="T3904" i="1"/>
  <c r="T3849" i="1"/>
  <c r="T3705" i="1"/>
  <c r="T3641" i="1"/>
  <c r="T3496" i="1"/>
  <c r="T3457" i="1"/>
  <c r="T3440" i="1"/>
  <c r="T3401" i="1"/>
  <c r="T3338" i="1"/>
  <c r="T3320" i="1"/>
  <c r="T3282" i="1"/>
  <c r="T3258" i="1"/>
  <c r="T3136" i="1"/>
  <c r="T3017" i="1"/>
  <c r="T2898" i="1"/>
  <c r="T2874" i="1"/>
  <c r="T2856" i="1"/>
  <c r="T2816" i="1"/>
  <c r="T2737" i="1"/>
  <c r="T2697" i="1"/>
  <c r="T2616" i="1"/>
  <c r="T2578" i="1"/>
  <c r="T2554" i="1"/>
  <c r="T2536" i="1"/>
  <c r="T2496" i="1"/>
  <c r="T2433" i="1"/>
  <c r="T2416" i="1"/>
  <c r="T2377" i="1"/>
  <c r="T2330" i="1"/>
  <c r="T2233" i="1"/>
  <c r="T2128" i="1"/>
  <c r="T1689" i="1"/>
  <c r="T1624" i="1"/>
  <c r="T1481" i="1"/>
  <c r="T1458" i="1"/>
  <c r="T1394" i="1"/>
  <c r="T1217" i="1"/>
  <c r="T1145" i="1"/>
  <c r="T1064" i="1"/>
  <c r="T905" i="1"/>
  <c r="T777" i="1"/>
  <c r="T649" i="1"/>
  <c r="T586" i="1"/>
  <c r="T449" i="1"/>
  <c r="T313" i="1"/>
  <c r="T243" i="1"/>
  <c r="T200" i="1"/>
  <c r="U3617" i="1"/>
  <c r="U3553" i="1"/>
  <c r="U3080" i="1"/>
  <c r="U2760" i="1"/>
  <c r="U2394" i="1"/>
  <c r="U1720" i="1"/>
  <c r="U1194" i="1"/>
  <c r="U2335" i="1"/>
  <c r="T2335" i="1"/>
  <c r="U2287" i="1"/>
  <c r="T2287" i="1"/>
  <c r="U2271" i="1"/>
  <c r="T2271" i="1"/>
  <c r="U2207" i="1"/>
  <c r="T2207" i="1"/>
  <c r="U2143" i="1"/>
  <c r="T2143" i="1"/>
  <c r="U2079" i="1"/>
  <c r="T2079" i="1"/>
  <c r="U2031" i="1"/>
  <c r="T2031" i="1"/>
  <c r="T1967" i="1"/>
  <c r="U1967" i="1"/>
  <c r="U1887" i="1"/>
  <c r="T1887" i="1"/>
  <c r="U1839" i="1"/>
  <c r="T1839" i="1"/>
  <c r="U1823" i="1"/>
  <c r="T1823" i="1"/>
  <c r="T1775" i="1"/>
  <c r="U1775" i="1"/>
  <c r="U1759" i="1"/>
  <c r="T1759" i="1"/>
  <c r="U1711" i="1"/>
  <c r="T1711" i="1"/>
  <c r="U1695" i="1"/>
  <c r="T1695" i="1"/>
  <c r="U1647" i="1"/>
  <c r="T1647" i="1"/>
  <c r="U1631" i="1"/>
  <c r="T1631" i="1"/>
  <c r="U1583" i="1"/>
  <c r="T1583" i="1"/>
  <c r="U1567" i="1"/>
  <c r="T1567" i="1"/>
  <c r="U1519" i="1"/>
  <c r="T1519" i="1"/>
  <c r="U1503" i="1"/>
  <c r="T1503" i="1"/>
  <c r="U1455" i="1"/>
  <c r="T1455" i="1"/>
  <c r="U1439" i="1"/>
  <c r="T1439" i="1"/>
  <c r="U1391" i="1"/>
  <c r="T1391" i="1"/>
  <c r="U1375" i="1"/>
  <c r="T1375" i="1"/>
  <c r="U631" i="1"/>
  <c r="T631" i="1"/>
  <c r="U623" i="1"/>
  <c r="T623" i="1"/>
  <c r="U615" i="1"/>
  <c r="T615" i="1"/>
  <c r="U599" i="1"/>
  <c r="T599" i="1"/>
  <c r="U591" i="1"/>
  <c r="T591" i="1"/>
  <c r="U583" i="1"/>
  <c r="T583" i="1"/>
  <c r="U575" i="1"/>
  <c r="T575" i="1"/>
  <c r="U567" i="1"/>
  <c r="T567" i="1"/>
  <c r="U559" i="1"/>
  <c r="T559" i="1"/>
  <c r="U551" i="1"/>
  <c r="T551" i="1"/>
  <c r="U543" i="1"/>
  <c r="T543" i="1"/>
  <c r="U535" i="1"/>
  <c r="T535" i="1"/>
  <c r="U527" i="1"/>
  <c r="T527" i="1"/>
  <c r="U519" i="1"/>
  <c r="T519" i="1"/>
  <c r="U511" i="1"/>
  <c r="T511" i="1"/>
  <c r="U503" i="1"/>
  <c r="T503" i="1"/>
  <c r="U495" i="1"/>
  <c r="T495" i="1"/>
  <c r="T487" i="1"/>
  <c r="U487" i="1"/>
  <c r="U479" i="1"/>
  <c r="T479" i="1"/>
  <c r="U471" i="1"/>
  <c r="T471" i="1"/>
  <c r="U463" i="1"/>
  <c r="T463" i="1"/>
  <c r="U455" i="1"/>
  <c r="T455" i="1"/>
  <c r="U447" i="1"/>
  <c r="T447" i="1"/>
  <c r="U439" i="1"/>
  <c r="T439" i="1"/>
  <c r="U431" i="1"/>
  <c r="T431" i="1"/>
  <c r="U423" i="1"/>
  <c r="T423" i="1"/>
  <c r="U415" i="1"/>
  <c r="T415" i="1"/>
  <c r="U407" i="1"/>
  <c r="T407" i="1"/>
  <c r="U399" i="1"/>
  <c r="T399" i="1"/>
  <c r="U391" i="1"/>
  <c r="T391" i="1"/>
  <c r="U383" i="1"/>
  <c r="T383" i="1"/>
  <c r="U375" i="1"/>
  <c r="T375" i="1"/>
  <c r="U367" i="1"/>
  <c r="T367" i="1"/>
  <c r="U359" i="1"/>
  <c r="T359" i="1"/>
  <c r="U351" i="1"/>
  <c r="T351" i="1"/>
  <c r="U343" i="1"/>
  <c r="T343" i="1"/>
  <c r="U335" i="1"/>
  <c r="T335" i="1"/>
  <c r="U327" i="1"/>
  <c r="T327" i="1"/>
  <c r="U319" i="1"/>
  <c r="T319" i="1"/>
  <c r="U311" i="1"/>
  <c r="T311" i="1"/>
  <c r="U303" i="1"/>
  <c r="T303" i="1"/>
  <c r="U279" i="1"/>
  <c r="T279" i="1"/>
  <c r="U271" i="1"/>
  <c r="T271" i="1"/>
  <c r="U263" i="1"/>
  <c r="T263" i="1"/>
  <c r="U255" i="1"/>
  <c r="T255" i="1"/>
  <c r="U247" i="1"/>
  <c r="T247" i="1"/>
  <c r="U239" i="1"/>
  <c r="T239" i="1"/>
  <c r="T231" i="1"/>
  <c r="U231" i="1"/>
  <c r="U223" i="1"/>
  <c r="T223" i="1"/>
  <c r="U207" i="1"/>
  <c r="T207" i="1"/>
  <c r="U199" i="1"/>
  <c r="T199" i="1"/>
  <c r="U183" i="1"/>
  <c r="T183" i="1"/>
  <c r="U167" i="1"/>
  <c r="T167" i="1"/>
  <c r="U143" i="1"/>
  <c r="T143" i="1"/>
  <c r="U135" i="1"/>
  <c r="T135" i="1"/>
  <c r="U119" i="1"/>
  <c r="T119" i="1"/>
  <c r="U111" i="1"/>
  <c r="T111" i="1"/>
  <c r="U103" i="1"/>
  <c r="T103" i="1"/>
  <c r="U79" i="1"/>
  <c r="T79" i="1"/>
  <c r="U71" i="1"/>
  <c r="T71" i="1"/>
  <c r="U47" i="1"/>
  <c r="T47" i="1"/>
  <c r="U39" i="1"/>
  <c r="T39" i="1"/>
  <c r="U31" i="1"/>
  <c r="T31" i="1"/>
  <c r="U15" i="1"/>
  <c r="T15" i="1"/>
  <c r="U7" i="1"/>
  <c r="T7" i="1"/>
  <c r="T4110" i="1"/>
  <c r="T4102" i="1"/>
  <c r="T4094" i="1"/>
  <c r="T4086" i="1"/>
  <c r="T4078" i="1"/>
  <c r="T4070" i="1"/>
  <c r="T4062" i="1"/>
  <c r="T4054" i="1"/>
  <c r="T4046" i="1"/>
  <c r="T4038" i="1"/>
  <c r="T4030" i="1"/>
  <c r="T4022" i="1"/>
  <c r="T4014" i="1"/>
  <c r="T4006" i="1"/>
  <c r="T3998" i="1"/>
  <c r="T3990" i="1"/>
  <c r="T3982" i="1"/>
  <c r="T3974" i="1"/>
  <c r="T3966" i="1"/>
  <c r="T3911" i="1"/>
  <c r="T3902" i="1"/>
  <c r="T3847" i="1"/>
  <c r="T3838" i="1"/>
  <c r="T3783" i="1"/>
  <c r="T3774" i="1"/>
  <c r="T3719" i="1"/>
  <c r="T3710" i="1"/>
  <c r="T3655" i="1"/>
  <c r="T3646" i="1"/>
  <c r="T3582" i="1"/>
  <c r="T3527" i="1"/>
  <c r="T3399" i="1"/>
  <c r="T3390" i="1"/>
  <c r="T3326" i="1"/>
  <c r="T3271" i="1"/>
  <c r="T3207" i="1"/>
  <c r="T3143" i="1"/>
  <c r="T3134" i="1"/>
  <c r="T3079" i="1"/>
  <c r="T3070" i="1"/>
  <c r="T3015" i="1"/>
  <c r="T2951" i="1"/>
  <c r="T2942" i="1"/>
  <c r="T2887" i="1"/>
  <c r="T2878" i="1"/>
  <c r="T2823" i="1"/>
  <c r="T2759" i="1"/>
  <c r="T2695" i="1"/>
  <c r="T2686" i="1"/>
  <c r="T2631" i="1"/>
  <c r="T2622" i="1"/>
  <c r="T2567" i="1"/>
  <c r="T2503" i="1"/>
  <c r="T2494" i="1"/>
  <c r="T2439" i="1"/>
  <c r="T2430" i="1"/>
  <c r="T2375" i="1"/>
  <c r="T2366" i="1"/>
  <c r="T2303" i="1"/>
  <c r="T2279" i="1"/>
  <c r="T2255" i="1"/>
  <c r="T2230" i="1"/>
  <c r="T2206" i="1"/>
  <c r="T2182" i="1"/>
  <c r="T2047" i="1"/>
  <c r="T2023" i="1"/>
  <c r="T1999" i="1"/>
  <c r="T1974" i="1"/>
  <c r="T1950" i="1"/>
  <c r="T1926" i="1"/>
  <c r="T1791" i="1"/>
  <c r="T1767" i="1"/>
  <c r="T1743" i="1"/>
  <c r="T1718" i="1"/>
  <c r="T1694" i="1"/>
  <c r="T1670" i="1"/>
  <c r="T1535" i="1"/>
  <c r="T1511" i="1"/>
  <c r="T1487" i="1"/>
  <c r="T1462" i="1"/>
  <c r="T1438" i="1"/>
  <c r="T1327" i="1"/>
  <c r="T1199" i="1"/>
  <c r="T1071" i="1"/>
  <c r="T943" i="1"/>
  <c r="T815" i="1"/>
  <c r="T687" i="1"/>
  <c r="T214" i="1"/>
  <c r="T126" i="1"/>
  <c r="T77" i="1"/>
  <c r="T55" i="1"/>
  <c r="U3589" i="1"/>
  <c r="U3479" i="1"/>
  <c r="U3453" i="1"/>
  <c r="U3285" i="1"/>
  <c r="U3253" i="1"/>
  <c r="U3022" i="1"/>
  <c r="U2159" i="1"/>
  <c r="U1405" i="1"/>
  <c r="U1030" i="1"/>
  <c r="U942" i="1"/>
  <c r="U630" i="1"/>
  <c r="U373" i="1"/>
  <c r="U254" i="1"/>
  <c r="U102" i="1"/>
  <c r="U2326" i="1"/>
  <c r="T2326" i="1"/>
  <c r="U2278" i="1"/>
  <c r="T2278" i="1"/>
  <c r="U2262" i="1"/>
  <c r="T2262" i="1"/>
  <c r="U2214" i="1"/>
  <c r="T2214" i="1"/>
  <c r="U2198" i="1"/>
  <c r="T2198" i="1"/>
  <c r="U2150" i="1"/>
  <c r="T2150" i="1"/>
  <c r="U2134" i="1"/>
  <c r="T2134" i="1"/>
  <c r="U2086" i="1"/>
  <c r="T2086" i="1"/>
  <c r="U2070" i="1"/>
  <c r="T2070" i="1"/>
  <c r="U2022" i="1"/>
  <c r="T2022" i="1"/>
  <c r="U2006" i="1"/>
  <c r="T2006" i="1"/>
  <c r="U1958" i="1"/>
  <c r="T1958" i="1"/>
  <c r="U1942" i="1"/>
  <c r="T1942" i="1"/>
  <c r="U1894" i="1"/>
  <c r="T1894" i="1"/>
  <c r="U1878" i="1"/>
  <c r="T1878" i="1"/>
  <c r="U1830" i="1"/>
  <c r="T1830" i="1"/>
  <c r="U1814" i="1"/>
  <c r="T1814" i="1"/>
  <c r="U1766" i="1"/>
  <c r="T1766" i="1"/>
  <c r="U1750" i="1"/>
  <c r="T1750" i="1"/>
  <c r="U1702" i="1"/>
  <c r="T1702" i="1"/>
  <c r="U1686" i="1"/>
  <c r="T1686" i="1"/>
  <c r="U1638" i="1"/>
  <c r="T1638" i="1"/>
  <c r="U1622" i="1"/>
  <c r="T1622" i="1"/>
  <c r="U1574" i="1"/>
  <c r="T1574" i="1"/>
  <c r="U1558" i="1"/>
  <c r="T1558" i="1"/>
  <c r="U1510" i="1"/>
  <c r="T1510" i="1"/>
  <c r="U1494" i="1"/>
  <c r="T1494" i="1"/>
  <c r="U1446" i="1"/>
  <c r="T1446" i="1"/>
  <c r="U1430" i="1"/>
  <c r="T1430" i="1"/>
  <c r="T1382" i="1"/>
  <c r="U1382" i="1"/>
  <c r="U1366" i="1"/>
  <c r="T1366" i="1"/>
  <c r="T1334" i="1"/>
  <c r="U1334" i="1"/>
  <c r="U1326" i="1"/>
  <c r="T1326" i="1"/>
  <c r="U1310" i="1"/>
  <c r="T1310" i="1"/>
  <c r="U1302" i="1"/>
  <c r="T1302" i="1"/>
  <c r="U1294" i="1"/>
  <c r="T1294" i="1"/>
  <c r="T1286" i="1"/>
  <c r="U1286" i="1"/>
  <c r="U1278" i="1"/>
  <c r="T1278" i="1"/>
  <c r="U1270" i="1"/>
  <c r="T1270" i="1"/>
  <c r="U1262" i="1"/>
  <c r="T1262" i="1"/>
  <c r="T1254" i="1"/>
  <c r="U1254" i="1"/>
  <c r="U1246" i="1"/>
  <c r="T1246" i="1"/>
  <c r="U1238" i="1"/>
  <c r="T1238" i="1"/>
  <c r="U1230" i="1"/>
  <c r="T1230" i="1"/>
  <c r="U1214" i="1"/>
  <c r="T1214" i="1"/>
  <c r="T1206" i="1"/>
  <c r="U1206" i="1"/>
  <c r="T1198" i="1"/>
  <c r="U1198" i="1"/>
  <c r="U1190" i="1"/>
  <c r="T1190" i="1"/>
  <c r="U1182" i="1"/>
  <c r="T1182" i="1"/>
  <c r="U1174" i="1"/>
  <c r="T1174" i="1"/>
  <c r="U1166" i="1"/>
  <c r="T1166" i="1"/>
  <c r="U1158" i="1"/>
  <c r="T1158" i="1"/>
  <c r="T1150" i="1"/>
  <c r="U1150" i="1"/>
  <c r="U1142" i="1"/>
  <c r="T1142" i="1"/>
  <c r="T1134" i="1"/>
  <c r="U1134" i="1"/>
  <c r="U1126" i="1"/>
  <c r="T1126" i="1"/>
  <c r="U1118" i="1"/>
  <c r="T1118" i="1"/>
  <c r="U1110" i="1"/>
  <c r="T1110" i="1"/>
  <c r="U1102" i="1"/>
  <c r="T1102" i="1"/>
  <c r="U1094" i="1"/>
  <c r="T1094" i="1"/>
  <c r="U1070" i="1"/>
  <c r="T1070" i="1"/>
  <c r="T1062" i="1"/>
  <c r="U1062" i="1"/>
  <c r="U1054" i="1"/>
  <c r="T1054" i="1"/>
  <c r="U1046" i="1"/>
  <c r="T1046" i="1"/>
  <c r="U1038" i="1"/>
  <c r="T1038" i="1"/>
  <c r="T1022" i="1"/>
  <c r="U1022" i="1"/>
  <c r="U1014" i="1"/>
  <c r="T1014" i="1"/>
  <c r="U1006" i="1"/>
  <c r="T1006" i="1"/>
  <c r="U990" i="1"/>
  <c r="T990" i="1"/>
  <c r="U982" i="1"/>
  <c r="T982" i="1"/>
  <c r="U974" i="1"/>
  <c r="T974" i="1"/>
  <c r="U966" i="1"/>
  <c r="T966" i="1"/>
  <c r="U950" i="1"/>
  <c r="T950" i="1"/>
  <c r="U934" i="1"/>
  <c r="T934" i="1"/>
  <c r="U926" i="1"/>
  <c r="T926" i="1"/>
  <c r="T918" i="1"/>
  <c r="U918" i="1"/>
  <c r="U910" i="1"/>
  <c r="T910" i="1"/>
  <c r="U902" i="1"/>
  <c r="T902" i="1"/>
  <c r="U886" i="1"/>
  <c r="T886" i="1"/>
  <c r="T878" i="1"/>
  <c r="U878" i="1"/>
  <c r="U870" i="1"/>
  <c r="T870" i="1"/>
  <c r="U862" i="1"/>
  <c r="T862" i="1"/>
  <c r="U854" i="1"/>
  <c r="T854" i="1"/>
  <c r="T846" i="1"/>
  <c r="U846" i="1"/>
  <c r="U838" i="1"/>
  <c r="T838" i="1"/>
  <c r="U822" i="1"/>
  <c r="T822" i="1"/>
  <c r="U814" i="1"/>
  <c r="T814" i="1"/>
  <c r="U806" i="1"/>
  <c r="T806" i="1"/>
  <c r="U798" i="1"/>
  <c r="T798" i="1"/>
  <c r="U790" i="1"/>
  <c r="T790" i="1"/>
  <c r="T782" i="1"/>
  <c r="U782" i="1"/>
  <c r="U774" i="1"/>
  <c r="T774" i="1"/>
  <c r="U766" i="1"/>
  <c r="T766" i="1"/>
  <c r="U758" i="1"/>
  <c r="T758" i="1"/>
  <c r="U750" i="1"/>
  <c r="T750" i="1"/>
  <c r="U742" i="1"/>
  <c r="T742" i="1"/>
  <c r="U734" i="1"/>
  <c r="T734" i="1"/>
  <c r="U726" i="1"/>
  <c r="T726" i="1"/>
  <c r="U718" i="1"/>
  <c r="T718" i="1"/>
  <c r="U710" i="1"/>
  <c r="T710" i="1"/>
  <c r="U702" i="1"/>
  <c r="T702" i="1"/>
  <c r="U694" i="1"/>
  <c r="T694" i="1"/>
  <c r="U686" i="1"/>
  <c r="T686" i="1"/>
  <c r="U670" i="1"/>
  <c r="T670" i="1"/>
  <c r="U662" i="1"/>
  <c r="T662" i="1"/>
  <c r="U646" i="1"/>
  <c r="T646" i="1"/>
  <c r="U638" i="1"/>
  <c r="T638" i="1"/>
  <c r="U622" i="1"/>
  <c r="T622" i="1"/>
  <c r="U614" i="1"/>
  <c r="T614" i="1"/>
  <c r="U606" i="1"/>
  <c r="T606" i="1"/>
  <c r="U598" i="1"/>
  <c r="T598" i="1"/>
  <c r="U590" i="1"/>
  <c r="T590" i="1"/>
  <c r="U574" i="1"/>
  <c r="T574" i="1"/>
  <c r="U566" i="1"/>
  <c r="T566" i="1"/>
  <c r="U558" i="1"/>
  <c r="T558" i="1"/>
  <c r="T550" i="1"/>
  <c r="U550" i="1"/>
  <c r="U542" i="1"/>
  <c r="T542" i="1"/>
  <c r="U534" i="1"/>
  <c r="T534" i="1"/>
  <c r="U518" i="1"/>
  <c r="T518" i="1"/>
  <c r="U510" i="1"/>
  <c r="T510" i="1"/>
  <c r="U502" i="1"/>
  <c r="T502" i="1"/>
  <c r="U494" i="1"/>
  <c r="T494" i="1"/>
  <c r="T486" i="1"/>
  <c r="U486" i="1"/>
  <c r="U478" i="1"/>
  <c r="T478" i="1"/>
  <c r="U470" i="1"/>
  <c r="T470" i="1"/>
  <c r="U462" i="1"/>
  <c r="T462" i="1"/>
  <c r="U446" i="1"/>
  <c r="T446" i="1"/>
  <c r="U438" i="1"/>
  <c r="T438" i="1"/>
  <c r="U430" i="1"/>
  <c r="T430" i="1"/>
  <c r="U414" i="1"/>
  <c r="T414" i="1"/>
  <c r="U406" i="1"/>
  <c r="T406" i="1"/>
  <c r="T398" i="1"/>
  <c r="U398" i="1"/>
  <c r="U390" i="1"/>
  <c r="T390" i="1"/>
  <c r="T382" i="1"/>
  <c r="U382" i="1"/>
  <c r="U374" i="1"/>
  <c r="T374" i="1"/>
  <c r="U366" i="1"/>
  <c r="T366" i="1"/>
  <c r="U358" i="1"/>
  <c r="T358" i="1"/>
  <c r="U342" i="1"/>
  <c r="T342" i="1"/>
  <c r="U334" i="1"/>
  <c r="T334" i="1"/>
  <c r="T326" i="1"/>
  <c r="U326" i="1"/>
  <c r="U318" i="1"/>
  <c r="T318" i="1"/>
  <c r="U310" i="1"/>
  <c r="T310" i="1"/>
  <c r="U302" i="1"/>
  <c r="T302" i="1"/>
  <c r="U294" i="1"/>
  <c r="T294" i="1"/>
  <c r="U286" i="1"/>
  <c r="T286" i="1"/>
  <c r="U278" i="1"/>
  <c r="T278" i="1"/>
  <c r="T270" i="1"/>
  <c r="U270" i="1"/>
  <c r="U262" i="1"/>
  <c r="T262" i="1"/>
  <c r="U246" i="1"/>
  <c r="T246" i="1"/>
  <c r="U238" i="1"/>
  <c r="T238" i="1"/>
  <c r="U230" i="1"/>
  <c r="T230" i="1"/>
  <c r="U198" i="1"/>
  <c r="T198" i="1"/>
  <c r="U190" i="1"/>
  <c r="T190" i="1"/>
  <c r="U166" i="1"/>
  <c r="T166" i="1"/>
  <c r="U150" i="1"/>
  <c r="T150" i="1"/>
  <c r="U134" i="1"/>
  <c r="T134" i="1"/>
  <c r="U86" i="1"/>
  <c r="T86" i="1"/>
  <c r="U70" i="1"/>
  <c r="T70" i="1"/>
  <c r="U46" i="1"/>
  <c r="T46" i="1"/>
  <c r="U38" i="1"/>
  <c r="T38" i="1"/>
  <c r="T4109" i="1"/>
  <c r="T4101" i="1"/>
  <c r="T4093" i="1"/>
  <c r="T4085" i="1"/>
  <c r="T4077" i="1"/>
  <c r="T4069" i="1"/>
  <c r="T4061" i="1"/>
  <c r="T4053" i="1"/>
  <c r="T4045" i="1"/>
  <c r="T4037" i="1"/>
  <c r="T4029" i="1"/>
  <c r="T4021" i="1"/>
  <c r="T4013" i="1"/>
  <c r="T4005" i="1"/>
  <c r="T3997" i="1"/>
  <c r="T3989" i="1"/>
  <c r="T3981" i="1"/>
  <c r="T3973" i="1"/>
  <c r="T3919" i="1"/>
  <c r="T3910" i="1"/>
  <c r="T3855" i="1"/>
  <c r="T3846" i="1"/>
  <c r="T3791" i="1"/>
  <c r="T3782" i="1"/>
  <c r="T3727" i="1"/>
  <c r="T3718" i="1"/>
  <c r="T3663" i="1"/>
  <c r="T3590" i="1"/>
  <c r="T3535" i="1"/>
  <c r="T3471" i="1"/>
  <c r="T3462" i="1"/>
  <c r="T3407" i="1"/>
  <c r="T3398" i="1"/>
  <c r="T3343" i="1"/>
  <c r="T3334" i="1"/>
  <c r="T3279" i="1"/>
  <c r="T3270" i="1"/>
  <c r="T3215" i="1"/>
  <c r="T3206" i="1"/>
  <c r="T3151" i="1"/>
  <c r="T3142" i="1"/>
  <c r="T3087" i="1"/>
  <c r="T3078" i="1"/>
  <c r="T3023" i="1"/>
  <c r="T3014" i="1"/>
  <c r="T2959" i="1"/>
  <c r="T2950" i="1"/>
  <c r="T2895" i="1"/>
  <c r="T2886" i="1"/>
  <c r="T2831" i="1"/>
  <c r="T2822" i="1"/>
  <c r="T2767" i="1"/>
  <c r="T2758" i="1"/>
  <c r="T2703" i="1"/>
  <c r="T2694" i="1"/>
  <c r="T2639" i="1"/>
  <c r="T2630" i="1"/>
  <c r="T2575" i="1"/>
  <c r="T2566" i="1"/>
  <c r="T2511" i="1"/>
  <c r="T2502" i="1"/>
  <c r="T2447" i="1"/>
  <c r="T2438" i="1"/>
  <c r="T2383" i="1"/>
  <c r="T2374" i="1"/>
  <c r="T2327" i="1"/>
  <c r="T2302" i="1"/>
  <c r="T2254" i="1"/>
  <c r="T2167" i="1"/>
  <c r="T2094" i="1"/>
  <c r="T2071" i="1"/>
  <c r="T2046" i="1"/>
  <c r="T1998" i="1"/>
  <c r="T1911" i="1"/>
  <c r="T1863" i="1"/>
  <c r="T1838" i="1"/>
  <c r="T1815" i="1"/>
  <c r="T1790" i="1"/>
  <c r="T1742" i="1"/>
  <c r="T1655" i="1"/>
  <c r="T1607" i="1"/>
  <c r="T1582" i="1"/>
  <c r="T1559" i="1"/>
  <c r="T1534" i="1"/>
  <c r="T1486" i="1"/>
  <c r="T1399" i="1"/>
  <c r="T1311" i="1"/>
  <c r="T1255" i="1"/>
  <c r="T1239" i="1"/>
  <c r="T1183" i="1"/>
  <c r="T1127" i="1"/>
  <c r="T1111" i="1"/>
  <c r="T1055" i="1"/>
  <c r="T999" i="1"/>
  <c r="T983" i="1"/>
  <c r="T927" i="1"/>
  <c r="T871" i="1"/>
  <c r="T855" i="1"/>
  <c r="T799" i="1"/>
  <c r="T743" i="1"/>
  <c r="T727" i="1"/>
  <c r="T671" i="1"/>
  <c r="T213" i="1"/>
  <c r="T191" i="1"/>
  <c r="T142" i="1"/>
  <c r="T54" i="1"/>
  <c r="T30" i="1"/>
  <c r="U3662" i="1"/>
  <c r="U3637" i="1"/>
  <c r="U3581" i="1"/>
  <c r="U3533" i="1"/>
  <c r="U3213" i="1"/>
  <c r="U2837" i="1"/>
  <c r="U2197" i="1"/>
  <c r="U2095" i="1"/>
  <c r="U2037" i="1"/>
  <c r="U1318" i="1"/>
  <c r="U933" i="1"/>
  <c r="U830" i="1"/>
  <c r="U607" i="1"/>
  <c r="U350" i="1"/>
  <c r="U3965" i="1"/>
  <c r="T3965" i="1"/>
  <c r="U3957" i="1"/>
  <c r="T3957" i="1"/>
  <c r="U3949" i="1"/>
  <c r="T3949" i="1"/>
  <c r="U3941" i="1"/>
  <c r="T3941" i="1"/>
  <c r="U3933" i="1"/>
  <c r="T3933" i="1"/>
  <c r="U3925" i="1"/>
  <c r="T3925" i="1"/>
  <c r="U3917" i="1"/>
  <c r="T3917" i="1"/>
  <c r="U3909" i="1"/>
  <c r="T3909" i="1"/>
  <c r="U3901" i="1"/>
  <c r="T3901" i="1"/>
  <c r="U3893" i="1"/>
  <c r="T3893" i="1"/>
  <c r="U3885" i="1"/>
  <c r="T3885" i="1"/>
  <c r="U3877" i="1"/>
  <c r="T3877" i="1"/>
  <c r="U3869" i="1"/>
  <c r="T3869" i="1"/>
  <c r="U3861" i="1"/>
  <c r="T3861" i="1"/>
  <c r="U3853" i="1"/>
  <c r="T3853" i="1"/>
  <c r="U3845" i="1"/>
  <c r="T3845" i="1"/>
  <c r="U3837" i="1"/>
  <c r="T3837" i="1"/>
  <c r="U3829" i="1"/>
  <c r="T3829" i="1"/>
  <c r="U3821" i="1"/>
  <c r="T3821" i="1"/>
  <c r="U3813" i="1"/>
  <c r="T3813" i="1"/>
  <c r="U3805" i="1"/>
  <c r="T3805" i="1"/>
  <c r="U3797" i="1"/>
  <c r="T3797" i="1"/>
  <c r="U3789" i="1"/>
  <c r="T3789" i="1"/>
  <c r="U3781" i="1"/>
  <c r="T3781" i="1"/>
  <c r="U3773" i="1"/>
  <c r="T3773" i="1"/>
  <c r="U3765" i="1"/>
  <c r="T3765" i="1"/>
  <c r="U3757" i="1"/>
  <c r="T3757" i="1"/>
  <c r="U3749" i="1"/>
  <c r="T3749" i="1"/>
  <c r="U3741" i="1"/>
  <c r="T3741" i="1"/>
  <c r="U3733" i="1"/>
  <c r="T3733" i="1"/>
  <c r="U3725" i="1"/>
  <c r="T3725" i="1"/>
  <c r="U3717" i="1"/>
  <c r="T3717" i="1"/>
  <c r="U3709" i="1"/>
  <c r="T3709" i="1"/>
  <c r="U3701" i="1"/>
  <c r="T3701" i="1"/>
  <c r="U3693" i="1"/>
  <c r="T3693" i="1"/>
  <c r="U3685" i="1"/>
  <c r="T3685" i="1"/>
  <c r="U3677" i="1"/>
  <c r="T3677" i="1"/>
  <c r="U3669" i="1"/>
  <c r="T3669" i="1"/>
  <c r="T3645" i="1"/>
  <c r="U3645" i="1"/>
  <c r="U3621" i="1"/>
  <c r="T3621" i="1"/>
  <c r="U3613" i="1"/>
  <c r="T3613" i="1"/>
  <c r="T3605" i="1"/>
  <c r="U3605" i="1"/>
  <c r="T3597" i="1"/>
  <c r="U3597" i="1"/>
  <c r="T3573" i="1"/>
  <c r="U3573" i="1"/>
  <c r="T3565" i="1"/>
  <c r="U3565" i="1"/>
  <c r="U3557" i="1"/>
  <c r="T3557" i="1"/>
  <c r="U3549" i="1"/>
  <c r="T3549" i="1"/>
  <c r="T3525" i="1"/>
  <c r="U3525" i="1"/>
  <c r="U3509" i="1"/>
  <c r="T3509" i="1"/>
  <c r="U3493" i="1"/>
  <c r="T3493" i="1"/>
  <c r="U3485" i="1"/>
  <c r="T3485" i="1"/>
  <c r="U3469" i="1"/>
  <c r="T3469" i="1"/>
  <c r="U3461" i="1"/>
  <c r="T3461" i="1"/>
  <c r="T3445" i="1"/>
  <c r="U3445" i="1"/>
  <c r="U3429" i="1"/>
  <c r="T3429" i="1"/>
  <c r="T3421" i="1"/>
  <c r="U3421" i="1"/>
  <c r="U3413" i="1"/>
  <c r="T3413" i="1"/>
  <c r="U3397" i="1"/>
  <c r="T3397" i="1"/>
  <c r="T3389" i="1"/>
  <c r="U3389" i="1"/>
  <c r="U3373" i="1"/>
  <c r="T3373" i="1"/>
  <c r="U3365" i="1"/>
  <c r="T3365" i="1"/>
  <c r="T3357" i="1"/>
  <c r="U3357" i="1"/>
  <c r="U3333" i="1"/>
  <c r="T3333" i="1"/>
  <c r="T3325" i="1"/>
  <c r="U3325" i="1"/>
  <c r="U3317" i="1"/>
  <c r="T3317" i="1"/>
  <c r="U3301" i="1"/>
  <c r="T3301" i="1"/>
  <c r="T3293" i="1"/>
  <c r="U3293" i="1"/>
  <c r="T3277" i="1"/>
  <c r="U3277" i="1"/>
  <c r="U3269" i="1"/>
  <c r="T3269" i="1"/>
  <c r="U3261" i="1"/>
  <c r="T3261" i="1"/>
  <c r="U3245" i="1"/>
  <c r="T3245" i="1"/>
  <c r="U3237" i="1"/>
  <c r="T3237" i="1"/>
  <c r="T3221" i="1"/>
  <c r="U3221" i="1"/>
  <c r="U3205" i="1"/>
  <c r="T3205" i="1"/>
  <c r="T3197" i="1"/>
  <c r="U3197" i="1"/>
  <c r="U3189" i="1"/>
  <c r="T3189" i="1"/>
  <c r="U3173" i="1"/>
  <c r="T3173" i="1"/>
  <c r="T3165" i="1"/>
  <c r="U3165" i="1"/>
  <c r="U3157" i="1"/>
  <c r="T3157" i="1"/>
  <c r="U3149" i="1"/>
  <c r="T3149" i="1"/>
  <c r="U3141" i="1"/>
  <c r="T3141" i="1"/>
  <c r="U3133" i="1"/>
  <c r="T3133" i="1"/>
  <c r="T3125" i="1"/>
  <c r="U3125" i="1"/>
  <c r="U3117" i="1"/>
  <c r="T3117" i="1"/>
  <c r="U3109" i="1"/>
  <c r="T3109" i="1"/>
  <c r="U3101" i="1"/>
  <c r="T3101" i="1"/>
  <c r="U3093" i="1"/>
  <c r="T3093" i="1"/>
  <c r="U3085" i="1"/>
  <c r="T3085" i="1"/>
  <c r="U3077" i="1"/>
  <c r="T3077" i="1"/>
  <c r="U3061" i="1"/>
  <c r="T3061" i="1"/>
  <c r="U3053" i="1"/>
  <c r="T3053" i="1"/>
  <c r="U3045" i="1"/>
  <c r="T3045" i="1"/>
  <c r="U3037" i="1"/>
  <c r="T3037" i="1"/>
  <c r="U3029" i="1"/>
  <c r="T3029" i="1"/>
  <c r="T3021" i="1"/>
  <c r="U3021" i="1"/>
  <c r="U3013" i="1"/>
  <c r="T3013" i="1"/>
  <c r="U3005" i="1"/>
  <c r="T3005" i="1"/>
  <c r="U2997" i="1"/>
  <c r="T2997" i="1"/>
  <c r="U2989" i="1"/>
  <c r="T2989" i="1"/>
  <c r="U2981" i="1"/>
  <c r="T2981" i="1"/>
  <c r="U2973" i="1"/>
  <c r="T2973" i="1"/>
  <c r="T2965" i="1"/>
  <c r="U2965" i="1"/>
  <c r="U2957" i="1"/>
  <c r="T2957" i="1"/>
  <c r="U2949" i="1"/>
  <c r="T2949" i="1"/>
  <c r="U2941" i="1"/>
  <c r="T2941" i="1"/>
  <c r="U2933" i="1"/>
  <c r="T2933" i="1"/>
  <c r="T2925" i="1"/>
  <c r="U2925" i="1"/>
  <c r="U2917" i="1"/>
  <c r="T2917" i="1"/>
  <c r="T2909" i="1"/>
  <c r="U2909" i="1"/>
  <c r="U2901" i="1"/>
  <c r="T2901" i="1"/>
  <c r="T2893" i="1"/>
  <c r="U2893" i="1"/>
  <c r="U2885" i="1"/>
  <c r="T2885" i="1"/>
  <c r="U2877" i="1"/>
  <c r="T2877" i="1"/>
  <c r="T2869" i="1"/>
  <c r="U2869" i="1"/>
  <c r="U2861" i="1"/>
  <c r="T2861" i="1"/>
  <c r="U2853" i="1"/>
  <c r="T2853" i="1"/>
  <c r="U2845" i="1"/>
  <c r="T2845" i="1"/>
  <c r="U2829" i="1"/>
  <c r="T2829" i="1"/>
  <c r="U2821" i="1"/>
  <c r="T2821" i="1"/>
  <c r="T2813" i="1"/>
  <c r="U2813" i="1"/>
  <c r="U2805" i="1"/>
  <c r="T2805" i="1"/>
  <c r="T2797" i="1"/>
  <c r="U2797" i="1"/>
  <c r="U2789" i="1"/>
  <c r="T2789" i="1"/>
  <c r="U2773" i="1"/>
  <c r="T2773" i="1"/>
  <c r="T2765" i="1"/>
  <c r="U2765" i="1"/>
  <c r="U2757" i="1"/>
  <c r="T2757" i="1"/>
  <c r="U2749" i="1"/>
  <c r="T2749" i="1"/>
  <c r="T2741" i="1"/>
  <c r="U2741" i="1"/>
  <c r="U2733" i="1"/>
  <c r="T2733" i="1"/>
  <c r="U2725" i="1"/>
  <c r="T2725" i="1"/>
  <c r="U2717" i="1"/>
  <c r="T2717" i="1"/>
  <c r="T2709" i="1"/>
  <c r="U2709" i="1"/>
  <c r="U2701" i="1"/>
  <c r="T2701" i="1"/>
  <c r="U2693" i="1"/>
  <c r="T2693" i="1"/>
  <c r="U2677" i="1"/>
  <c r="T2677" i="1"/>
  <c r="T2669" i="1"/>
  <c r="U2669" i="1"/>
  <c r="U2661" i="1"/>
  <c r="T2661" i="1"/>
  <c r="U2645" i="1"/>
  <c r="T2645" i="1"/>
  <c r="U2637" i="1"/>
  <c r="T2637" i="1"/>
  <c r="U2629" i="1"/>
  <c r="T2629" i="1"/>
  <c r="U2621" i="1"/>
  <c r="T2621" i="1"/>
  <c r="T2613" i="1"/>
  <c r="U2613" i="1"/>
  <c r="U2605" i="1"/>
  <c r="T2605" i="1"/>
  <c r="U2597" i="1"/>
  <c r="T2597" i="1"/>
  <c r="U2589" i="1"/>
  <c r="T2589" i="1"/>
  <c r="U2581" i="1"/>
  <c r="T2581" i="1"/>
  <c r="U2573" i="1"/>
  <c r="T2573" i="1"/>
  <c r="U2565" i="1"/>
  <c r="T2565" i="1"/>
  <c r="T2557" i="1"/>
  <c r="U2557" i="1"/>
  <c r="U2541" i="1"/>
  <c r="T2541" i="1"/>
  <c r="U2525" i="1"/>
  <c r="T2525" i="1"/>
  <c r="U2517" i="1"/>
  <c r="T2517" i="1"/>
  <c r="U2509" i="1"/>
  <c r="T2509" i="1"/>
  <c r="U2501" i="1"/>
  <c r="T2501" i="1"/>
  <c r="U2493" i="1"/>
  <c r="T2493" i="1"/>
  <c r="T2485" i="1"/>
  <c r="U2485" i="1"/>
  <c r="U2477" i="1"/>
  <c r="T2477" i="1"/>
  <c r="U2469" i="1"/>
  <c r="T2469" i="1"/>
  <c r="U2461" i="1"/>
  <c r="T2461" i="1"/>
  <c r="T2453" i="1"/>
  <c r="U2453" i="1"/>
  <c r="U2445" i="1"/>
  <c r="T2445" i="1"/>
  <c r="U2437" i="1"/>
  <c r="T2437" i="1"/>
  <c r="U2429" i="1"/>
  <c r="T2429" i="1"/>
  <c r="U2421" i="1"/>
  <c r="T2421" i="1"/>
  <c r="U2413" i="1"/>
  <c r="T2413" i="1"/>
  <c r="T2405" i="1"/>
  <c r="U2405" i="1"/>
  <c r="U2397" i="1"/>
  <c r="T2397" i="1"/>
  <c r="T2389" i="1"/>
  <c r="U2389" i="1"/>
  <c r="U2381" i="1"/>
  <c r="T2381" i="1"/>
  <c r="U2373" i="1"/>
  <c r="T2373" i="1"/>
  <c r="U2365" i="1"/>
  <c r="T2365" i="1"/>
  <c r="U2349" i="1"/>
  <c r="T2349" i="1"/>
  <c r="T2341" i="1"/>
  <c r="U2341" i="1"/>
  <c r="U2333" i="1"/>
  <c r="T2333" i="1"/>
  <c r="T2325" i="1"/>
  <c r="U2325" i="1"/>
  <c r="U2317" i="1"/>
  <c r="T2317" i="1"/>
  <c r="U2309" i="1"/>
  <c r="T2309" i="1"/>
  <c r="U2301" i="1"/>
  <c r="T2301" i="1"/>
  <c r="U2285" i="1"/>
  <c r="T2285" i="1"/>
  <c r="T2277" i="1"/>
  <c r="U2277" i="1"/>
  <c r="U2269" i="1"/>
  <c r="T2269" i="1"/>
  <c r="U2261" i="1"/>
  <c r="T2261" i="1"/>
  <c r="U2253" i="1"/>
  <c r="T2253" i="1"/>
  <c r="U2245" i="1"/>
  <c r="T2245" i="1"/>
  <c r="U2237" i="1"/>
  <c r="T2237" i="1"/>
  <c r="U2221" i="1"/>
  <c r="T2221" i="1"/>
  <c r="U2213" i="1"/>
  <c r="T2213" i="1"/>
  <c r="U2205" i="1"/>
  <c r="T2205" i="1"/>
  <c r="U2189" i="1"/>
  <c r="T2189" i="1"/>
  <c r="U2181" i="1"/>
  <c r="T2181" i="1"/>
  <c r="U2173" i="1"/>
  <c r="T2173" i="1"/>
  <c r="U2165" i="1"/>
  <c r="T2165" i="1"/>
  <c r="U2157" i="1"/>
  <c r="T2157" i="1"/>
  <c r="T2149" i="1"/>
  <c r="U2149" i="1"/>
  <c r="U2141" i="1"/>
  <c r="T2141" i="1"/>
  <c r="T2133" i="1"/>
  <c r="U2133" i="1"/>
  <c r="U2125" i="1"/>
  <c r="T2125" i="1"/>
  <c r="U2117" i="1"/>
  <c r="T2117" i="1"/>
  <c r="U2109" i="1"/>
  <c r="T2109" i="1"/>
  <c r="T2101" i="1"/>
  <c r="U2101" i="1"/>
  <c r="U2093" i="1"/>
  <c r="T2093" i="1"/>
  <c r="T2085" i="1"/>
  <c r="U2085" i="1"/>
  <c r="U2077" i="1"/>
  <c r="T2077" i="1"/>
  <c r="T2069" i="1"/>
  <c r="U2069" i="1"/>
  <c r="U2061" i="1"/>
  <c r="T2061" i="1"/>
  <c r="U2053" i="1"/>
  <c r="T2053" i="1"/>
  <c r="U2045" i="1"/>
  <c r="T2045" i="1"/>
  <c r="U2029" i="1"/>
  <c r="T2029" i="1"/>
  <c r="T2021" i="1"/>
  <c r="U2021" i="1"/>
  <c r="U2005" i="1"/>
  <c r="T2005" i="1"/>
  <c r="U1997" i="1"/>
  <c r="T1997" i="1"/>
  <c r="U1989" i="1"/>
  <c r="T1989" i="1"/>
  <c r="U1981" i="1"/>
  <c r="T1981" i="1"/>
  <c r="T1965" i="1"/>
  <c r="U1965" i="1"/>
  <c r="U1957" i="1"/>
  <c r="T1957" i="1"/>
  <c r="U1933" i="1"/>
  <c r="T1933" i="1"/>
  <c r="U1925" i="1"/>
  <c r="T1925" i="1"/>
  <c r="T1917" i="1"/>
  <c r="U1917" i="1"/>
  <c r="U1909" i="1"/>
  <c r="T1909" i="1"/>
  <c r="T1901" i="1"/>
  <c r="U1901" i="1"/>
  <c r="U1893" i="1"/>
  <c r="T1893" i="1"/>
  <c r="U1885" i="1"/>
  <c r="T1885" i="1"/>
  <c r="U1877" i="1"/>
  <c r="T1877" i="1"/>
  <c r="U1869" i="1"/>
  <c r="T1869" i="1"/>
  <c r="U1861" i="1"/>
  <c r="T1861" i="1"/>
  <c r="U1853" i="1"/>
  <c r="T1853" i="1"/>
  <c r="U1845" i="1"/>
  <c r="T1845" i="1"/>
  <c r="U1837" i="1"/>
  <c r="T1837" i="1"/>
  <c r="U1829" i="1"/>
  <c r="T1829" i="1"/>
  <c r="U1821" i="1"/>
  <c r="T1821" i="1"/>
  <c r="U1813" i="1"/>
  <c r="T1813" i="1"/>
  <c r="U1805" i="1"/>
  <c r="T1805" i="1"/>
  <c r="U1797" i="1"/>
  <c r="T1797" i="1"/>
  <c r="U1789" i="1"/>
  <c r="T1789" i="1"/>
  <c r="U1781" i="1"/>
  <c r="T1781" i="1"/>
  <c r="U1773" i="1"/>
  <c r="T1773" i="1"/>
  <c r="U1765" i="1"/>
  <c r="T1765" i="1"/>
  <c r="U1757" i="1"/>
  <c r="T1757" i="1"/>
  <c r="U1749" i="1"/>
  <c r="T1749" i="1"/>
  <c r="U1741" i="1"/>
  <c r="T1741" i="1"/>
  <c r="U1733" i="1"/>
  <c r="T1733" i="1"/>
  <c r="U1725" i="1"/>
  <c r="T1725" i="1"/>
  <c r="U1717" i="1"/>
  <c r="T1717" i="1"/>
  <c r="U1709" i="1"/>
  <c r="T1709" i="1"/>
  <c r="U1701" i="1"/>
  <c r="T1701" i="1"/>
  <c r="U1693" i="1"/>
  <c r="T1693" i="1"/>
  <c r="U1685" i="1"/>
  <c r="T1685" i="1"/>
  <c r="U1677" i="1"/>
  <c r="T1677" i="1"/>
  <c r="U1669" i="1"/>
  <c r="T1669" i="1"/>
  <c r="U1661" i="1"/>
  <c r="T1661" i="1"/>
  <c r="U1653" i="1"/>
  <c r="T1653" i="1"/>
  <c r="U1645" i="1"/>
  <c r="T1645" i="1"/>
  <c r="U1637" i="1"/>
  <c r="T1637" i="1"/>
  <c r="U1629" i="1"/>
  <c r="T1629" i="1"/>
  <c r="U1621" i="1"/>
  <c r="T1621" i="1"/>
  <c r="U1613" i="1"/>
  <c r="T1613" i="1"/>
  <c r="U1605" i="1"/>
  <c r="T1605" i="1"/>
  <c r="U1597" i="1"/>
  <c r="T1597" i="1"/>
  <c r="U1589" i="1"/>
  <c r="T1589" i="1"/>
  <c r="U1581" i="1"/>
  <c r="T1581" i="1"/>
  <c r="U1573" i="1"/>
  <c r="T1573" i="1"/>
  <c r="U1565" i="1"/>
  <c r="T1565" i="1"/>
  <c r="U1557" i="1"/>
  <c r="T1557" i="1"/>
  <c r="U1549" i="1"/>
  <c r="T1549" i="1"/>
  <c r="T1541" i="1"/>
  <c r="U1541" i="1"/>
  <c r="U1533" i="1"/>
  <c r="T1533" i="1"/>
  <c r="T1525" i="1"/>
  <c r="U1525" i="1"/>
  <c r="T1517" i="1"/>
  <c r="U1517" i="1"/>
  <c r="U1509" i="1"/>
  <c r="T1509" i="1"/>
  <c r="T1501" i="1"/>
  <c r="U1501" i="1"/>
  <c r="U1493" i="1"/>
  <c r="T1493" i="1"/>
  <c r="U1485" i="1"/>
  <c r="T1485" i="1"/>
  <c r="U1477" i="1"/>
  <c r="T1477" i="1"/>
  <c r="T1469" i="1"/>
  <c r="U1469" i="1"/>
  <c r="U1445" i="1"/>
  <c r="T1445" i="1"/>
  <c r="U1429" i="1"/>
  <c r="T1429" i="1"/>
  <c r="U1421" i="1"/>
  <c r="T1421" i="1"/>
  <c r="U1397" i="1"/>
  <c r="T1397" i="1"/>
  <c r="T1389" i="1"/>
  <c r="U1389" i="1"/>
  <c r="U1381" i="1"/>
  <c r="T1381" i="1"/>
  <c r="U1373" i="1"/>
  <c r="T1373" i="1"/>
  <c r="U1365" i="1"/>
  <c r="T1365" i="1"/>
  <c r="U1357" i="1"/>
  <c r="T1357" i="1"/>
  <c r="U1349" i="1"/>
  <c r="T1349" i="1"/>
  <c r="T1341" i="1"/>
  <c r="U1341" i="1"/>
  <c r="U1333" i="1"/>
  <c r="T1333" i="1"/>
  <c r="U1325" i="1"/>
  <c r="T1325" i="1"/>
  <c r="U1317" i="1"/>
  <c r="T1317" i="1"/>
  <c r="U1309" i="1"/>
  <c r="T1309" i="1"/>
  <c r="U1301" i="1"/>
  <c r="T1301" i="1"/>
  <c r="U1293" i="1"/>
  <c r="T1293" i="1"/>
  <c r="U1277" i="1"/>
  <c r="T1277" i="1"/>
  <c r="U1269" i="1"/>
  <c r="T1269" i="1"/>
  <c r="U1261" i="1"/>
  <c r="T1261" i="1"/>
  <c r="U1253" i="1"/>
  <c r="T1253" i="1"/>
  <c r="U1245" i="1"/>
  <c r="T1245" i="1"/>
  <c r="U1237" i="1"/>
  <c r="T1237" i="1"/>
  <c r="U1229" i="1"/>
  <c r="T1229" i="1"/>
  <c r="T1221" i="1"/>
  <c r="U1221" i="1"/>
  <c r="U1213" i="1"/>
  <c r="T1213" i="1"/>
  <c r="U1205" i="1"/>
  <c r="T1205" i="1"/>
  <c r="U1197" i="1"/>
  <c r="T1197" i="1"/>
  <c r="U1189" i="1"/>
  <c r="T1189" i="1"/>
  <c r="U1181" i="1"/>
  <c r="T1181" i="1"/>
  <c r="U1173" i="1"/>
  <c r="T1173" i="1"/>
  <c r="U1165" i="1"/>
  <c r="T1165" i="1"/>
  <c r="U1157" i="1"/>
  <c r="T1157" i="1"/>
  <c r="U1149" i="1"/>
  <c r="T1149" i="1"/>
  <c r="U1141" i="1"/>
  <c r="T1141" i="1"/>
  <c r="U1133" i="1"/>
  <c r="T1133" i="1"/>
  <c r="U1125" i="1"/>
  <c r="T1125" i="1"/>
  <c r="U1117" i="1"/>
  <c r="T1117" i="1"/>
  <c r="U1109" i="1"/>
  <c r="T1109" i="1"/>
  <c r="U1101" i="1"/>
  <c r="T1101" i="1"/>
  <c r="U1093" i="1"/>
  <c r="T1093" i="1"/>
  <c r="U1085" i="1"/>
  <c r="T1085" i="1"/>
  <c r="U1077" i="1"/>
  <c r="T1077" i="1"/>
  <c r="U1069" i="1"/>
  <c r="T1069" i="1"/>
  <c r="T1061" i="1"/>
  <c r="U1061" i="1"/>
  <c r="U1045" i="1"/>
  <c r="T1045" i="1"/>
  <c r="U1037" i="1"/>
  <c r="T1037" i="1"/>
  <c r="U1029" i="1"/>
  <c r="T1029" i="1"/>
  <c r="U1021" i="1"/>
  <c r="T1021" i="1"/>
  <c r="U1013" i="1"/>
  <c r="T1013" i="1"/>
  <c r="T1005" i="1"/>
  <c r="U1005" i="1"/>
  <c r="T989" i="1"/>
  <c r="U989" i="1"/>
  <c r="U981" i="1"/>
  <c r="T981" i="1"/>
  <c r="U973" i="1"/>
  <c r="T973" i="1"/>
  <c r="T965" i="1"/>
  <c r="U965" i="1"/>
  <c r="T957" i="1"/>
  <c r="U957" i="1"/>
  <c r="U949" i="1"/>
  <c r="T949" i="1"/>
  <c r="U941" i="1"/>
  <c r="T941" i="1"/>
  <c r="U925" i="1"/>
  <c r="T925" i="1"/>
  <c r="U917" i="1"/>
  <c r="T917" i="1"/>
  <c r="U909" i="1"/>
  <c r="T909" i="1"/>
  <c r="U901" i="1"/>
  <c r="T901" i="1"/>
  <c r="U877" i="1"/>
  <c r="T877" i="1"/>
  <c r="T869" i="1"/>
  <c r="U869" i="1"/>
  <c r="U861" i="1"/>
  <c r="T861" i="1"/>
  <c r="U853" i="1"/>
  <c r="T853" i="1"/>
  <c r="T845" i="1"/>
  <c r="U845" i="1"/>
  <c r="U837" i="1"/>
  <c r="T837" i="1"/>
  <c r="U829" i="1"/>
  <c r="T829" i="1"/>
  <c r="U813" i="1"/>
  <c r="T813" i="1"/>
  <c r="U797" i="1"/>
  <c r="T797" i="1"/>
  <c r="U789" i="1"/>
  <c r="T789" i="1"/>
  <c r="U773" i="1"/>
  <c r="T773" i="1"/>
  <c r="U765" i="1"/>
  <c r="T765" i="1"/>
  <c r="U757" i="1"/>
  <c r="T757" i="1"/>
  <c r="U749" i="1"/>
  <c r="T749" i="1"/>
  <c r="U741" i="1"/>
  <c r="T741" i="1"/>
  <c r="U725" i="1"/>
  <c r="T725" i="1"/>
  <c r="U717" i="1"/>
  <c r="T717" i="1"/>
  <c r="U709" i="1"/>
  <c r="T709" i="1"/>
  <c r="U701" i="1"/>
  <c r="T701" i="1"/>
  <c r="U693" i="1"/>
  <c r="T693" i="1"/>
  <c r="U685" i="1"/>
  <c r="T685" i="1"/>
  <c r="U677" i="1"/>
  <c r="T677" i="1"/>
  <c r="U669" i="1"/>
  <c r="T669" i="1"/>
  <c r="U661" i="1"/>
  <c r="T661" i="1"/>
  <c r="T653" i="1"/>
  <c r="U653" i="1"/>
  <c r="U645" i="1"/>
  <c r="T645" i="1"/>
  <c r="U637" i="1"/>
  <c r="T637" i="1"/>
  <c r="U629" i="1"/>
  <c r="T629" i="1"/>
  <c r="U621" i="1"/>
  <c r="T621" i="1"/>
  <c r="U613" i="1"/>
  <c r="T613" i="1"/>
  <c r="U597" i="1"/>
  <c r="T597" i="1"/>
  <c r="U589" i="1"/>
  <c r="T589" i="1"/>
  <c r="U581" i="1"/>
  <c r="T581" i="1"/>
  <c r="T573" i="1"/>
  <c r="U573" i="1"/>
  <c r="T565" i="1"/>
  <c r="U565" i="1"/>
  <c r="U557" i="1"/>
  <c r="T557" i="1"/>
  <c r="U549" i="1"/>
  <c r="T549" i="1"/>
  <c r="U533" i="1"/>
  <c r="T533" i="1"/>
  <c r="T525" i="1"/>
  <c r="U525" i="1"/>
  <c r="T517" i="1"/>
  <c r="U517" i="1"/>
  <c r="U509" i="1"/>
  <c r="T509" i="1"/>
  <c r="U501" i="1"/>
  <c r="T501" i="1"/>
  <c r="U493" i="1"/>
  <c r="T493" i="1"/>
  <c r="U485" i="1"/>
  <c r="T485" i="1"/>
  <c r="U477" i="1"/>
  <c r="T477" i="1"/>
  <c r="U469" i="1"/>
  <c r="T469" i="1"/>
  <c r="U461" i="1"/>
  <c r="T461" i="1"/>
  <c r="U445" i="1"/>
  <c r="T445" i="1"/>
  <c r="U437" i="1"/>
  <c r="T437" i="1"/>
  <c r="U429" i="1"/>
  <c r="T429" i="1"/>
  <c r="U421" i="1"/>
  <c r="T421" i="1"/>
  <c r="U413" i="1"/>
  <c r="T413" i="1"/>
  <c r="U405" i="1"/>
  <c r="T405" i="1"/>
  <c r="U397" i="1"/>
  <c r="T397" i="1"/>
  <c r="U389" i="1"/>
  <c r="T389" i="1"/>
  <c r="U365" i="1"/>
  <c r="T365" i="1"/>
  <c r="U357" i="1"/>
  <c r="T357" i="1"/>
  <c r="U341" i="1"/>
  <c r="T341" i="1"/>
  <c r="U333" i="1"/>
  <c r="T333" i="1"/>
  <c r="U325" i="1"/>
  <c r="T325" i="1"/>
  <c r="U317" i="1"/>
  <c r="T317" i="1"/>
  <c r="U309" i="1"/>
  <c r="T309" i="1"/>
  <c r="U301" i="1"/>
  <c r="T301" i="1"/>
  <c r="U293" i="1"/>
  <c r="T293" i="1"/>
  <c r="U285" i="1"/>
  <c r="T285" i="1"/>
  <c r="U277" i="1"/>
  <c r="T277" i="1"/>
  <c r="U269" i="1"/>
  <c r="T269" i="1"/>
  <c r="U261" i="1"/>
  <c r="T261" i="1"/>
  <c r="U253" i="1"/>
  <c r="T253" i="1"/>
  <c r="U245" i="1"/>
  <c r="T245" i="1"/>
  <c r="U237" i="1"/>
  <c r="T237" i="1"/>
  <c r="U229" i="1"/>
  <c r="T229" i="1"/>
  <c r="U221" i="1"/>
  <c r="T221" i="1"/>
  <c r="U205" i="1"/>
  <c r="T205" i="1"/>
  <c r="U197" i="1"/>
  <c r="T197" i="1"/>
  <c r="U189" i="1"/>
  <c r="T189" i="1"/>
  <c r="U165" i="1"/>
  <c r="T165" i="1"/>
  <c r="U157" i="1"/>
  <c r="T157" i="1"/>
  <c r="T133" i="1"/>
  <c r="U133" i="1"/>
  <c r="U125" i="1"/>
  <c r="T125" i="1"/>
  <c r="U117" i="1"/>
  <c r="T117" i="1"/>
  <c r="U101" i="1"/>
  <c r="T101" i="1"/>
  <c r="U93" i="1"/>
  <c r="T93" i="1"/>
  <c r="U69" i="1"/>
  <c r="T69" i="1"/>
  <c r="U61" i="1"/>
  <c r="T61" i="1"/>
  <c r="U53" i="1"/>
  <c r="T53" i="1"/>
  <c r="U37" i="1"/>
  <c r="T37" i="1"/>
  <c r="U29" i="1"/>
  <c r="T29" i="1"/>
  <c r="U13" i="1"/>
  <c r="T13" i="1"/>
  <c r="T2" i="1"/>
  <c r="T3927" i="1"/>
  <c r="T3918" i="1"/>
  <c r="T3863" i="1"/>
  <c r="T3854" i="1"/>
  <c r="T3799" i="1"/>
  <c r="T3790" i="1"/>
  <c r="T3735" i="1"/>
  <c r="T3726" i="1"/>
  <c r="T3671" i="1"/>
  <c r="T3607" i="1"/>
  <c r="T3598" i="1"/>
  <c r="T3534" i="1"/>
  <c r="T3470" i="1"/>
  <c r="T3415" i="1"/>
  <c r="T3351" i="1"/>
  <c r="T3287" i="1"/>
  <c r="T3223" i="1"/>
  <c r="T3214" i="1"/>
  <c r="T3159" i="1"/>
  <c r="T3150" i="1"/>
  <c r="T3095" i="1"/>
  <c r="T3086" i="1"/>
  <c r="T3031" i="1"/>
  <c r="T2967" i="1"/>
  <c r="T2958" i="1"/>
  <c r="T2903" i="1"/>
  <c r="T2830" i="1"/>
  <c r="T2775" i="1"/>
  <c r="T2766" i="1"/>
  <c r="T2711" i="1"/>
  <c r="T2702" i="1"/>
  <c r="T2647" i="1"/>
  <c r="T2638" i="1"/>
  <c r="T2583" i="1"/>
  <c r="T2574" i="1"/>
  <c r="T2519" i="1"/>
  <c r="T2510" i="1"/>
  <c r="T2455" i="1"/>
  <c r="T2446" i="1"/>
  <c r="T2391" i="1"/>
  <c r="T2382" i="1"/>
  <c r="T2239" i="1"/>
  <c r="T2215" i="1"/>
  <c r="T2191" i="1"/>
  <c r="T2166" i="1"/>
  <c r="T2142" i="1"/>
  <c r="T2118" i="1"/>
  <c r="T1983" i="1"/>
  <c r="T1959" i="1"/>
  <c r="T1935" i="1"/>
  <c r="T1910" i="1"/>
  <c r="T1886" i="1"/>
  <c r="T1862" i="1"/>
  <c r="T1727" i="1"/>
  <c r="T1703" i="1"/>
  <c r="T1654" i="1"/>
  <c r="T1630" i="1"/>
  <c r="T1606" i="1"/>
  <c r="T1471" i="1"/>
  <c r="T1447" i="1"/>
  <c r="T1423" i="1"/>
  <c r="T1398" i="1"/>
  <c r="T1374" i="1"/>
  <c r="T1350" i="1"/>
  <c r="T1295" i="1"/>
  <c r="T1167" i="1"/>
  <c r="T911" i="1"/>
  <c r="T783" i="1"/>
  <c r="T655" i="1"/>
  <c r="T141" i="1"/>
  <c r="T118" i="1"/>
  <c r="T95" i="1"/>
  <c r="U3661" i="1"/>
  <c r="U3477" i="1"/>
  <c r="U3349" i="1"/>
  <c r="U2781" i="1"/>
  <c r="U2685" i="1"/>
  <c r="U2533" i="1"/>
  <c r="U1973" i="1"/>
  <c r="U1461" i="1"/>
  <c r="U821" i="1"/>
  <c r="U733" i="1"/>
  <c r="U605" i="1"/>
  <c r="U454" i="1"/>
  <c r="U349" i="1"/>
</calcChain>
</file>

<file path=xl/sharedStrings.xml><?xml version="1.0" encoding="utf-8"?>
<sst xmlns="http://schemas.openxmlformats.org/spreadsheetml/2006/main" count="28930" uniqueCount="8363">
  <si>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</si>
  <si>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</si>
  <si>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</si>
  <si>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</si>
  <si>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</si>
  <si>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</si>
  <si>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</si>
  <si>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</si>
  <si>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</si>
  <si>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</si>
  <si>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</si>
  <si>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</si>
  <si>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</si>
  <si>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</si>
  <si>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</si>
  <si>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</si>
  <si>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</si>
  <si>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</si>
  <si>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</si>
  <si>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</si>
  <si>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</si>
  <si>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</si>
  <si>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</si>
  <si>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</si>
  <si>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</si>
  <si>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</si>
  <si>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</si>
  <si>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</si>
  <si>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</si>
  <si>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</si>
  <si>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</si>
  <si>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</si>
  <si>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</si>
  <si>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</si>
  <si>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</si>
  <si>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</si>
  <si>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</si>
  <si>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</si>
  <si>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</si>
  <si>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</si>
  <si>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</si>
  <si>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</si>
  <si>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</si>
  <si>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</si>
  <si>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</si>
  <si>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</si>
  <si>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</si>
  <si>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</si>
  <si>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</si>
  <si>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</si>
  <si>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</si>
  <si>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</si>
  <si>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</si>
  <si>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</si>
  <si>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</si>
  <si>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</si>
  <si>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</si>
  <si>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</si>
  <si>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</si>
  <si>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</si>
  <si>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</si>
  <si>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</si>
  <si>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</si>
  <si>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</si>
  <si>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</si>
  <si>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</si>
  <si>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</si>
  <si>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</si>
  <si>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</si>
  <si>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</si>
  <si>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</si>
  <si>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</si>
  <si>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</si>
  <si>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</si>
  <si>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</si>
  <si>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</si>
  <si>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</si>
  <si>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</si>
  <si>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</si>
  <si>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</si>
  <si>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</si>
  <si>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</si>
  <si>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</si>
  <si>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</si>
  <si>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</si>
  <si>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</si>
  <si>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</si>
  <si>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</si>
  <si>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</si>
  <si>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</si>
  <si>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</si>
  <si>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</si>
  <si>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</si>
  <si>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</si>
  <si>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</si>
  <si>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</si>
  <si>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</si>
  <si>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</si>
  <si>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</si>
  <si>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</si>
  <si>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</si>
  <si>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</si>
  <si>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</si>
  <si>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</si>
  <si>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</si>
  <si>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</si>
  <si>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</si>
  <si>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</si>
  <si>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</si>
  <si>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</si>
  <si>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</si>
  <si>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</si>
  <si>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</si>
  <si>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</si>
  <si>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</si>
  <si>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</si>
  <si>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</si>
  <si>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</si>
  <si>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</si>
  <si>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</si>
  <si>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</si>
  <si>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</si>
  <si>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</si>
  <si>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</si>
  <si>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</si>
  <si>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</si>
  <si>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</si>
  <si>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</si>
  <si>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</si>
  <si>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</si>
  <si>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</si>
  <si>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</si>
  <si>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</si>
  <si>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</si>
  <si>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</si>
  <si>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</si>
  <si>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</si>
  <si>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</si>
  <si>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</si>
  <si>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</si>
  <si>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</si>
  <si>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</si>
  <si>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</si>
  <si>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</si>
  <si>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</si>
  <si>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</si>
  <si>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</si>
  <si>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</si>
  <si>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</si>
  <si>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</si>
  <si>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</si>
  <si>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</si>
  <si>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</si>
  <si>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</si>
  <si>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</si>
  <si>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</si>
  <si>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</si>
  <si>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</si>
  <si>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</si>
  <si>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</si>
  <si>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</si>
  <si>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</si>
  <si>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</si>
  <si>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</si>
  <si>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</si>
  <si>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</si>
  <si>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</si>
  <si>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</si>
  <si>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</si>
  <si>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</si>
  <si>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</si>
  <si>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</si>
  <si>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</si>
  <si>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</si>
  <si>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</si>
  <si>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</si>
  <si>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</si>
  <si>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</si>
  <si>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</si>
  <si>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</si>
  <si>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</si>
  <si>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</si>
  <si>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</si>
  <si>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</si>
  <si>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</si>
  <si>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</si>
  <si>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</si>
  <si>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</si>
  <si>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</si>
  <si>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</si>
  <si>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</si>
  <si>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</si>
  <si>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</si>
  <si>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</si>
  <si>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</si>
  <si>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</si>
  <si>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</si>
  <si>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</si>
  <si>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</si>
  <si>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</si>
  <si>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</si>
  <si>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</si>
  <si>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</si>
  <si>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</si>
  <si>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</si>
  <si>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</si>
  <si>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</si>
  <si>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</si>
  <si>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</si>
  <si>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</si>
  <si>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</si>
  <si>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</si>
  <si>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</si>
  <si>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</si>
  <si>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</si>
  <si>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</si>
  <si>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</si>
  <si>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</si>
  <si>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</si>
  <si>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</si>
  <si>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</si>
  <si>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</si>
  <si>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</si>
  <si>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</si>
  <si>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</si>
  <si>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</si>
  <si>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</si>
  <si>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</si>
  <si>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</si>
  <si>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</si>
  <si>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</si>
  <si>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</si>
  <si>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</si>
  <si>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</si>
  <si>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</si>
  <si>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</si>
  <si>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</si>
  <si>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</si>
  <si>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</si>
  <si>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</si>
  <si>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</si>
  <si>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</si>
  <si>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</si>
  <si>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</si>
  <si>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</si>
  <si>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</si>
  <si>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</si>
  <si>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</si>
  <si>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</si>
  <si>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</si>
  <si>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</si>
  <si>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</si>
  <si>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</si>
  <si>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</si>
  <si>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</si>
  <si>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</si>
  <si>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</si>
  <si>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</si>
  <si>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</si>
  <si>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</si>
  <si>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</si>
  <si>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</si>
  <si>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</si>
  <si>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</si>
  <si>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</si>
  <si>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</si>
  <si>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</si>
  <si>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</si>
  <si>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</si>
  <si>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</si>
  <si>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</si>
  <si>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</si>
  <si>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</si>
  <si>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</si>
  <si>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</si>
  <si>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</si>
  <si>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</si>
  <si>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</si>
  <si>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</si>
  <si>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</si>
  <si>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</si>
  <si>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</si>
  <si>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</si>
  <si>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</si>
  <si>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</si>
  <si>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</si>
  <si>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</si>
  <si>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</si>
  <si>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</si>
  <si>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</si>
  <si>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</si>
  <si>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</si>
  <si>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</si>
  <si>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</si>
  <si>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</si>
  <si>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</si>
  <si>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</si>
  <si>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</si>
  <si>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</si>
  <si>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</si>
  <si>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</si>
  <si>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</si>
  <si>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</si>
  <si>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</si>
  <si>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</si>
  <si>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</si>
  <si>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</si>
  <si>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</si>
  <si>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</si>
  <si>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</si>
  <si>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</si>
  <si>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</si>
  <si>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</si>
  <si>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</si>
  <si>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</si>
  <si>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</si>
  <si>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</si>
  <si>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</si>
  <si>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</si>
  <si>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</si>
  <si>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</si>
  <si>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</si>
  <si>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</si>
  <si>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</si>
  <si>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</si>
  <si>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</si>
  <si>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</si>
  <si>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</si>
  <si>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</si>
  <si>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</si>
  <si>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</si>
  <si>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</si>
  <si>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</si>
  <si>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</si>
  <si>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</si>
  <si>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</si>
  <si>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</si>
  <si>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</si>
  <si>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</si>
  <si>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</si>
  <si>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</si>
  <si>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</si>
  <si>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</si>
  <si>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</si>
  <si>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</si>
  <si>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</si>
  <si>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</si>
  <si>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</si>
  <si>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</si>
  <si>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</si>
  <si>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</si>
  <si>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</si>
  <si>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</si>
  <si>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</si>
  <si>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</si>
  <si>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</si>
  <si>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</si>
  <si>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</si>
  <si>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</si>
  <si>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</si>
  <si>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</si>
  <si>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</si>
  <si>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</si>
  <si>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</si>
  <si>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</si>
  <si>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</si>
  <si>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</si>
  <si>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</si>
  <si>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</si>
  <si>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</si>
  <si>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</si>
  <si>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</si>
  <si>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</si>
  <si>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</si>
  <si>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</si>
  <si>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</si>
  <si>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</si>
  <si>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</si>
  <si>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</si>
  <si>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</si>
  <si>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</si>
  <si>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</si>
  <si>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</si>
  <si>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</si>
  <si>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</si>
  <si>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</si>
  <si>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</si>
  <si>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</si>
  <si>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</si>
  <si>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</si>
  <si>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</si>
  <si>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</si>
  <si>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</si>
  <si>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</si>
  <si>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</si>
  <si>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</si>
  <si>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</si>
  <si>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</si>
  <si>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</si>
  <si>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</si>
  <si>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</si>
  <si>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</si>
  <si>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</si>
  <si>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</si>
  <si>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</si>
  <si>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</si>
  <si>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</si>
  <si>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</si>
  <si>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</si>
  <si>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</si>
  <si>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</si>
  <si>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</si>
  <si>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</si>
  <si>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</si>
  <si>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</si>
  <si>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</si>
  <si>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</si>
  <si>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</si>
  <si>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</si>
  <si>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</si>
  <si>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</si>
  <si>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</si>
  <si>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</si>
  <si>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</si>
  <si>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</si>
  <si>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</si>
  <si>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</si>
  <si>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</si>
  <si>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</si>
  <si>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</si>
  <si>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</si>
  <si>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</si>
  <si>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</si>
  <si>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</si>
  <si>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</si>
  <si>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</si>
  <si>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</si>
  <si>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</si>
  <si>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</si>
  <si>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</si>
  <si>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</si>
  <si>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</si>
  <si>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</si>
  <si>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</si>
  <si>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</si>
  <si>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</si>
  <si>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</si>
  <si>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</si>
  <si>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</si>
  <si>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</si>
  <si>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</si>
  <si>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</si>
  <si>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</si>
  <si>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</si>
  <si>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</si>
  <si>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</si>
  <si>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</si>
  <si>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</si>
  <si>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</si>
  <si>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</si>
  <si>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</si>
  <si>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</si>
  <si>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</si>
  <si>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</si>
  <si>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</si>
  <si>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</si>
  <si>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</si>
  <si>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</si>
  <si>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</si>
  <si>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</si>
  <si>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</si>
  <si>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</si>
  <si>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</si>
  <si>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</si>
  <si>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</si>
  <si>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</si>
  <si>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</si>
  <si>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</si>
  <si>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</si>
  <si>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</si>
  <si>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</si>
  <si>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</si>
  <si>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</si>
  <si>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</si>
  <si>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</si>
  <si>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</si>
  <si>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</si>
  <si>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</si>
  <si>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</si>
  <si>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</si>
  <si>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</si>
  <si>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</si>
  <si>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</si>
  <si>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</si>
  <si>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</si>
  <si>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</si>
  <si>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</si>
  <si>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</si>
  <si>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</si>
  <si>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</si>
  <si>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</si>
  <si>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</si>
  <si>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</si>
  <si>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</si>
  <si>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</si>
  <si>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</si>
  <si>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</si>
  <si>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</si>
  <si>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</si>
  <si>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</si>
  <si>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</si>
  <si>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</si>
  <si>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</si>
  <si>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</si>
  <si>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</si>
  <si>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</si>
  <si>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</si>
  <si>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</si>
  <si>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</si>
  <si>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</si>
  <si>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</si>
  <si>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</si>
  <si>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</si>
  <si>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</si>
  <si>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</si>
  <si>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</si>
  <si>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</si>
  <si>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</si>
  <si>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</si>
  <si>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</si>
  <si>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</si>
  <si>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</si>
  <si>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</si>
  <si>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</si>
  <si>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</si>
  <si>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</si>
  <si>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</si>
  <si>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</si>
  <si>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</si>
  <si>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</si>
  <si>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</si>
  <si>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</si>
  <si>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</si>
  <si>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</si>
  <si>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</si>
  <si>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</si>
  <si>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</si>
  <si>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</si>
  <si>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</si>
  <si>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</si>
  <si>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</si>
  <si>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</si>
  <si>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</si>
  <si>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</si>
  <si>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</si>
  <si>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</si>
  <si>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</si>
  <si>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</si>
  <si>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</si>
  <si>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</si>
  <si>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</si>
  <si>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</si>
  <si>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</si>
  <si>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</si>
  <si>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</si>
  <si>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</si>
  <si>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</si>
  <si>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</si>
  <si>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</si>
  <si>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</si>
  <si>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</si>
  <si>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</si>
  <si>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</si>
  <si>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</si>
  <si>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</si>
  <si>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</si>
  <si>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</si>
  <si>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</si>
  <si>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</si>
  <si>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</si>
  <si>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</si>
  <si>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</si>
  <si>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</si>
  <si>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</si>
  <si>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</si>
  <si>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</si>
  <si>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</si>
  <si>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</si>
  <si>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</si>
  <si>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</si>
  <si>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</si>
  <si>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</si>
  <si>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</si>
  <si>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</si>
  <si>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</si>
  <si>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</si>
  <si>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</si>
  <si>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</si>
  <si>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</si>
  <si>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</si>
  <si>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</si>
  <si>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</si>
  <si>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</si>
  <si>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</si>
  <si>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</si>
  <si>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</si>
  <si>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</si>
  <si>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</si>
  <si>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</si>
  <si>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</si>
  <si>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</si>
  <si>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</si>
  <si>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</si>
  <si>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</si>
  <si>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</si>
  <si>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</si>
  <si>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</si>
  <si>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</si>
  <si>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</si>
  <si>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</si>
  <si>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</si>
  <si>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</si>
  <si>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</si>
  <si>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</si>
  <si>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</si>
  <si>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</si>
  <si>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</si>
  <si>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</si>
  <si>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</si>
  <si>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</si>
  <si>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</si>
  <si>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</si>
  <si>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</si>
  <si>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</si>
  <si>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</si>
  <si>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</si>
  <si>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</si>
  <si>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</si>
  <si>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</si>
  <si>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</si>
  <si>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</si>
  <si>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</si>
  <si>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</si>
  <si>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</si>
  <si>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</si>
  <si>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</si>
  <si>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</si>
  <si>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</si>
  <si>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</si>
  <si>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</si>
  <si>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</si>
  <si>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</si>
  <si>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</si>
  <si>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</si>
  <si>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</si>
  <si>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</si>
  <si>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</si>
  <si>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</si>
  <si>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</si>
  <si>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</si>
  <si>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</si>
  <si>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</si>
  <si>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</si>
  <si>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</si>
  <si>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</si>
  <si>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</si>
  <si>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</si>
  <si>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</si>
  <si>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</si>
  <si>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</si>
  <si>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</si>
  <si>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</si>
  <si>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</si>
  <si>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</si>
  <si>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</si>
  <si>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</si>
  <si>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</si>
  <si>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</si>
  <si>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</si>
  <si>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</si>
  <si>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</si>
  <si>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</si>
  <si>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</si>
  <si>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</si>
  <si>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</si>
  <si>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</si>
  <si>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</si>
  <si>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</si>
  <si>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</si>
  <si>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</si>
  <si>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</si>
  <si>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</si>
  <si>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</si>
  <si>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</si>
  <si>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</si>
  <si>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</si>
  <si>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</si>
  <si>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</si>
  <si>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</si>
  <si>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</si>
  <si>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</si>
  <si>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</si>
  <si>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</si>
  <si>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</si>
  <si>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</si>
  <si>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</si>
  <si>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</si>
  <si>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</si>
  <si>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</si>
  <si>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</si>
  <si>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</si>
  <si>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</si>
  <si>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</si>
  <si>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</si>
  <si>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</si>
  <si>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</si>
  <si>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</si>
  <si>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</si>
  <si>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</si>
  <si>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</si>
  <si>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</si>
  <si>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</si>
  <si>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</si>
  <si>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</si>
  <si>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</si>
  <si>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</si>
  <si>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</si>
  <si>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</si>
  <si>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</si>
  <si>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</si>
  <si>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</si>
  <si>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</si>
  <si>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</si>
  <si>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</si>
  <si>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</si>
  <si>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</si>
  <si>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</si>
  <si>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</si>
  <si>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</si>
  <si>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</si>
  <si>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</si>
  <si>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</si>
  <si>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</si>
  <si>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</si>
  <si>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</si>
  <si>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</si>
  <si>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</si>
  <si>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</si>
  <si>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</si>
  <si>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</si>
  <si>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</si>
  <si>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</si>
  <si>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</si>
  <si>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</si>
  <si>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</si>
  <si>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</si>
  <si>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</si>
  <si>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</si>
  <si>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</si>
  <si>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</si>
  <si>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</si>
  <si>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</si>
  <si>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</si>
  <si>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</si>
  <si>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</si>
  <si>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</si>
  <si>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</si>
  <si>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</si>
  <si>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</si>
  <si>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</si>
  <si>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</si>
  <si>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</si>
  <si>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</si>
  <si>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</si>
  <si>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</si>
  <si>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</si>
  <si>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</si>
  <si>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</si>
  <si>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</si>
  <si>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</si>
  <si>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</si>
  <si>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</si>
  <si>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</si>
  <si>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</si>
  <si>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</si>
  <si>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</si>
  <si>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</si>
  <si>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</si>
  <si>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</si>
  <si>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</si>
  <si>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</si>
  <si>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</si>
  <si>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</si>
  <si>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</si>
  <si>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</si>
  <si>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</si>
  <si>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</si>
  <si>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</si>
  <si>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</si>
  <si>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</si>
  <si>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</si>
  <si>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</si>
  <si>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</si>
  <si>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</si>
  <si>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</si>
  <si>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</si>
  <si>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</si>
  <si>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</si>
  <si>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</si>
  <si>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</si>
  <si>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</si>
  <si>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</si>
  <si>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</si>
  <si>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</si>
  <si>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</si>
  <si>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</si>
  <si>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</si>
  <si>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</si>
  <si>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</si>
  <si>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</si>
  <si>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</si>
  <si>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</si>
  <si>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</si>
  <si>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</si>
  <si>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</si>
  <si>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</si>
  <si>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</si>
  <si>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</si>
  <si>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</si>
  <si>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</si>
  <si>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</si>
  <si>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</si>
  <si>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</si>
  <si>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</si>
  <si>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</si>
  <si>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</si>
  <si>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</si>
  <si>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</si>
  <si>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</si>
  <si>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</si>
  <si>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</si>
  <si>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</si>
  <si>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</si>
  <si>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</si>
  <si>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</si>
  <si>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</si>
  <si>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</si>
  <si>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</si>
  <si>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</si>
  <si>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</si>
  <si>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</si>
  <si>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</si>
  <si>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</si>
  <si>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</si>
  <si>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</si>
  <si>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</si>
  <si>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</si>
  <si>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</si>
  <si>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</si>
  <si>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</si>
  <si>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</si>
  <si>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</si>
  <si>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</si>
  <si>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</si>
  <si>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</si>
  <si>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</si>
  <si>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</si>
  <si>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</si>
  <si>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</si>
  <si>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</si>
  <si>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</si>
  <si>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</si>
  <si>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</si>
  <si>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</si>
  <si>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</si>
  <si>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</si>
  <si>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</si>
  <si>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</si>
  <si>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</si>
  <si>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</si>
  <si>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</si>
  <si>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</si>
  <si>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</si>
  <si>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</si>
  <si>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</si>
  <si>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</si>
  <si>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</si>
  <si>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</si>
  <si>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</si>
  <si>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</si>
  <si>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</si>
  <si>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</si>
  <si>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</si>
  <si>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</si>
  <si>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</si>
  <si>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</si>
  <si>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</si>
  <si>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</si>
  <si>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</si>
  <si>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</si>
  <si>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</si>
  <si>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</si>
  <si>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</si>
  <si>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</si>
  <si>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</si>
  <si>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</si>
  <si>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</si>
  <si>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</si>
  <si>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</si>
  <si>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</si>
  <si>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</si>
  <si>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</si>
  <si>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</si>
  <si>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</si>
  <si>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</si>
  <si>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</si>
  <si>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</si>
  <si>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</si>
  <si>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</si>
  <si>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</si>
  <si>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</si>
  <si>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</si>
  <si>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</si>
  <si>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</si>
  <si>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</si>
  <si>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</si>
  <si>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</si>
  <si>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</si>
  <si>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</si>
  <si>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</si>
  <si>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</si>
  <si>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</si>
  <si>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</si>
  <si>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</si>
  <si>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</si>
  <si>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</si>
  <si>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</si>
  <si>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</si>
  <si>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</si>
  <si>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</si>
  <si>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</si>
  <si>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</si>
  <si>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</si>
  <si>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</si>
  <si>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</si>
  <si>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</si>
  <si>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</si>
  <si>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</si>
  <si>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</si>
  <si>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</si>
  <si>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</si>
  <si>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</si>
  <si>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</si>
  <si>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</si>
  <si>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</si>
  <si>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</si>
  <si>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</si>
  <si>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</si>
  <si>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</si>
  <si>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</si>
  <si>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</si>
  <si>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</si>
  <si>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</si>
  <si>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</si>
  <si>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</si>
  <si>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</si>
  <si>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</si>
  <si>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</si>
  <si>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</si>
  <si>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</si>
  <si>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</si>
  <si>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</si>
  <si>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</si>
  <si>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</si>
  <si>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</si>
  <si>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</si>
  <si>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</si>
  <si>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</si>
  <si>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</si>
  <si>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</si>
  <si>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</si>
  <si>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</si>
  <si>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</si>
  <si>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</si>
  <si>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</si>
  <si>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</si>
  <si>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</si>
  <si>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</si>
  <si>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</si>
  <si>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</si>
  <si>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</si>
  <si>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</si>
  <si>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</si>
  <si>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</si>
  <si>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</si>
  <si>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</si>
  <si>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</si>
  <si>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</si>
  <si>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</si>
  <si>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</si>
  <si>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</si>
  <si>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</si>
  <si>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</si>
  <si>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</si>
  <si>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</si>
  <si>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</si>
  <si>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</si>
  <si>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</si>
  <si>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</si>
  <si>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</si>
  <si>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</si>
  <si>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</si>
  <si>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</si>
  <si>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</si>
  <si>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</si>
  <si>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</si>
  <si>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</si>
  <si>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</si>
  <si>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</si>
  <si>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</si>
  <si>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</si>
  <si>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</si>
  <si>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</si>
  <si>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</si>
  <si>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</si>
  <si>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</si>
  <si>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</si>
  <si>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</si>
  <si>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</si>
  <si>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</si>
  <si>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</si>
  <si>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</si>
  <si>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</si>
  <si>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</si>
  <si>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</si>
  <si>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</si>
  <si>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</si>
  <si>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</si>
  <si>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</si>
  <si>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</si>
  <si>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</si>
  <si>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</si>
  <si>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</si>
  <si>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</si>
  <si>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</si>
  <si>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</si>
  <si>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</si>
  <si>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</si>
  <si>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</si>
  <si>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</si>
  <si>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</si>
  <si>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</si>
  <si>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</si>
  <si>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</si>
  <si>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</si>
  <si>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</si>
  <si>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</si>
  <si>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</si>
  <si>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</si>
  <si>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</si>
  <si>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</si>
  <si>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</si>
  <si>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</si>
  <si>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</si>
  <si>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</si>
  <si>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</si>
  <si>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</si>
  <si>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</si>
  <si>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</si>
  <si>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</si>
  <si>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</si>
  <si>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</si>
  <si>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</si>
  <si>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</si>
  <si>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</si>
  <si>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</si>
  <si>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</si>
  <si>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</si>
  <si>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</si>
  <si>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</si>
  <si>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</si>
  <si>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</si>
  <si>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</si>
  <si>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</si>
  <si>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</si>
  <si>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</si>
  <si>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</si>
  <si>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</si>
  <si>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</si>
  <si>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</si>
  <si>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</si>
  <si>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</si>
  <si>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</si>
  <si>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</si>
  <si>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</si>
  <si>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</si>
  <si>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</si>
  <si>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</si>
  <si>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</si>
  <si>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</si>
  <si>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</si>
  <si>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</si>
  <si>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</si>
  <si>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</si>
  <si>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</si>
  <si>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</si>
  <si>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</si>
  <si>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</si>
  <si>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</si>
  <si>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</si>
  <si>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</si>
  <si>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</si>
  <si>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</si>
  <si>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</si>
  <si>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</si>
  <si>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</si>
  <si>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</si>
  <si>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</si>
  <si>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</si>
  <si>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</si>
  <si>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</si>
  <si>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</si>
  <si>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</si>
  <si>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</si>
  <si>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</si>
  <si>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</si>
  <si>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</si>
  <si>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</si>
  <si>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</si>
  <si>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</si>
  <si>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</si>
  <si>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</si>
  <si>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</si>
  <si>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</si>
  <si>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</si>
  <si>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</si>
  <si>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</si>
  <si>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</si>
  <si>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</si>
  <si>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</si>
  <si>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</si>
  <si>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</si>
  <si>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</si>
  <si>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</si>
  <si>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</si>
  <si>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</si>
  <si>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</si>
  <si>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</si>
  <si>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</si>
  <si>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</si>
  <si>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</si>
  <si>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</si>
  <si>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</si>
  <si>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</si>
  <si>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</si>
  <si>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</si>
  <si>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</si>
  <si>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</si>
  <si>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</si>
  <si>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</si>
  <si>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</si>
  <si>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</si>
  <si>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</si>
  <si>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</si>
  <si>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</si>
  <si>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</si>
  <si>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</si>
  <si>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</si>
  <si>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</si>
  <si>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</si>
  <si>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</si>
  <si>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</si>
  <si>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</si>
  <si>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</si>
  <si>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</si>
  <si>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</si>
  <si>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</si>
  <si>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</si>
  <si>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</si>
  <si>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</si>
  <si>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</si>
  <si>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</si>
  <si>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</si>
  <si>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</si>
  <si>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</si>
  <si>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</si>
  <si>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</si>
  <si>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</si>
  <si>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</si>
  <si>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</si>
  <si>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</si>
  <si>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</si>
  <si>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</si>
  <si>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</si>
  <si>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</si>
  <si>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</si>
  <si>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</si>
  <si>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</si>
  <si>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</si>
  <si>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</si>
  <si>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</si>
  <si>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</si>
  <si>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</si>
  <si>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</si>
  <si>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</si>
  <si>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</si>
  <si>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</si>
  <si>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</si>
  <si>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</si>
  <si>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</si>
  <si>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</si>
  <si>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</si>
  <si>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</si>
  <si>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</si>
  <si>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</si>
  <si>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</si>
  <si>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</si>
  <si>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</si>
  <si>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</si>
  <si>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</si>
  <si>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</si>
  <si>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</si>
  <si>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</si>
  <si>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</si>
  <si>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</si>
  <si>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</si>
  <si>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</si>
  <si>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</si>
  <si>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</si>
  <si>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</si>
  <si>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</si>
  <si>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</si>
  <si>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</si>
  <si>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</si>
  <si>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</si>
  <si>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</si>
  <si>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</si>
  <si>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</si>
  <si>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</si>
  <si>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</si>
  <si>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</si>
  <si>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</si>
  <si>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</si>
  <si>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</si>
  <si>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</si>
  <si>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</si>
  <si>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</si>
  <si>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</si>
  <si>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</si>
  <si>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</si>
  <si>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</si>
  <si>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</si>
  <si>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</si>
  <si>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</si>
  <si>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</si>
  <si>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</si>
  <si>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</si>
  <si>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</si>
  <si>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</si>
  <si>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</si>
  <si>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</si>
  <si>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</si>
  <si>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</si>
  <si>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</si>
  <si>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</si>
  <si>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</si>
  <si>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</si>
  <si>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</si>
  <si>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</si>
  <si>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</si>
  <si>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</si>
  <si>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</si>
  <si>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</si>
  <si>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</si>
  <si>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</si>
  <si>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</si>
  <si>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</si>
  <si>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</si>
  <si>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</si>
  <si>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</si>
  <si>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</si>
  <si>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</si>
  <si>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</si>
  <si>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</si>
  <si>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</si>
  <si>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</si>
  <si>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</si>
  <si>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</si>
  <si>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</si>
  <si>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</si>
  <si>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</si>
  <si>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</si>
  <si>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</si>
  <si>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</si>
  <si>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</si>
  <si>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</si>
  <si>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</si>
  <si>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</si>
  <si>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</si>
  <si>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</si>
  <si>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</si>
  <si>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</si>
  <si>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</si>
  <si>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</si>
  <si>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</si>
  <si>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</si>
  <si>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</si>
  <si>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</si>
  <si>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</si>
  <si>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</si>
  <si>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</si>
  <si>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</si>
  <si>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</si>
  <si>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</si>
  <si>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</si>
  <si>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</si>
  <si>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</si>
  <si>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</si>
  <si>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</si>
  <si>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</si>
  <si>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</si>
  <si>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</si>
  <si>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</si>
  <si>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</si>
  <si>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</si>
  <si>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</si>
  <si>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</si>
  <si>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</si>
  <si>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</si>
  <si>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</si>
  <si>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</si>
  <si>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</si>
  <si>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</si>
  <si>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</si>
  <si>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</si>
  <si>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</si>
  <si>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</si>
  <si>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</si>
  <si>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</si>
  <si>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</si>
  <si>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</si>
  <si>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</si>
  <si>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</si>
  <si>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</si>
  <si>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</si>
  <si>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</si>
  <si>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</si>
  <si>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</si>
  <si>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</si>
  <si>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</si>
  <si>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</si>
  <si>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</si>
  <si>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</si>
  <si>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</si>
  <si>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</si>
  <si>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</si>
  <si>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</si>
  <si>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</si>
  <si>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</si>
  <si>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</si>
  <si>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</si>
  <si>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</si>
  <si>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</si>
  <si>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</si>
  <si>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</si>
  <si>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</si>
  <si>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</si>
  <si>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</si>
  <si>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</si>
  <si>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</si>
  <si>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</si>
  <si>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</si>
  <si>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</si>
  <si>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</si>
  <si>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</si>
  <si>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</si>
  <si>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</si>
  <si>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</si>
  <si>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</si>
  <si>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</si>
  <si>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</si>
  <si>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</si>
  <si>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</si>
  <si>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</si>
  <si>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</si>
  <si>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</si>
  <si>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</si>
  <si>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</si>
  <si>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</si>
  <si>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</si>
  <si>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</si>
  <si>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</si>
  <si>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</si>
  <si>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</si>
  <si>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</si>
  <si>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</si>
  <si>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</si>
  <si>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</si>
  <si>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</si>
  <si>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</si>
  <si>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</si>
  <si>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</si>
  <si>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</si>
  <si>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</si>
  <si>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</si>
  <si>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</si>
  <si>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</si>
  <si>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</si>
  <si>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</si>
  <si>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</si>
  <si>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</si>
  <si>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</si>
  <si>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</si>
  <si>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</si>
  <si>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</si>
  <si>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</si>
  <si>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</si>
  <si>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</si>
  <si>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</si>
  <si>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</si>
  <si>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</si>
  <si>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</si>
  <si>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</si>
  <si>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</si>
  <si>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</si>
  <si>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</si>
  <si>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</si>
  <si>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</si>
  <si>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</si>
  <si>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</si>
  <si>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</si>
  <si>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</si>
  <si>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</si>
  <si>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</si>
  <si>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</si>
  <si>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</si>
  <si>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</si>
  <si>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</si>
  <si>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</si>
  <si>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</si>
  <si>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</si>
  <si>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</si>
  <si>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</si>
  <si>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</si>
  <si>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</si>
  <si>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</si>
  <si>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</si>
  <si>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</si>
  <si>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</si>
  <si>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</si>
  <si>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</si>
  <si>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</si>
  <si>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</si>
  <si>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</si>
  <si>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</si>
  <si>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</si>
  <si>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</si>
  <si>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</si>
  <si>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</si>
  <si>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</si>
  <si>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</si>
  <si>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</si>
  <si>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</si>
  <si>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</si>
  <si>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</si>
  <si>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</si>
  <si>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</si>
  <si>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</si>
  <si>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</si>
  <si>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</si>
  <si>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</si>
  <si>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</si>
  <si>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</si>
  <si>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</si>
  <si>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</si>
  <si>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</si>
  <si>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</si>
  <si>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</si>
  <si>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</si>
  <si>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</si>
  <si>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</si>
  <si>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</si>
  <si>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</si>
  <si>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</si>
  <si>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</si>
  <si>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</si>
  <si>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</si>
  <si>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</si>
  <si>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</si>
  <si>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</si>
  <si>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</si>
  <si>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</si>
  <si>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</si>
  <si>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</si>
  <si>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</si>
  <si>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</si>
  <si>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</si>
  <si>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</si>
  <si>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</si>
  <si>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</si>
  <si>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</si>
  <si>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</si>
  <si>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</si>
  <si>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</si>
  <si>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</si>
  <si>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</si>
  <si>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</si>
  <si>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</si>
  <si>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</si>
  <si>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</si>
  <si>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</si>
  <si>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</si>
  <si>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</si>
  <si>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</si>
  <si>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</si>
  <si>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</si>
  <si>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</si>
  <si>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</si>
  <si>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</si>
  <si>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</si>
  <si>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</si>
  <si>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</si>
  <si>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</si>
  <si>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</si>
  <si>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</si>
  <si>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</si>
  <si>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</si>
  <si>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</si>
  <si>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</si>
  <si>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</si>
  <si>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</si>
  <si>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</si>
  <si>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</si>
  <si>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</si>
  <si>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</si>
  <si>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</si>
  <si>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</si>
  <si>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</si>
  <si>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</si>
  <si>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</si>
  <si>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</si>
  <si>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</si>
  <si>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</si>
  <si>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</si>
  <si>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</si>
  <si>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</si>
  <si>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</si>
  <si>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</si>
  <si>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</si>
  <si>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</si>
  <si>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</si>
  <si>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</si>
  <si>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</si>
  <si>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</si>
  <si>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</si>
  <si>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</si>
  <si>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</si>
  <si>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</si>
  <si>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</si>
  <si>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</si>
  <si>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</si>
  <si>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</si>
  <si>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</si>
  <si>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</si>
  <si>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</si>
  <si>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</si>
  <si>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</si>
  <si>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</si>
  <si>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</si>
  <si>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</si>
  <si>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</si>
  <si>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</si>
  <si>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</si>
  <si>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</si>
  <si>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</si>
  <si>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</si>
  <si>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</si>
  <si>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</si>
  <si>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</si>
  <si>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</si>
  <si>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</si>
  <si>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</si>
  <si>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</si>
  <si>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</si>
  <si>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</si>
  <si>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</si>
  <si>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</si>
  <si>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</si>
  <si>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</si>
  <si>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</si>
  <si>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</si>
  <si>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</si>
  <si>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</si>
  <si>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</si>
  <si>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</si>
  <si>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</si>
  <si>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</si>
  <si>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</si>
  <si>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</si>
  <si>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</si>
  <si>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</si>
  <si>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</si>
  <si>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</si>
  <si>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</si>
  <si>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</si>
  <si>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</si>
  <si>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</si>
  <si>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</si>
  <si>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</si>
  <si>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</si>
  <si>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</si>
  <si>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</si>
  <si>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</si>
  <si>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</si>
  <si>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</si>
  <si>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</si>
  <si>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</si>
  <si>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</si>
  <si>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</si>
  <si>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</si>
  <si>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</si>
  <si>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</si>
  <si>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</si>
  <si>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</si>
  <si>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</si>
  <si>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</si>
  <si>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</si>
  <si>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</si>
  <si>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</si>
  <si>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</si>
  <si>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</si>
  <si>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</si>
  <si>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</si>
  <si>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</si>
  <si>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</si>
  <si>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</si>
  <si>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</si>
  <si>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</si>
  <si>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</si>
  <si>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</si>
  <si>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</si>
  <si>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</si>
  <si>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</si>
  <si>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</si>
  <si>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</si>
  <si>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</si>
  <si>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</si>
  <si>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</si>
  <si>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</si>
  <si>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</si>
  <si>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</si>
  <si>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</si>
  <si>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</si>
  <si>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</si>
  <si>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</si>
  <si>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</si>
  <si>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</si>
  <si>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</si>
  <si>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</si>
  <si>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</si>
  <si>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</si>
  <si>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</si>
  <si>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</si>
  <si>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</si>
  <si>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</si>
  <si>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</si>
  <si>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</si>
  <si>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</si>
  <si>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</si>
  <si>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</si>
  <si>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</si>
  <si>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</si>
  <si>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</si>
  <si>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</si>
  <si>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</si>
  <si>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</si>
  <si>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</si>
  <si>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</si>
  <si>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</si>
  <si>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</si>
  <si>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</si>
  <si>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</si>
  <si>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</si>
  <si>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</si>
  <si>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</si>
  <si>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</si>
  <si>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</si>
  <si>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</si>
  <si>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</si>
  <si>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</si>
  <si>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</si>
  <si>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</si>
  <si>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</si>
  <si>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</si>
  <si>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</si>
  <si>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</si>
  <si>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</si>
  <si>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</si>
  <si>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</si>
  <si>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</si>
  <si>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</si>
  <si>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</si>
  <si>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</si>
  <si>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</si>
  <si>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</si>
  <si>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</si>
  <si>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</si>
  <si>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</si>
  <si>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</si>
  <si>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</si>
  <si>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</si>
  <si>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</si>
  <si>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</si>
  <si>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</si>
  <si>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</si>
  <si>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</si>
  <si>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</si>
  <si>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</si>
  <si>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</si>
  <si>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</si>
  <si>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</si>
  <si>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</si>
  <si>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</si>
  <si>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</si>
  <si>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</si>
  <si>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</si>
  <si>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</si>
  <si>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</si>
  <si>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</si>
  <si>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</si>
  <si>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</si>
  <si>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</si>
  <si>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</si>
  <si>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</si>
  <si>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</si>
  <si>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</si>
  <si>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</si>
  <si>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</si>
  <si>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</si>
  <si>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</si>
  <si>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</si>
  <si>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</si>
  <si>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</si>
  <si>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</si>
  <si>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</si>
  <si>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</si>
  <si>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</si>
  <si>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</si>
  <si>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</si>
  <si>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</si>
  <si>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</si>
  <si>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</si>
  <si>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</si>
  <si>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</si>
  <si>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</si>
  <si>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</si>
  <si>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</si>
  <si>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</si>
  <si>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</si>
  <si>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</si>
  <si>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</si>
  <si>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</si>
  <si>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</si>
  <si>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</si>
  <si>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</si>
  <si>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</si>
  <si>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</si>
  <si>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</si>
  <si>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</si>
  <si>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</si>
  <si>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</si>
  <si>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</si>
  <si>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</si>
  <si>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</si>
  <si>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</si>
  <si>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</si>
  <si>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</si>
  <si>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</si>
  <si>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</si>
  <si>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</si>
  <si>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</si>
  <si>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</si>
  <si>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</si>
  <si>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</si>
  <si>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</si>
  <si>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</si>
  <si>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</si>
  <si>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</si>
  <si>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</si>
  <si>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</si>
  <si>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</si>
  <si>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</si>
  <si>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</si>
  <si>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</si>
  <si>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</si>
  <si>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</si>
  <si>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</si>
  <si>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</si>
  <si>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</si>
  <si>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</si>
  <si>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</si>
  <si>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</si>
  <si>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</si>
  <si>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</si>
  <si>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</si>
  <si>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</si>
  <si>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</si>
  <si>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</si>
  <si>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</si>
  <si>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</si>
  <si>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</si>
  <si>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</si>
  <si>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</si>
  <si>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</si>
  <si>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</si>
  <si>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</si>
  <si>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</si>
  <si>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</si>
  <si>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</si>
  <si>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</si>
  <si>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</si>
  <si>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</si>
  <si>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</si>
  <si>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</si>
  <si>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</si>
  <si>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</si>
  <si>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</si>
  <si>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</si>
  <si>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</si>
  <si>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</si>
  <si>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</si>
  <si>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</si>
  <si>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</si>
  <si>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</si>
  <si>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</si>
  <si>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</si>
  <si>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</si>
  <si>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</si>
  <si>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</si>
  <si>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</si>
  <si>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</si>
  <si>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</si>
  <si>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</si>
  <si>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</si>
  <si>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</si>
  <si>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</si>
  <si>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</si>
  <si>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</si>
  <si>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</si>
  <si>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</si>
  <si>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</si>
  <si>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</si>
  <si>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</si>
  <si>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</si>
  <si>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</si>
  <si>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</si>
  <si>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</si>
  <si>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</si>
  <si>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</si>
  <si>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</si>
  <si>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</si>
  <si>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</si>
  <si>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</si>
  <si>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</si>
  <si>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</si>
  <si>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</si>
  <si>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</si>
  <si>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</si>
  <si>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</si>
  <si>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</si>
  <si>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</si>
  <si>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</si>
  <si>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</si>
  <si>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</si>
  <si>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</si>
  <si>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</si>
  <si>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</si>
  <si>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</si>
  <si>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</si>
  <si>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</si>
  <si>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</si>
  <si>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</si>
  <si>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</si>
  <si>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</si>
  <si>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</si>
  <si>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</si>
  <si>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</si>
  <si>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</si>
  <si>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</si>
  <si>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</si>
  <si>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</si>
  <si>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</si>
  <si>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</si>
  <si>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</si>
  <si>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</si>
  <si>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</si>
  <si>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</si>
  <si>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</si>
  <si>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</si>
  <si>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</si>
  <si>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</si>
  <si>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</si>
  <si>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</si>
  <si>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</si>
  <si>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</si>
  <si>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</si>
  <si>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</si>
  <si>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</si>
  <si>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</si>
  <si>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</si>
  <si>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</si>
  <si>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</si>
  <si>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</si>
  <si>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</si>
  <si>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</si>
  <si>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</si>
  <si>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</si>
  <si>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</si>
  <si>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</si>
  <si>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</si>
  <si>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</si>
  <si>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</si>
  <si>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</si>
  <si>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</si>
  <si>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</si>
  <si>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</si>
  <si>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</si>
  <si>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</si>
  <si>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</si>
  <si>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</si>
  <si>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</si>
  <si>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</si>
  <si>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</si>
  <si>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</si>
  <si>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</si>
  <si>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</si>
  <si>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</si>
  <si>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</si>
  <si>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</si>
  <si>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</si>
  <si>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</si>
  <si>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</si>
  <si>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</si>
  <si>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</si>
  <si>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</si>
  <si>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</si>
  <si>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</si>
  <si>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</si>
  <si>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</si>
  <si>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</si>
  <si>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</si>
  <si>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</si>
  <si>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</si>
  <si>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</si>
  <si>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</si>
  <si>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</si>
  <si>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</si>
  <si>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</si>
  <si>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</si>
  <si>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</si>
  <si>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</si>
  <si>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</si>
  <si>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</si>
  <si>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</si>
  <si>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</si>
  <si>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</si>
  <si>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</si>
  <si>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</si>
  <si>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</si>
  <si>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</si>
  <si>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</si>
  <si>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</si>
  <si>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</si>
  <si>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</si>
  <si>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</si>
  <si>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</si>
  <si>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</si>
  <si>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</si>
  <si>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</si>
  <si>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</si>
  <si>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</si>
  <si>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</si>
  <si>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</si>
  <si>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</si>
  <si>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</si>
  <si>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</si>
  <si>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</si>
  <si>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</si>
  <si>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</si>
  <si>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</si>
  <si>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</si>
  <si>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</si>
  <si>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</si>
  <si>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</si>
  <si>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</si>
  <si>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</si>
  <si>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</si>
  <si>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</si>
  <si>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</si>
  <si>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</si>
  <si>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</si>
  <si>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</si>
  <si>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</si>
  <si>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</si>
  <si>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</si>
  <si>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</si>
  <si>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</si>
  <si>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</si>
  <si>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</si>
  <si>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</si>
  <si>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</si>
  <si>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</si>
  <si>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</si>
  <si>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</si>
  <si>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</si>
  <si>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</si>
  <si>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</si>
  <si>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</si>
  <si>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</si>
  <si>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</si>
  <si>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</si>
  <si>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</si>
  <si>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</si>
  <si>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</si>
  <si>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</si>
  <si>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</si>
  <si>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</si>
  <si>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</si>
  <si>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</si>
  <si>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</si>
  <si>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</si>
  <si>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</si>
  <si>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</si>
  <si>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</si>
  <si>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</si>
  <si>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</si>
  <si>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</si>
  <si>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</si>
  <si>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</si>
  <si>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</si>
  <si>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</si>
  <si>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</si>
  <si>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</si>
  <si>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</si>
  <si>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</si>
  <si>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</si>
  <si>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</si>
  <si>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</si>
  <si>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</si>
  <si>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</si>
  <si>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</si>
  <si>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</si>
  <si>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</si>
  <si>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</si>
  <si>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</si>
  <si>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</si>
  <si>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</si>
  <si>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</si>
  <si>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</si>
  <si>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</si>
  <si>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</si>
  <si>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</si>
  <si>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</si>
  <si>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</si>
  <si>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</si>
  <si>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</si>
  <si>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</si>
  <si>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</si>
  <si>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</si>
  <si>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</si>
  <si>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</si>
  <si>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</si>
  <si>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</si>
  <si>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</si>
  <si>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</si>
  <si>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</si>
  <si>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</si>
  <si>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</si>
  <si>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</si>
  <si>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</si>
  <si>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</si>
  <si>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</si>
  <si>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</si>
  <si>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</si>
  <si>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</si>
  <si>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</si>
  <si>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</si>
  <si>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</si>
  <si>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</si>
  <si>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</si>
  <si>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</si>
  <si>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</si>
  <si>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</si>
  <si>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</si>
  <si>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</si>
  <si>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</si>
  <si>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</si>
  <si>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</si>
  <si>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</si>
  <si>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</si>
  <si>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</si>
  <si>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</si>
  <si>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</si>
  <si>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</si>
  <si>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</si>
  <si>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</si>
  <si>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</si>
  <si>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</si>
  <si>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</si>
  <si>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</si>
  <si>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</si>
  <si>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</si>
  <si>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</si>
  <si>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</si>
  <si>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</si>
  <si>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</si>
  <si>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</si>
  <si>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</si>
  <si>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</si>
  <si>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</si>
  <si>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</si>
  <si>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</si>
  <si>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</si>
  <si>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</si>
  <si>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</si>
  <si>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</si>
  <si>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</si>
  <si>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</si>
  <si>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</si>
  <si>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</si>
  <si>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</si>
  <si>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</si>
  <si>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</si>
  <si>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</si>
  <si>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</si>
  <si>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</si>
  <si>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</si>
  <si>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</si>
  <si>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</si>
  <si>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</si>
  <si>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</si>
  <si>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</si>
  <si>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</si>
  <si>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</si>
  <si>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</si>
  <si>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</si>
  <si>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</si>
  <si>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</si>
  <si>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</si>
  <si>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</si>
  <si>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</si>
  <si>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</si>
  <si>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</si>
  <si>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</si>
  <si>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</si>
  <si>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</si>
  <si>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</si>
  <si>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</si>
  <si>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</si>
  <si>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</si>
  <si>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</si>
  <si>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</si>
  <si>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</si>
  <si>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</si>
  <si>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</si>
  <si>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</si>
  <si>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</si>
  <si>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</si>
  <si>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</si>
  <si>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</si>
  <si>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</si>
  <si>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</si>
  <si>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</si>
  <si>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</si>
  <si>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</si>
  <si>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</si>
  <si>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</si>
  <si>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</si>
  <si>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</si>
  <si>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</si>
  <si>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</si>
  <si>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</si>
  <si>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</si>
  <si>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</si>
  <si>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</si>
  <si>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</si>
  <si>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</si>
  <si>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</si>
  <si>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</si>
  <si>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</si>
  <si>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</si>
  <si>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</si>
  <si>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</si>
  <si>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</si>
  <si>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</si>
  <si>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</si>
  <si>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</si>
  <si>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</si>
  <si>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</si>
  <si>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</si>
  <si>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</si>
  <si>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</si>
  <si>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</si>
  <si>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</si>
  <si>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</si>
  <si>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</si>
  <si>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</si>
  <si>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</si>
  <si>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</si>
  <si>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</si>
  <si>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</si>
  <si>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</si>
  <si>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</si>
  <si>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</si>
  <si>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</si>
  <si>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</si>
  <si>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</si>
  <si>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</si>
  <si>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</si>
  <si>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</si>
  <si>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</si>
  <si>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</si>
  <si>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</si>
  <si>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</si>
  <si>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</si>
  <si>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</si>
  <si>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</si>
  <si>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</si>
  <si>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</si>
  <si>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</si>
  <si>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</si>
  <si>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</si>
  <si>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</si>
  <si>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</si>
  <si>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</si>
  <si>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</si>
  <si>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</si>
  <si>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</si>
  <si>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</si>
  <si>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</si>
  <si>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</si>
  <si>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</si>
  <si>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</si>
  <si>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</si>
  <si>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</si>
  <si>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</si>
  <si>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</si>
  <si>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</si>
  <si>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</si>
  <si>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</si>
  <si>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</si>
  <si>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</si>
  <si>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</si>
  <si>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</si>
  <si>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</si>
  <si>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</si>
  <si>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</si>
  <si>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</si>
  <si>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</si>
  <si>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</si>
  <si>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</si>
  <si>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</si>
  <si>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</si>
  <si>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</si>
  <si>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</si>
  <si>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</si>
  <si>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</si>
  <si>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</si>
  <si>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</si>
  <si>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</si>
  <si>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</si>
  <si>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</si>
  <si>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</si>
  <si>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</si>
  <si>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</si>
  <si>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</si>
  <si>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</si>
  <si>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</si>
  <si>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</si>
  <si>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</si>
  <si>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</si>
  <si>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</si>
  <si>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</si>
  <si>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</si>
  <si>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</si>
  <si>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</si>
  <si>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</si>
  <si>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</si>
  <si>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</si>
  <si>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</si>
  <si>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</si>
  <si>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</si>
  <si>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</si>
  <si>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</si>
  <si>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</si>
  <si>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</si>
  <si>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</si>
  <si>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</si>
  <si>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</si>
  <si>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</si>
  <si>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</si>
  <si>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</si>
  <si>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</si>
  <si>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</si>
  <si>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</si>
  <si>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</si>
  <si>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</si>
  <si>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</si>
  <si>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</si>
  <si>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</si>
  <si>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</si>
  <si>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</si>
  <si>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</si>
  <si>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</si>
  <si>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</si>
  <si>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</si>
  <si>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</si>
  <si>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</si>
  <si>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</si>
  <si>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</si>
  <si>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</si>
  <si>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</si>
  <si>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</si>
  <si>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</si>
  <si>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</si>
  <si>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</si>
  <si>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</si>
  <si>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</si>
  <si>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</si>
  <si>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</si>
  <si>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</si>
  <si>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</si>
  <si>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</si>
  <si>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</si>
  <si>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</si>
  <si>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</si>
  <si>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</si>
  <si>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</si>
  <si>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</si>
  <si>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</si>
  <si>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</si>
  <si>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</si>
  <si>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</si>
  <si>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</si>
  <si>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</si>
  <si>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</si>
  <si>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</si>
  <si>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</si>
  <si>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</si>
  <si>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</si>
  <si>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</si>
  <si>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</si>
  <si>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</si>
  <si>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</si>
  <si>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</si>
  <si>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</si>
  <si>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</si>
  <si>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</si>
  <si>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</si>
  <si>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</si>
  <si>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</si>
  <si>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</si>
  <si>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</si>
  <si>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</si>
  <si>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</si>
  <si>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</si>
  <si>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</si>
  <si>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</si>
  <si>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</si>
  <si>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</si>
  <si>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</si>
  <si>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</si>
  <si>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</si>
  <si>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</si>
  <si>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</si>
  <si>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</si>
  <si>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</si>
  <si>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</si>
  <si>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</si>
  <si>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</si>
  <si>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</si>
  <si>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</si>
  <si>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</si>
  <si>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</si>
  <si>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</si>
  <si>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</si>
  <si>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</si>
  <si>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</si>
  <si>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</si>
  <si>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</si>
  <si>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</si>
  <si>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</si>
  <si>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</si>
  <si>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</si>
  <si>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</si>
  <si>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</si>
  <si>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</si>
  <si>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</si>
  <si>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</si>
  <si>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</si>
  <si>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</si>
  <si>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</si>
  <si>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</si>
  <si>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</si>
  <si>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</si>
  <si>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</si>
  <si>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</si>
  <si>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</si>
  <si>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</si>
  <si>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</si>
  <si>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</si>
  <si>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</si>
  <si>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</si>
  <si>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</si>
  <si>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</si>
  <si>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</si>
  <si>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</si>
  <si>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</si>
  <si>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</si>
  <si>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</si>
  <si>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</si>
  <si>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</si>
  <si>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</si>
  <si>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</si>
  <si>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</si>
  <si>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</si>
  <si>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</si>
  <si>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</si>
  <si>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</si>
  <si>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</si>
  <si>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</si>
  <si>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</si>
  <si>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</si>
  <si>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</si>
  <si>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</si>
  <si>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</si>
  <si>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</si>
  <si>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</si>
  <si>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</si>
  <si>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</si>
  <si>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</si>
  <si>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</si>
  <si>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</si>
  <si>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</si>
  <si>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</si>
  <si>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</si>
  <si>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</si>
  <si>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</si>
  <si>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</si>
  <si>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</si>
  <si>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</si>
  <si>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</si>
  <si>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</si>
  <si>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</si>
  <si>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</si>
  <si>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</si>
  <si>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</si>
  <si>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</si>
  <si>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</si>
  <si>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</si>
  <si>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</si>
  <si>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</si>
  <si>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</si>
  <si>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</si>
  <si>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</si>
  <si>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</si>
  <si>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</si>
  <si>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</si>
  <si>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</si>
  <si>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</si>
  <si>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</si>
  <si>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</si>
  <si>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</si>
  <si>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</si>
  <si>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</si>
  <si>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</si>
  <si>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</si>
  <si>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</si>
  <si>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</si>
  <si>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</si>
  <si>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</si>
  <si>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</si>
  <si>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</si>
  <si>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</si>
  <si>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</si>
  <si>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</si>
  <si>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</si>
  <si>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</si>
  <si>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</si>
  <si>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</si>
  <si>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</si>
  <si>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</si>
  <si>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</si>
  <si>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</si>
  <si>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</si>
  <si>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</si>
  <si>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</si>
  <si>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</si>
  <si>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</si>
  <si>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</si>
  <si>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</si>
  <si>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</si>
  <si>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</si>
  <si>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</si>
  <si>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</si>
  <si>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</si>
  <si>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</si>
  <si>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</si>
  <si>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</si>
  <si>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</si>
  <si>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</si>
  <si>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</si>
  <si>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</si>
  <si>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</si>
  <si>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</si>
  <si>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</si>
  <si>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</si>
  <si>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</si>
  <si>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</si>
  <si>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</si>
  <si>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</si>
  <si>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</si>
  <si>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</si>
  <si>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</si>
  <si>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</si>
  <si>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</si>
  <si>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</si>
  <si>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</si>
  <si>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</si>
  <si>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</si>
  <si>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</si>
  <si>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</si>
  <si>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</si>
  <si>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</si>
  <si>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</si>
  <si>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</si>
  <si>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</si>
  <si>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</si>
  <si>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</si>
  <si>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</si>
  <si>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</si>
  <si>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</si>
  <si>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</si>
  <si>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</si>
  <si>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</si>
  <si>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</si>
  <si>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</si>
  <si>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</si>
  <si>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</si>
  <si>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</si>
  <si>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</si>
  <si>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</si>
  <si>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</si>
  <si>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</si>
  <si>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</si>
  <si>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</si>
  <si>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</si>
  <si>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</si>
  <si>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</si>
  <si>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</si>
  <si>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</si>
  <si>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</si>
  <si>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</si>
  <si>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</si>
  <si>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</si>
  <si>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</si>
  <si>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</si>
  <si>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</si>
  <si>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</si>
  <si>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</si>
  <si>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</si>
  <si>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</si>
  <si>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</si>
  <si>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</si>
  <si>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</si>
  <si>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</si>
  <si>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</si>
  <si>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</si>
  <si>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</si>
  <si>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</si>
  <si>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</si>
  <si>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</si>
  <si>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</si>
  <si>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</si>
  <si>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</si>
  <si>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</si>
  <si>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</si>
  <si>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</si>
  <si>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</si>
  <si>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</si>
  <si>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</si>
  <si>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</si>
  <si>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</si>
  <si>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</si>
  <si>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</si>
  <si>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</si>
  <si>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</si>
  <si>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</si>
  <si>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</si>
  <si>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</si>
  <si>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</si>
  <si>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</si>
  <si>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</si>
  <si>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</si>
  <si>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</si>
  <si>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</si>
  <si>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</si>
  <si>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</si>
  <si>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</si>
  <si>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</si>
  <si>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</si>
  <si>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</si>
  <si>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</si>
  <si>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</si>
  <si>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</si>
  <si>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</si>
  <si>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</si>
  <si>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</si>
  <si>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</si>
  <si>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</si>
  <si>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</si>
  <si>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</si>
  <si>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</si>
  <si>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</si>
  <si>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</si>
  <si>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</si>
  <si>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</si>
  <si>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</si>
  <si>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</si>
  <si>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</si>
  <si>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</si>
  <si>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</si>
  <si>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</si>
  <si>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</si>
  <si>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</si>
  <si>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</si>
  <si>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</si>
  <si>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</si>
  <si>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</si>
  <si>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</si>
  <si>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</si>
  <si>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</si>
  <si>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</si>
  <si>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</si>
  <si>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</si>
  <si>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</si>
  <si>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</si>
  <si>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</si>
  <si>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</si>
  <si>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</si>
  <si>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</si>
  <si>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</si>
  <si>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</si>
  <si>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</si>
  <si>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</si>
  <si>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</si>
  <si>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</si>
  <si>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</si>
  <si>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</si>
  <si>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</si>
  <si>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</si>
  <si>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</si>
  <si>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</si>
  <si>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</si>
  <si>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</si>
  <si>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</si>
  <si>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</si>
  <si>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</si>
  <si>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</si>
  <si>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</si>
  <si>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</si>
  <si>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</si>
  <si>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</si>
  <si>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</si>
  <si>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</si>
  <si>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</si>
  <si>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</si>
  <si>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</si>
  <si>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</si>
  <si>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</si>
  <si>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</si>
  <si>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</si>
  <si>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</si>
  <si>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</si>
  <si>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</si>
  <si>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</si>
  <si>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</si>
  <si>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</si>
  <si>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</si>
  <si>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</si>
  <si>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</si>
  <si>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</si>
  <si>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</si>
  <si>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</si>
  <si>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</si>
  <si>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</si>
  <si>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</si>
  <si>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</si>
  <si>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</si>
  <si>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</si>
  <si>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</si>
  <si>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</si>
  <si>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</si>
  <si>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</si>
  <si>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</si>
  <si>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</si>
  <si>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</si>
  <si>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</si>
  <si>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</si>
  <si>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</si>
  <si>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</si>
  <si>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</si>
  <si>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</si>
  <si>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</si>
  <si>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</si>
  <si>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</si>
  <si>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</si>
  <si>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</si>
  <si>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</si>
  <si>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</si>
  <si>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</si>
  <si>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</si>
  <si>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</si>
  <si>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</si>
  <si>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</si>
  <si>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</si>
  <si>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</si>
  <si>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</si>
  <si>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</si>
  <si>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</si>
  <si>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</si>
  <si>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</si>
  <si>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</si>
  <si>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</si>
  <si>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</si>
  <si>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</si>
  <si>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</si>
  <si>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</si>
  <si>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</si>
  <si>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</si>
  <si>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</si>
  <si>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</si>
  <si>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</si>
  <si>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</si>
  <si>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</si>
  <si>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</si>
  <si>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</si>
  <si>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</si>
  <si>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</si>
  <si>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</si>
  <si>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</si>
  <si>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</si>
  <si>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</si>
  <si>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</si>
  <si>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</si>
  <si>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</si>
  <si>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</si>
  <si>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</si>
  <si>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</si>
  <si>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</si>
  <si>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</si>
  <si>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</si>
  <si>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</si>
  <si>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</si>
  <si>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</si>
  <si>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</si>
  <si>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</si>
  <si>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</si>
  <si>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</si>
  <si>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</si>
  <si>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</si>
  <si>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</si>
  <si>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</si>
  <si>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</si>
  <si>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</si>
  <si>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</si>
  <si>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</si>
  <si>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</si>
  <si>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</si>
  <si>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</si>
  <si>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</si>
  <si>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</si>
  <si>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</si>
  <si>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</si>
  <si>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</si>
  <si>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</si>
  <si>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</si>
  <si>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</si>
  <si>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</si>
  <si>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</si>
  <si>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</si>
  <si>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</si>
  <si>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</si>
  <si>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</si>
  <si>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</si>
  <si>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</si>
  <si>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</si>
  <si>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</si>
  <si>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</si>
  <si>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</si>
  <si>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</si>
  <si>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</si>
  <si>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</si>
  <si>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</si>
  <si>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</si>
  <si>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</si>
  <si>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</si>
  <si>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</si>
  <si>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</si>
  <si>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</si>
  <si>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</si>
  <si>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</si>
  <si>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</si>
  <si>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</si>
  <si>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</si>
  <si>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</si>
  <si>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</si>
  <si>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</si>
  <si>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</si>
  <si>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</si>
  <si>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</si>
  <si>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</si>
  <si>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</si>
  <si>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</si>
  <si>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</si>
  <si>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</si>
  <si>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</si>
  <si>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</si>
  <si>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</si>
  <si>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</si>
  <si>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</si>
  <si>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</si>
  <si>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</si>
  <si>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</si>
  <si>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</si>
  <si>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</si>
  <si>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</si>
  <si>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</si>
  <si>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</si>
  <si>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</si>
  <si>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</si>
  <si>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</si>
  <si>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</si>
  <si>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</si>
  <si>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</si>
  <si>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</si>
  <si>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</si>
  <si>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</si>
  <si>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</si>
  <si>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</si>
  <si>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</si>
  <si>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</si>
  <si>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</si>
  <si>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</si>
  <si>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</si>
  <si>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</si>
  <si>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</si>
  <si>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</si>
  <si>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</si>
  <si>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</si>
  <si>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</si>
  <si>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</si>
  <si>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</si>
  <si>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</si>
  <si>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</si>
  <si>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</si>
  <si>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</si>
  <si>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</si>
  <si>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</si>
  <si>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</si>
  <si>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</si>
  <si>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</si>
  <si>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</si>
  <si>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</si>
  <si>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</si>
  <si>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</si>
  <si>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</si>
  <si>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</si>
  <si>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</si>
  <si>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</si>
  <si>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</si>
  <si>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</si>
  <si>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</si>
  <si>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</si>
  <si>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</si>
  <si>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</si>
  <si>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</si>
  <si>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</si>
  <si>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</si>
  <si>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</si>
  <si>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</si>
  <si>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</si>
  <si>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</si>
  <si>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</si>
  <si>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</si>
  <si>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</si>
  <si>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</si>
  <si>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</si>
  <si>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</si>
  <si>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</si>
  <si>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</si>
  <si>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</si>
  <si>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</si>
  <si>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</si>
  <si>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</si>
  <si>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</si>
  <si>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</si>
  <si>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</si>
  <si>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</si>
  <si>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</si>
  <si>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</si>
  <si>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</si>
  <si>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</si>
  <si>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</si>
  <si>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</si>
  <si>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</si>
  <si>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</si>
  <si>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</si>
  <si>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</si>
  <si>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</si>
  <si>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</si>
  <si>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</si>
  <si>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</si>
  <si>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</si>
  <si>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</si>
  <si>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</si>
  <si>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</si>
  <si>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</si>
  <si>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</si>
  <si>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</si>
  <si>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</si>
  <si>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</si>
  <si>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</si>
  <si>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</si>
  <si>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</si>
  <si>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</si>
  <si>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</si>
  <si>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</si>
  <si>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</si>
  <si>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</si>
  <si>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</si>
  <si>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</si>
  <si>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</si>
  <si>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</si>
  <si>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</si>
  <si>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</si>
  <si>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</si>
  <si>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</si>
  <si>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</si>
  <si>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</si>
  <si>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</si>
  <si>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</si>
  <si>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</si>
  <si>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</si>
  <si>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</si>
  <si>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</si>
  <si>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</si>
  <si>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</si>
  <si>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</si>
  <si>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</si>
  <si>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</si>
  <si>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</si>
  <si>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</si>
  <si>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</si>
  <si>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</si>
  <si>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</si>
  <si>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</si>
  <si>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</si>
  <si>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</si>
  <si>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</si>
  <si>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</si>
  <si>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</si>
  <si>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</si>
  <si>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</si>
  <si>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</si>
  <si>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</si>
  <si>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</si>
  <si>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</si>
  <si>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</si>
  <si>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</si>
  <si>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</si>
  <si>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</si>
  <si>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</si>
  <si>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</si>
  <si>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</si>
  <si>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</si>
  <si>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</si>
  <si>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</si>
  <si>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</si>
  <si>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</si>
  <si>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</si>
  <si>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</si>
  <si>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</si>
  <si>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</si>
  <si>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</si>
  <si>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</si>
  <si>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</si>
  <si>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</si>
  <si>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</si>
  <si>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</si>
  <si>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</si>
  <si>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</si>
  <si>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</si>
  <si>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</si>
  <si>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</si>
  <si>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</si>
  <si>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</si>
  <si>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</si>
  <si>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</si>
  <si>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</si>
  <si>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</si>
  <si>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</si>
  <si>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</si>
  <si>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</si>
  <si>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</si>
  <si>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</si>
  <si>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</si>
  <si>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</si>
  <si>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</si>
  <si>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</si>
  <si>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</si>
  <si>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</si>
  <si>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</si>
  <si>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</si>
  <si>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</si>
  <si>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</si>
  <si>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</si>
  <si>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</si>
  <si>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</si>
  <si>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</si>
  <si>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</si>
  <si>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</si>
  <si>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</si>
  <si>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</si>
  <si>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</si>
  <si>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</si>
  <si>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</si>
  <si>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</si>
  <si>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</si>
  <si>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</si>
  <si>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</si>
  <si>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</si>
  <si>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</si>
  <si>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</si>
  <si>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</si>
  <si>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</si>
  <si>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</si>
  <si>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</si>
  <si>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</si>
  <si>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</si>
  <si>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</si>
  <si>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</si>
  <si>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</si>
  <si>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</si>
  <si>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</si>
  <si>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</si>
  <si>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</si>
  <si>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</si>
  <si>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</si>
  <si>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</si>
  <si>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</si>
  <si>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</si>
  <si>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</si>
  <si>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</si>
  <si>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</si>
  <si>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</si>
  <si>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</si>
  <si>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</si>
  <si>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</si>
  <si>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</si>
  <si>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</si>
  <si>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</si>
  <si>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</si>
  <si>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</si>
  <si>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</si>
  <si>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</si>
  <si>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</si>
  <si>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</si>
  <si>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</si>
  <si>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</si>
  <si>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</si>
  <si>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</si>
  <si>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</si>
  <si>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</si>
  <si>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</si>
  <si>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</si>
  <si>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</si>
  <si>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</si>
  <si>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</si>
  <si>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</si>
  <si>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</si>
  <si>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</si>
  <si>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</si>
  <si>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</si>
  <si>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</si>
  <si>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</si>
  <si>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</si>
  <si>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</si>
  <si>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</si>
  <si>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</si>
  <si>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</si>
  <si>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</si>
  <si>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</si>
  <si>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</si>
  <si>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</si>
  <si>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</si>
  <si>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</si>
  <si>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</si>
  <si>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</si>
  <si>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</si>
  <si>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</si>
  <si>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</si>
  <si>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</si>
  <si>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</si>
  <si>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</si>
  <si>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</si>
  <si>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</si>
  <si>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</si>
  <si>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</si>
  <si>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</si>
  <si>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</si>
  <si>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</si>
  <si>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</si>
  <si>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</si>
  <si>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</si>
  <si>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</si>
  <si>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</si>
  <si>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</si>
  <si>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</si>
  <si>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</si>
  <si>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</si>
  <si>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</si>
  <si>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</si>
  <si>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</si>
  <si>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</si>
  <si>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</si>
  <si>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</si>
  <si>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</si>
  <si>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</si>
  <si>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</si>
  <si>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</si>
  <si>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</si>
  <si>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</si>
  <si>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</si>
  <si>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</si>
  <si>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</si>
  <si>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</si>
  <si>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</si>
  <si>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</si>
  <si>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</si>
  <si>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</si>
  <si>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</si>
  <si>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</si>
  <si>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</si>
  <si>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</si>
  <si>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</si>
  <si>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</si>
  <si>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</si>
  <si>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</si>
  <si>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</si>
  <si>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</si>
  <si>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</si>
  <si>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</si>
  <si>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</si>
  <si>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</si>
  <si>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</si>
  <si>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</si>
  <si>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</si>
  <si>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</si>
  <si>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</si>
  <si>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</si>
  <si>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</si>
  <si>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</si>
  <si>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</si>
  <si>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</si>
  <si>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</si>
  <si>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</si>
  <si>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</si>
  <si>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</si>
  <si>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</si>
  <si>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</si>
  <si>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</si>
  <si>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</si>
  <si>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</si>
  <si>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</si>
  <si>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</si>
  <si>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</si>
  <si>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</si>
  <si>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</si>
  <si>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</si>
  <si>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</si>
  <si>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</si>
  <si>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</si>
  <si>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</si>
  <si>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</si>
  <si>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</si>
  <si>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</si>
  <si>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</si>
  <si>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</si>
  <si>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</si>
  <si>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</si>
  <si>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</si>
  <si>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</si>
  <si>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</si>
  <si>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</si>
  <si>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</si>
  <si>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</si>
  <si>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</si>
  <si>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</si>
  <si>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</si>
  <si>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</si>
  <si>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</si>
  <si>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</si>
  <si>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</si>
  <si>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</si>
  <si>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</si>
  <si>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</si>
  <si>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</si>
  <si>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</si>
  <si>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</si>
  <si>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</si>
  <si>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</si>
  <si>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</si>
  <si>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</si>
  <si>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</si>
  <si>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</si>
  <si>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</si>
  <si>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</si>
  <si>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</si>
  <si>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</si>
  <si>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</si>
  <si>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</si>
  <si>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</si>
  <si>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</si>
  <si>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</si>
  <si>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</si>
  <si>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</si>
  <si>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</si>
  <si>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</si>
  <si>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</si>
  <si>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</si>
  <si>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</si>
  <si>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</si>
  <si>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</si>
  <si>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</si>
  <si>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</si>
  <si>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</si>
  <si>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</si>
  <si>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</si>
  <si>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</si>
  <si>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</si>
  <si>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</si>
  <si>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</si>
  <si>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</si>
  <si>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</si>
  <si>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</si>
  <si>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</si>
  <si>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</si>
  <si>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</si>
  <si>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</si>
  <si>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</si>
  <si>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</si>
  <si>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</si>
  <si>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</si>
  <si>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</si>
  <si>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</si>
  <si>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</si>
  <si>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</si>
  <si>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</si>
  <si>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</si>
  <si>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</si>
  <si>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</si>
  <si>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</si>
  <si>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</si>
  <si>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</si>
  <si>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</si>
  <si>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</si>
  <si>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</si>
  <si>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</si>
  <si>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</si>
  <si>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</si>
  <si>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</si>
  <si>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</si>
  <si>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</si>
  <si>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</si>
  <si>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</si>
  <si>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</si>
  <si>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</si>
  <si>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</si>
  <si>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</si>
  <si>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</si>
  <si>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</si>
  <si>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</si>
  <si>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</si>
  <si>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</si>
  <si>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</si>
  <si>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</si>
  <si>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</si>
  <si>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</si>
  <si>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</si>
  <si>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</si>
  <si>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</si>
  <si>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</si>
  <si>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</si>
  <si>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</si>
  <si>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</si>
  <si>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</si>
  <si>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</si>
  <si>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</si>
  <si>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</si>
  <si>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</si>
  <si>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</si>
  <si>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</si>
  <si>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</si>
  <si>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</si>
  <si>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</si>
  <si>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</si>
  <si>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</si>
  <si>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</si>
  <si>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</si>
  <si>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</si>
  <si>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</si>
  <si>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</si>
  <si>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</si>
  <si>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</si>
  <si>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</si>
  <si>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</si>
  <si>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</si>
  <si>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</si>
  <si>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</si>
  <si>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</si>
  <si>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</si>
  <si>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</si>
  <si>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</si>
  <si>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</si>
  <si>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</si>
  <si>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</si>
  <si>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</si>
  <si>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</si>
  <si>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</si>
  <si>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</si>
  <si>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</si>
  <si>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</si>
  <si>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</si>
  <si>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</si>
  <si>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</si>
  <si>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</si>
  <si>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</si>
  <si>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</si>
  <si>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</si>
  <si>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</si>
  <si>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</si>
  <si>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</si>
  <si>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</si>
  <si>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</si>
  <si>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</si>
  <si>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</si>
  <si>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</si>
  <si>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</si>
  <si>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</si>
  <si>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</si>
  <si>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</si>
  <si>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</si>
  <si>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</si>
  <si>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</si>
  <si>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</si>
  <si>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</si>
  <si>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</si>
  <si>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</si>
  <si>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</si>
  <si>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</si>
  <si>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</si>
  <si>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</si>
  <si>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</si>
  <si>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</si>
  <si>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</si>
  <si>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</si>
  <si>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</si>
  <si>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</si>
  <si>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</si>
  <si>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</si>
  <si>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</si>
  <si>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</si>
  <si>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</si>
  <si>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</si>
  <si>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</si>
  <si>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</si>
  <si>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</si>
  <si>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</si>
  <si>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</si>
  <si>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</si>
  <si>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</si>
  <si>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</si>
  <si>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</si>
  <si>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</si>
  <si>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</si>
  <si>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</si>
  <si>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</si>
  <si>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</si>
  <si>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</si>
  <si>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</si>
  <si>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</si>
  <si>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</si>
  <si>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</si>
  <si>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</si>
  <si>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</si>
  <si>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</si>
  <si>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</si>
  <si>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</si>
  <si>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</si>
  <si>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</si>
  <si>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</si>
  <si>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</si>
  <si>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</si>
  <si>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</si>
  <si>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</si>
  <si>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</si>
  <si>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</si>
  <si>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</si>
  <si>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</si>
  <si>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</si>
  <si>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</si>
  <si>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</si>
  <si>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</si>
  <si>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</si>
  <si>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</si>
  <si>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</si>
  <si>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</si>
  <si>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</si>
  <si>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</si>
  <si>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</si>
  <si>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</si>
  <si>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</si>
  <si>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</si>
  <si>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</si>
  <si>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</si>
  <si>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</si>
  <si>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</si>
  <si>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</si>
  <si>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</si>
  <si>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</si>
  <si>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</si>
  <si>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</si>
  <si>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</si>
  <si>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</si>
  <si>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</si>
  <si>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</si>
  <si>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</si>
  <si>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</si>
  <si>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</si>
  <si>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</si>
  <si>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</si>
  <si>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</si>
  <si>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</si>
  <si>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</si>
  <si>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</si>
  <si>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</si>
  <si>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</si>
  <si>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</si>
  <si>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</si>
  <si>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</si>
  <si>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</si>
  <si>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</si>
  <si>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</si>
  <si>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</si>
  <si>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</si>
  <si>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</si>
  <si>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</si>
  <si>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</si>
  <si>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</si>
  <si>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</si>
  <si>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</si>
  <si>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</si>
  <si>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</si>
  <si>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</si>
  <si>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</si>
  <si>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</si>
  <si>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</si>
  <si>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</si>
  <si>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</si>
  <si>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</si>
  <si>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</si>
  <si>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</si>
  <si>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</si>
  <si>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</si>
  <si>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</si>
  <si>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</si>
  <si>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</si>
  <si>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</si>
  <si>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</si>
  <si>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</si>
  <si>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</si>
  <si>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</si>
  <si>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</si>
  <si>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</si>
  <si>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</si>
  <si>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</si>
  <si>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</si>
  <si>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</si>
  <si>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</si>
  <si>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</si>
  <si>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</si>
  <si>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</si>
  <si>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</si>
  <si>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</si>
  <si>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</si>
  <si>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</si>
  <si>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</si>
  <si>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</si>
  <si>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</si>
  <si>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</si>
  <si>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</si>
  <si>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</si>
  <si>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</si>
  <si>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</si>
  <si>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</si>
  <si>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</si>
  <si>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</si>
  <si>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</si>
  <si>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</si>
  <si>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</si>
  <si>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</si>
  <si>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</si>
  <si>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</si>
  <si>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</si>
  <si>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</si>
  <si>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</si>
  <si>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</si>
  <si>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</si>
  <si>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</si>
  <si>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</si>
  <si>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</si>
  <si>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</si>
  <si>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</si>
  <si>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</si>
  <si>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</si>
  <si>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</si>
  <si>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</si>
  <si>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</si>
  <si>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</si>
  <si>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</si>
  <si>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</si>
  <si>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</si>
  <si>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</si>
  <si>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</si>
  <si>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</si>
  <si>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</si>
  <si>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</si>
  <si>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</si>
  <si>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</si>
  <si>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</si>
  <si>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</si>
  <si>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</si>
  <si>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</si>
  <si>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</si>
  <si>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</si>
  <si>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</si>
  <si>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</si>
  <si>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</si>
  <si>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</si>
  <si>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</si>
  <si>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</si>
  <si>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</si>
  <si>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</si>
  <si>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</si>
  <si>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</si>
  <si>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</si>
  <si>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</si>
  <si>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</si>
  <si>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</si>
  <si>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</si>
  <si>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</si>
  <si>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</si>
  <si>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</si>
  <si>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</si>
  <si>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</si>
  <si>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</si>
  <si>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</si>
  <si>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</si>
  <si>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</si>
  <si>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</si>
  <si>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</si>
  <si>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</si>
  <si>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</si>
  <si>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</si>
  <si>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</si>
  <si>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</si>
  <si>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</si>
  <si>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</si>
  <si>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</si>
  <si>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</si>
  <si>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</si>
  <si>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</si>
  <si>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</si>
  <si>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</si>
  <si>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</si>
  <si>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</si>
  <si>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</si>
  <si>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</si>
  <si>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</si>
  <si>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</si>
  <si>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</si>
  <si>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</si>
  <si>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</si>
  <si>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</si>
  <si>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</si>
  <si>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</si>
  <si>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</si>
  <si>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</si>
  <si>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</si>
  <si>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</si>
  <si>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</si>
  <si>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</si>
  <si>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</si>
  <si>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</si>
  <si>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</si>
  <si>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</si>
  <si>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</si>
  <si>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</si>
  <si>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</si>
  <si>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</si>
  <si>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</si>
  <si>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</si>
  <si>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</si>
  <si>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</si>
  <si>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</si>
  <si>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</si>
  <si>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</si>
  <si>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</si>
  <si>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</si>
  <si>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</si>
  <si>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</si>
  <si>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</si>
  <si>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</si>
  <si>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</si>
  <si>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</si>
  <si>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</si>
  <si>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</si>
  <si>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</si>
  <si>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</si>
  <si>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</si>
  <si>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</si>
  <si>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</si>
  <si>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</si>
  <si>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</si>
  <si>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</si>
  <si>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</si>
  <si>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</si>
  <si>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</si>
  <si>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</si>
  <si>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</si>
  <si>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</si>
  <si>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</si>
  <si>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</si>
  <si>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</si>
  <si>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</si>
  <si>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</si>
  <si>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</si>
  <si>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</si>
  <si>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</si>
  <si>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</si>
  <si>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</si>
  <si>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</si>
  <si>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</si>
  <si>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</si>
  <si>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</si>
  <si>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</si>
  <si>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</si>
  <si>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</si>
  <si>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</si>
  <si>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</si>
  <si>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</si>
  <si>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</si>
  <si>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</si>
  <si>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</si>
  <si>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</si>
  <si>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</si>
  <si>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</si>
  <si>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</si>
  <si>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</si>
  <si>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</si>
  <si>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</si>
  <si>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</si>
  <si>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</si>
  <si>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</si>
  <si>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</si>
  <si>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</si>
  <si>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</si>
  <si>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</si>
  <si>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</si>
  <si>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</si>
  <si>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</si>
  <si>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</si>
  <si>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</si>
  <si>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</si>
  <si>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</si>
  <si>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</si>
  <si>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</si>
  <si>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</si>
  <si>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</si>
  <si>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</si>
  <si>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</si>
  <si>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</si>
  <si>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</si>
  <si>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</si>
  <si>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</si>
  <si>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</si>
  <si>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</si>
  <si>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</si>
  <si>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</si>
  <si>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</si>
  <si>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</si>
  <si>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</si>
  <si>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</si>
  <si>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</si>
  <si>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</si>
  <si>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</si>
  <si>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</si>
  <si>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</si>
  <si>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</si>
  <si>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</si>
  <si>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</si>
  <si>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</si>
  <si>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</si>
  <si>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</si>
  <si>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</si>
  <si>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</si>
  <si>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</si>
  <si>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</si>
  <si>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</si>
  <si>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</si>
  <si>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</si>
  <si>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</si>
  <si>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</si>
  <si>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</si>
  <si>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</si>
  <si>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</si>
  <si>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</si>
  <si>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</si>
  <si>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</si>
  <si>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</si>
  <si>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</si>
  <si>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</si>
  <si>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</si>
  <si>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</si>
  <si>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</si>
  <si>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</si>
  <si>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</si>
  <si>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</si>
  <si>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</si>
  <si>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</si>
  <si>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</si>
  <si>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</si>
  <si>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</si>
  <si>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</si>
  <si>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</si>
  <si>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</si>
  <si>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</si>
  <si>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</si>
  <si>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</si>
  <si>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</si>
  <si>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</si>
  <si>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</si>
  <si>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</si>
  <si>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</si>
  <si>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</si>
  <si>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</si>
  <si>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</si>
  <si>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</si>
  <si>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</si>
  <si>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</si>
  <si>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</si>
  <si>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</si>
  <si>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</si>
  <si>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</si>
  <si>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</si>
  <si>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</si>
  <si>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</si>
  <si>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</si>
  <si>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</si>
  <si>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</si>
  <si>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</si>
  <si>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</si>
  <si>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</si>
  <si>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</si>
  <si>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</si>
  <si>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</si>
  <si>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</si>
  <si>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</si>
  <si>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</si>
  <si>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</si>
  <si>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</si>
  <si>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</si>
  <si>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</si>
  <si>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</si>
  <si>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</si>
  <si>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</si>
  <si>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</si>
  <si>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</si>
  <si>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</si>
  <si>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</si>
  <si>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</si>
  <si>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</si>
  <si>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</si>
  <si>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</si>
  <si>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</si>
  <si>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</si>
  <si>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</si>
  <si>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</si>
  <si>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</si>
  <si>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</si>
  <si>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</si>
  <si>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</si>
  <si>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</si>
  <si>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</si>
  <si>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</si>
  <si>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</si>
  <si>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</si>
  <si>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</si>
  <si>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</si>
  <si>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</si>
  <si>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</si>
  <si>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</si>
  <si>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</si>
  <si>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</si>
  <si>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</si>
  <si>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</si>
  <si>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</si>
  <si>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</si>
  <si>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</si>
  <si>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</si>
  <si>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</si>
  <si>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</si>
  <si>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</si>
  <si>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</si>
  <si>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</si>
  <si>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</si>
  <si>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</si>
  <si>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</si>
  <si>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</si>
  <si>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</si>
  <si>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</si>
  <si>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</si>
  <si>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</si>
  <si>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</si>
  <si>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</si>
  <si>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</si>
  <si>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</si>
  <si>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</si>
  <si>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</si>
  <si>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</si>
  <si>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</si>
  <si>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</si>
  <si>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</si>
  <si>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</si>
  <si>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</si>
  <si>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</si>
  <si>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</si>
  <si>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</si>
  <si>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</si>
  <si>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</si>
  <si>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</si>
  <si>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</si>
  <si>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</si>
  <si>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</si>
  <si>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</si>
  <si>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</si>
  <si>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</si>
  <si>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</si>
  <si>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</si>
  <si>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</si>
  <si>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</si>
  <si>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</si>
  <si>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</si>
  <si>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</si>
  <si>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</si>
  <si>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</si>
  <si>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</si>
  <si>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</si>
  <si>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</si>
  <si>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</si>
  <si>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</si>
  <si>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</si>
  <si>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</si>
  <si>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</si>
  <si>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</si>
  <si>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</si>
  <si>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</si>
  <si>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</si>
  <si>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</si>
  <si>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</si>
  <si>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</si>
  <si>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</si>
  <si>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</si>
  <si>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</si>
  <si>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</si>
  <si>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</si>
  <si>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</si>
  <si>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</si>
  <si>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</si>
  <si>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</si>
  <si>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</si>
  <si>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</si>
  <si>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</si>
  <si>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</si>
  <si>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</si>
  <si>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</si>
  <si>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</si>
  <si>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</si>
  <si>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</si>
  <si>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</si>
  <si>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</si>
  <si>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</si>
  <si>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</si>
  <si>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</si>
  <si>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</si>
  <si>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</si>
  <si>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</si>
  <si>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</si>
  <si>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</si>
  <si>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</si>
  <si>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</si>
  <si>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</si>
  <si>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</si>
  <si>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</si>
  <si>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</si>
  <si>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</si>
  <si>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</si>
  <si>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</si>
  <si>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</si>
  <si>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</si>
  <si>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</si>
  <si>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</si>
  <si>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</si>
  <si>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</si>
  <si>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</si>
  <si>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</si>
  <si>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</si>
  <si>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</si>
  <si>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</si>
  <si>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</si>
  <si>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</si>
  <si>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</si>
  <si>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</si>
  <si>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</si>
  <si>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</si>
  <si>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</si>
  <si>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</si>
  <si>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</si>
  <si>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</si>
  <si>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</si>
  <si>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</si>
  <si>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</si>
  <si>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</si>
  <si>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</si>
  <si>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</si>
  <si>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</si>
  <si>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</si>
  <si>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</si>
  <si>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</si>
  <si>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</si>
  <si>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</si>
  <si>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</si>
  <si>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</si>
  <si>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</si>
  <si>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</si>
  <si>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</si>
  <si>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</si>
  <si>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</si>
  <si>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</si>
  <si>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</si>
  <si>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</si>
  <si>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</si>
  <si>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</si>
  <si>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</si>
  <si>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</si>
  <si>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</si>
  <si>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</si>
  <si>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</si>
  <si>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</si>
  <si>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</si>
  <si>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</si>
  <si>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</si>
  <si>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</si>
  <si>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</si>
  <si>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</si>
  <si>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</si>
  <si>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</si>
  <si>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</si>
  <si>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</si>
  <si>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</si>
  <si>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</si>
  <si>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</si>
  <si>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</si>
  <si>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</si>
  <si>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</si>
  <si>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</si>
  <si>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</si>
  <si>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</si>
  <si>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</si>
  <si>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</si>
  <si>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</si>
  <si>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</si>
  <si>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</si>
  <si>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</si>
  <si>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</si>
  <si>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</si>
  <si>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</si>
  <si>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</si>
  <si>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</si>
  <si>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</si>
  <si>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</si>
  <si>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</si>
  <si>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</si>
  <si>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</si>
  <si>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</si>
  <si>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</si>
  <si>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</si>
  <si>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</si>
  <si>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</si>
  <si>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</si>
  <si>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</si>
  <si>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</si>
  <si>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</si>
  <si>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</si>
  <si>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</si>
  <si>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</si>
  <si>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</si>
  <si>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</si>
  <si>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</si>
  <si>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</si>
  <si>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</si>
  <si>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</si>
  <si>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</si>
  <si>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</si>
  <si>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</si>
  <si>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</si>
  <si>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</si>
  <si>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</si>
  <si>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</si>
  <si>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</si>
  <si>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</si>
  <si>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</si>
  <si>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</si>
  <si>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</si>
  <si>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</si>
  <si>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</si>
  <si>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</si>
  <si>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</si>
  <si>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</si>
  <si>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</si>
  <si>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</si>
  <si>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</si>
  <si>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</si>
  <si>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</si>
  <si>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</si>
  <si>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</si>
  <si>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</si>
  <si>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</si>
  <si>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</si>
  <si>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</si>
  <si>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</si>
  <si>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</si>
  <si>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</si>
  <si>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</si>
  <si>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</si>
  <si>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</si>
  <si>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</si>
  <si>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</si>
  <si>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</si>
  <si>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</si>
  <si>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</si>
  <si>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</si>
  <si>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</si>
  <si>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</si>
  <si>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</si>
  <si>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</si>
  <si>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</si>
  <si>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</si>
  <si>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</si>
  <si>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</si>
  <si>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</si>
  <si>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</si>
  <si>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</si>
  <si>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</si>
  <si>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</si>
  <si>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</si>
  <si>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</si>
  <si>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</si>
  <si>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</si>
  <si>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</si>
  <si>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</si>
  <si>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</si>
  <si>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</si>
  <si>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</si>
  <si>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</si>
  <si>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</si>
  <si>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</si>
  <si>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</si>
  <si>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</si>
  <si>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</si>
  <si>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</si>
  <si>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</si>
  <si>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</si>
  <si>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</si>
  <si>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</si>
  <si>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</si>
  <si>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</si>
  <si>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</si>
  <si>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</si>
  <si>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</si>
  <si>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</si>
  <si>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</si>
  <si>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</si>
  <si>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</si>
  <si>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</si>
  <si>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</si>
  <si>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</si>
  <si>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</si>
  <si>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</si>
  <si>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</si>
  <si>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</si>
  <si>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</si>
  <si>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</si>
  <si>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</si>
  <si>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</si>
  <si>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</si>
  <si>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</si>
  <si>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</si>
  <si>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</si>
  <si>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</si>
  <si>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</si>
  <si>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</si>
  <si>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</si>
  <si>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</si>
  <si>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</si>
  <si>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</si>
  <si>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</si>
  <si>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</si>
  <si>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</si>
  <si>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</si>
  <si>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</si>
  <si>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</si>
  <si>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</si>
  <si>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</si>
  <si>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</si>
  <si>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</si>
  <si>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</si>
  <si>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</si>
  <si>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</si>
  <si>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</si>
  <si>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</si>
  <si>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</si>
  <si>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</si>
  <si>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</si>
  <si>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</si>
  <si>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</si>
  <si>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</si>
  <si>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</si>
  <si>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</si>
  <si>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</si>
  <si>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</si>
  <si>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</si>
  <si>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</si>
  <si>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</si>
  <si>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</si>
  <si>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</si>
  <si>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</si>
  <si>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</si>
  <si>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</si>
  <si>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</si>
  <si>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</si>
  <si>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</si>
  <si>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</si>
  <si>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</si>
  <si>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</si>
  <si>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</si>
  <si>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</si>
  <si>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</si>
  <si>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</si>
  <si>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</si>
  <si>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</si>
  <si>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</si>
  <si>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</si>
  <si>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</si>
  <si>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</si>
  <si>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</si>
  <si>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</si>
  <si>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</si>
  <si>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</si>
  <si>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</si>
  <si>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</si>
  <si>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</si>
  <si>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</si>
  <si>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</si>
  <si>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</si>
  <si>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</si>
  <si>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</si>
  <si>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</si>
  <si>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</si>
  <si>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</si>
  <si>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</si>
  <si>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</si>
  <si>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</si>
  <si>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</si>
  <si>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</si>
  <si>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</si>
  <si>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</si>
  <si>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</si>
  <si>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</si>
  <si>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</si>
  <si>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</si>
  <si>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</si>
  <si>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</si>
  <si>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</si>
  <si>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</si>
  <si>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</si>
  <si>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</si>
  <si>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</si>
  <si>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</si>
  <si>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</si>
  <si>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</si>
  <si>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</si>
  <si>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</si>
  <si>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</si>
  <si>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</si>
  <si>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</si>
  <si>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</si>
  <si>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</si>
  <si>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</si>
  <si>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</si>
  <si>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</si>
  <si>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</si>
  <si>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</si>
  <si>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</si>
  <si>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</si>
  <si>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</si>
  <si>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</si>
  <si>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</si>
  <si>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</si>
  <si>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</si>
  <si>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</si>
  <si>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</si>
  <si>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</si>
  <si>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</si>
  <si>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</si>
  <si>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</si>
  <si>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</si>
  <si>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</si>
  <si>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</si>
  <si>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</si>
  <si>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</si>
  <si>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</si>
  <si>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</si>
  <si>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</si>
  <si>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</si>
  <si>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</si>
  <si>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</si>
  <si>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</si>
  <si>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</si>
  <si>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</si>
  <si>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</si>
  <si>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</si>
  <si>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</si>
  <si>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</si>
  <si>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</si>
  <si>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</si>
  <si>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</si>
  <si>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</si>
  <si>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</si>
  <si>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</si>
  <si>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</si>
  <si>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</si>
  <si>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</si>
  <si>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</si>
  <si>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</si>
  <si>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</si>
  <si>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</si>
  <si>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</si>
  <si>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</si>
  <si>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</si>
  <si>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</si>
  <si>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</si>
  <si>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</si>
  <si>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</si>
  <si>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</si>
  <si>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</si>
  <si>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</si>
  <si>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</si>
  <si>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</si>
  <si>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</si>
  <si>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</si>
  <si>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</si>
  <si>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</si>
  <si>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</si>
  <si>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</si>
  <si>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</si>
  <si>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</si>
  <si>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</si>
  <si>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</si>
  <si>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</si>
  <si>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</si>
  <si>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</si>
  <si>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</si>
  <si>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</si>
  <si>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</si>
  <si>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</si>
  <si>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</si>
  <si>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</si>
  <si>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</si>
  <si>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</si>
  <si>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</si>
  <si>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</si>
  <si>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</si>
  <si>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</si>
  <si>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</si>
  <si>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</si>
  <si>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</si>
  <si>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</si>
  <si>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</si>
  <si>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</si>
  <si>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</si>
  <si>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</si>
  <si>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</si>
  <si>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</si>
  <si>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</si>
  <si>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</si>
  <si>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</si>
  <si>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</si>
  <si>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</si>
  <si>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</si>
  <si>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</si>
  <si>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</si>
  <si>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</si>
  <si>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</si>
  <si>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</si>
  <si>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</si>
  <si>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</si>
  <si>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</si>
  <si>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</si>
  <si>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</si>
  <si>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</si>
  <si>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</si>
  <si>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</si>
  <si>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</si>
  <si>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</si>
  <si>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</si>
  <si>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</si>
  <si>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</si>
  <si>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</si>
  <si>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</si>
  <si>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</si>
  <si>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</si>
  <si>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</si>
  <si>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</si>
  <si>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</si>
  <si>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</si>
  <si>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</si>
  <si>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</si>
  <si>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</si>
  <si>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</si>
  <si>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</si>
  <si>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</si>
  <si>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</si>
  <si>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</si>
  <si>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</si>
  <si>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</si>
  <si>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</si>
  <si>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</si>
  <si>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</si>
  <si>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</si>
  <si>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</si>
  <si>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</si>
  <si>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</si>
  <si>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</si>
  <si>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</si>
  <si>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</si>
  <si>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</si>
  <si>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</si>
  <si>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</si>
  <si>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</si>
  <si>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</si>
  <si>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</si>
  <si>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</si>
  <si>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</si>
  <si>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</si>
  <si>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</si>
  <si>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</si>
  <si>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</si>
  <si>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</si>
  <si>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</si>
  <si>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</si>
  <si>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</si>
  <si>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</si>
  <si>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</si>
  <si>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</si>
  <si>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</si>
  <si>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</si>
  <si>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</si>
  <si>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</si>
  <si>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</si>
  <si>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</si>
  <si>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</si>
  <si>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</si>
  <si>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</si>
  <si>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</si>
  <si>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</si>
  <si>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</si>
  <si>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</si>
  <si>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</si>
  <si>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</si>
  <si>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</si>
  <si>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</si>
  <si>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</si>
  <si>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</si>
  <si>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</si>
  <si>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</si>
  <si>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</si>
  <si>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</si>
  <si>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</si>
  <si>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</si>
  <si>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</si>
  <si>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</si>
  <si>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</si>
  <si>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</si>
  <si>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</si>
  <si>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</si>
  <si>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</si>
  <si>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</si>
  <si>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</si>
  <si>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</si>
  <si>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</si>
  <si>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</si>
  <si>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</si>
  <si>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</si>
  <si>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</si>
  <si>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</si>
  <si>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</si>
  <si>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</si>
  <si>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</si>
  <si>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</si>
  <si>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</si>
  <si>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</si>
  <si>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</si>
  <si>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</si>
  <si>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</si>
  <si>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</si>
  <si>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</si>
  <si>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</si>
  <si>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</si>
  <si>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</si>
  <si>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</si>
  <si>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</si>
  <si>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</si>
  <si>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</si>
  <si>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</si>
  <si>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</si>
  <si>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</si>
  <si>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</si>
  <si>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</si>
  <si>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</si>
  <si>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</si>
  <si>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</si>
  <si>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</si>
  <si>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</si>
  <si>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</si>
  <si>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</si>
  <si>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</si>
  <si>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</si>
  <si>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</si>
  <si>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</si>
  <si>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</si>
  <si>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</si>
  <si>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</si>
  <si>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</si>
  <si>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</si>
  <si>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</si>
  <si>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</si>
  <si>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</si>
  <si>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</si>
  <si>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</si>
  <si>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</si>
  <si>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</si>
  <si>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</si>
  <si>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</si>
  <si>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</si>
  <si>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</si>
  <si>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</si>
  <si>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</si>
  <si>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</si>
  <si>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</si>
  <si>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</si>
  <si>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</si>
  <si>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</si>
  <si>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</si>
  <si>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</si>
  <si>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</si>
  <si>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</si>
  <si>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</si>
  <si>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</si>
  <si>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</si>
  <si>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</si>
  <si>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</si>
  <si>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</si>
  <si>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</si>
  <si>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</si>
  <si>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</si>
  <si>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</si>
  <si>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</si>
  <si>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</si>
  <si>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</si>
  <si>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</si>
  <si>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</si>
  <si>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</si>
  <si>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</si>
  <si>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</si>
  <si>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</si>
  <si>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</si>
  <si>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</si>
  <si>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</si>
  <si>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</si>
  <si>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</si>
  <si>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</si>
  <si>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</si>
  <si>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</si>
  <si>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</si>
  <si>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</si>
  <si>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</si>
  <si>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</si>
  <si>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</si>
  <si>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</si>
  <si>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</si>
  <si>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</si>
  <si>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</si>
  <si>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</si>
  <si>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</si>
  <si>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</si>
  <si>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</si>
  <si>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</si>
  <si>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</si>
  <si>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</si>
  <si>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</si>
  <si>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</si>
  <si>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</si>
  <si>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</si>
  <si>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</si>
  <si>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</si>
  <si>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</si>
  <si>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</si>
  <si>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</si>
  <si>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</si>
  <si>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</si>
  <si>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</si>
  <si>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</si>
  <si>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</si>
  <si>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</si>
  <si>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</si>
  <si>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</si>
  <si>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</si>
  <si>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</si>
  <si>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</si>
  <si>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</si>
  <si>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</si>
  <si>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</si>
  <si>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</si>
  <si>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</si>
  <si>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</si>
  <si>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</si>
  <si>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</si>
  <si>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</si>
  <si>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</si>
  <si>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</si>
  <si>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</si>
  <si>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</si>
  <si>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</si>
  <si>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</si>
  <si>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</si>
  <si>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</si>
  <si>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</si>
  <si>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</si>
  <si>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</si>
  <si>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</si>
  <si>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</si>
  <si>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</si>
  <si>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</si>
  <si>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</si>
  <si>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</si>
  <si>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</si>
  <si>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</si>
  <si>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</si>
  <si>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</si>
  <si>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</si>
  <si>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</si>
  <si>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</si>
  <si>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</si>
  <si>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</si>
  <si>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</si>
  <si>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</si>
  <si>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</si>
  <si>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</si>
  <si>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</si>
  <si>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</si>
  <si>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</si>
  <si>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</si>
  <si>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</si>
  <si>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</si>
  <si>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</si>
  <si>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</si>
  <si>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</si>
  <si>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</si>
  <si>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</si>
  <si>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</si>
  <si>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</si>
  <si>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</si>
  <si>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</si>
  <si>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</si>
  <si>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</si>
  <si>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</si>
  <si>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</si>
  <si>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</si>
  <si>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</si>
  <si>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</si>
  <si>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</si>
  <si>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</si>
  <si>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</si>
  <si>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</si>
  <si>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</si>
  <si>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</si>
  <si>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</si>
  <si>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</si>
  <si>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</si>
  <si>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</si>
  <si>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</si>
  <si>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</si>
  <si>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</si>
  <si>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</si>
  <si>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</si>
  <si>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</si>
  <si>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</si>
  <si>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</si>
  <si>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</si>
  <si>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</si>
  <si>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</si>
  <si>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</si>
  <si>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</si>
  <si>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</si>
  <si>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</si>
  <si>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</si>
  <si>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</si>
  <si>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</si>
  <si>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</si>
  <si>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</si>
  <si>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</si>
  <si>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</si>
  <si>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</si>
  <si>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</si>
  <si>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</si>
  <si>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</si>
  <si>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</si>
  <si>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</si>
  <si>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</si>
  <si>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</si>
  <si>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</si>
  <si>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</si>
  <si>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</si>
  <si>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</si>
  <si>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</si>
  <si>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</si>
  <si>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</si>
  <si>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</si>
  <si>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</si>
  <si>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</si>
  <si>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</si>
  <si>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</si>
  <si>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</si>
  <si>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</si>
  <si>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</si>
  <si>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</si>
  <si>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</si>
  <si>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</si>
  <si>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</si>
  <si>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</si>
  <si>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</si>
  <si>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</si>
  <si>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</si>
  <si>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</si>
  <si>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</si>
  <si>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</si>
  <si>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</si>
  <si>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</si>
  <si>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</si>
  <si>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</si>
  <si>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</si>
  <si>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</si>
  <si>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</si>
  <si>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</si>
  <si>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</si>
  <si>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</si>
  <si>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</si>
  <si>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</si>
  <si>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</si>
  <si>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</si>
  <si>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</si>
  <si>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</si>
  <si>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</si>
  <si>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</si>
  <si>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</si>
  <si>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</si>
  <si>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</si>
  <si>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</si>
  <si>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</si>
  <si>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</si>
  <si>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</si>
  <si>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</si>
  <si>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</si>
  <si>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</si>
  <si>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</si>
  <si>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</si>
  <si>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</si>
  <si>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</si>
  <si>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</si>
  <si>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</si>
  <si>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</si>
  <si>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</si>
  <si>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</si>
  <si>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</si>
  <si>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</si>
  <si>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</si>
  <si>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</si>
  <si>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</si>
  <si>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</si>
  <si>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</si>
  <si>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</si>
  <si>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</si>
  <si>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</si>
  <si>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</si>
  <si>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</si>
  <si>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</si>
  <si>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</si>
  <si>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</si>
  <si>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</si>
  <si>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</si>
  <si>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</si>
  <si>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</si>
  <si>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</si>
  <si>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</si>
  <si>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</si>
  <si>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</si>
  <si>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</si>
  <si>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</si>
  <si>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</si>
  <si>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</si>
  <si>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</si>
  <si>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</si>
  <si>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</si>
  <si>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</si>
  <si>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</si>
  <si>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</si>
  <si>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</si>
  <si>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</si>
  <si>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</si>
  <si>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</si>
  <si>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</si>
  <si>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</si>
  <si>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</si>
  <si>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</si>
  <si>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</si>
  <si>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</si>
  <si>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</si>
  <si>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</si>
  <si>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</si>
  <si>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</si>
  <si>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</si>
  <si>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</si>
  <si>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</si>
  <si>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</si>
  <si>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</si>
  <si>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</si>
  <si>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</si>
  <si>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</si>
  <si>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</si>
  <si>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</si>
  <si>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</si>
  <si>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</si>
  <si>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</si>
  <si>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</si>
  <si>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</si>
  <si>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</si>
  <si>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</si>
  <si>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</si>
  <si>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</si>
  <si>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</si>
  <si>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</si>
  <si>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</si>
  <si>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</si>
  <si>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</si>
  <si>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</si>
  <si>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</si>
  <si>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</si>
  <si>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</si>
  <si>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</si>
  <si>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</si>
  <si>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</si>
  <si>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</si>
  <si>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</si>
  <si>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</si>
  <si>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</si>
  <si>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</si>
  <si>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</si>
  <si>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</si>
  <si>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</si>
  <si>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</si>
  <si>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</si>
  <si>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</si>
  <si>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</si>
  <si>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</si>
  <si>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</si>
  <si>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</si>
  <si>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</si>
  <si>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</si>
  <si>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</si>
  <si>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</si>
  <si>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</si>
  <si>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</si>
  <si>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</si>
  <si>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</si>
  <si>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</si>
  <si>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</si>
  <si>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</si>
  <si>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</si>
  <si>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</si>
  <si>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</si>
  <si>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</si>
  <si>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</si>
  <si>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</si>
  <si>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</si>
  <si>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</si>
  <si>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</si>
  <si>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</si>
  <si>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</si>
  <si>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</si>
  <si>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</si>
  <si>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</si>
  <si>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</si>
  <si>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</si>
  <si>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</si>
  <si>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</si>
  <si>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</si>
  <si>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</si>
  <si>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</si>
  <si>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</si>
  <si>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</si>
  <si>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</si>
  <si>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</si>
  <si>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</si>
  <si>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</si>
  <si>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</si>
  <si>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</si>
  <si>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</si>
  <si>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</si>
  <si>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</si>
  <si>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</si>
  <si>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</si>
  <si>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</si>
  <si>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</si>
  <si>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</si>
  <si>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</si>
  <si>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</si>
  <si>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</si>
  <si>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</si>
  <si>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</si>
  <si>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</si>
  <si>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</si>
  <si>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</si>
  <si>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</si>
  <si>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</si>
  <si>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</si>
  <si>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</si>
  <si>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</si>
  <si>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</si>
  <si>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</si>
  <si>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</si>
  <si>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</si>
  <si>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</si>
  <si>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</si>
  <si>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</si>
  <si>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</si>
  <si>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</si>
  <si>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</si>
  <si>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</si>
  <si>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</si>
  <si>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</si>
  <si>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</si>
  <si>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</si>
  <si>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</si>
  <si>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</si>
  <si>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</si>
  <si>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</si>
  <si>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</si>
  <si>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</si>
  <si>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</si>
  <si>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</si>
  <si>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</si>
  <si>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</si>
  <si>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</si>
  <si>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</si>
  <si>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</si>
  <si>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</si>
  <si>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</si>
  <si>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</si>
  <si>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</si>
  <si>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</si>
  <si>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</si>
  <si>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</si>
  <si>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</si>
  <si>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</si>
  <si>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</si>
  <si>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</si>
  <si>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</si>
  <si>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</si>
  <si>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</si>
  <si>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</si>
  <si>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</si>
  <si>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</si>
  <si>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</si>
  <si>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</si>
  <si>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</si>
  <si>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</si>
  <si>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</si>
  <si>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</si>
  <si>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</si>
  <si>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</si>
  <si>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</si>
  <si>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</si>
  <si>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</si>
  <si>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</si>
  <si>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</si>
  <si>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</si>
  <si>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</si>
  <si>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</si>
  <si>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</si>
  <si>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</si>
  <si>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</si>
  <si>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</si>
  <si>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</si>
  <si>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</si>
  <si>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</si>
  <si>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</si>
  <si>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</si>
  <si>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</si>
  <si>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</si>
  <si>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</si>
  <si>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</si>
  <si>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</si>
  <si>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</si>
  <si>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</si>
  <si>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</si>
  <si>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</si>
  <si>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</si>
  <si>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</si>
  <si>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</si>
  <si>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</si>
  <si>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</si>
  <si>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</si>
  <si>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</si>
  <si>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</si>
  <si>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</si>
  <si>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</si>
  <si>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</si>
  <si>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</si>
  <si>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</si>
  <si>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</si>
  <si>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</si>
  <si>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</si>
  <si>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</si>
  <si>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</si>
  <si>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</si>
  <si>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</si>
  <si>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</si>
  <si>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</si>
  <si>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</si>
  <si>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</si>
  <si>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</si>
  <si>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</si>
  <si>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</si>
  <si>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</si>
  <si>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</si>
  <si>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</si>
  <si>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</si>
  <si>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</si>
  <si>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</si>
  <si>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</si>
  <si>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</si>
  <si>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</si>
  <si>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</si>
  <si>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</si>
  <si>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</si>
  <si>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</si>
  <si>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</si>
  <si>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</si>
  <si>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</si>
  <si>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</si>
  <si>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</si>
  <si>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</si>
  <si>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</si>
  <si>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</si>
  <si>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</si>
  <si>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</si>
  <si>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</si>
  <si>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</si>
  <si>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</si>
  <si>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</si>
  <si>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</si>
  <si>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</si>
  <si>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</si>
  <si>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</si>
  <si>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</si>
  <si>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</si>
  <si>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</si>
  <si>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</si>
  <si>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</si>
  <si>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</si>
  <si>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</si>
  <si>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</si>
  <si>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</si>
  <si>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</si>
  <si>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</si>
  <si>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</si>
  <si>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</si>
  <si>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</si>
  <si>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</si>
  <si>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</si>
  <si>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</si>
  <si>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</si>
  <si>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</si>
  <si>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</si>
  <si>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</si>
  <si>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</si>
  <si>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</si>
  <si>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</si>
  <si>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</si>
  <si>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</si>
  <si>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</si>
  <si>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</si>
  <si>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</si>
  <si>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</si>
  <si>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</si>
  <si>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</si>
  <si>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</si>
  <si>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</si>
  <si>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</si>
  <si>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</si>
  <si>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</si>
  <si>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</si>
  <si>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</si>
  <si>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</si>
  <si>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</si>
  <si>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</si>
  <si>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</si>
  <si>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</si>
  <si>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</si>
  <si>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</si>
  <si>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</si>
  <si>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</si>
  <si>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</si>
  <si>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</si>
  <si>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</si>
  <si>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</si>
  <si>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</si>
  <si>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</si>
  <si>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</si>
  <si>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</si>
  <si>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</si>
  <si>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</si>
  <si>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</si>
  <si>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</si>
  <si>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</si>
  <si>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</si>
  <si>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</si>
  <si>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</si>
  <si>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</si>
  <si>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</si>
  <si>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</si>
  <si>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</si>
  <si>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</si>
  <si>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</si>
  <si>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</si>
  <si>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</si>
  <si>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</si>
  <si>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</si>
  <si>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</si>
  <si>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</si>
  <si>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</si>
  <si>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</si>
  <si>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</si>
  <si>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</si>
  <si>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</si>
  <si>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</si>
  <si>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</si>
  <si>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</si>
  <si>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</si>
  <si>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</si>
  <si>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</si>
  <si>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</si>
  <si>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</si>
  <si>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</si>
  <si>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</si>
  <si>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</si>
  <si>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</si>
  <si>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</si>
  <si>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</si>
  <si>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</si>
  <si>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</si>
  <si>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</si>
  <si>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</si>
  <si>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</si>
  <si>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</si>
  <si>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</si>
  <si>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</si>
  <si>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</si>
  <si>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</si>
  <si>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</si>
  <si>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</si>
  <si>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</si>
  <si>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</si>
  <si>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</si>
  <si>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</si>
  <si>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</si>
  <si>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</si>
  <si>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</si>
  <si>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</si>
  <si>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</si>
  <si>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</si>
  <si>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</si>
  <si>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</si>
  <si>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</si>
  <si>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</si>
  <si>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</si>
  <si>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</si>
  <si>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</si>
  <si>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</si>
  <si>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</si>
  <si>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</si>
  <si>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</si>
  <si>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</si>
  <si>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</si>
  <si>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</si>
  <si>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</si>
  <si>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</si>
  <si>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</si>
  <si>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</si>
  <si>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</si>
  <si>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</si>
  <si>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</si>
  <si>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</si>
  <si>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</si>
  <si>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</si>
  <si>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</si>
  <si>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</si>
  <si>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</si>
  <si>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</si>
  <si>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</si>
  <si>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</si>
  <si>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</si>
  <si>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</si>
  <si>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</si>
  <si>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</si>
  <si>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</si>
  <si>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</si>
  <si>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</si>
  <si>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</si>
  <si>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</si>
  <si>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</si>
  <si>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</si>
  <si>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</si>
  <si>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</si>
  <si>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</si>
  <si>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</si>
  <si>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</si>
  <si>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</si>
  <si>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</si>
  <si>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</si>
  <si>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</si>
  <si>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</si>
  <si>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</si>
  <si>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</si>
  <si>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</si>
  <si>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</si>
  <si>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</si>
  <si>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</si>
  <si>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</si>
  <si>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</si>
  <si>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</si>
  <si>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</si>
  <si>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</si>
  <si>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</si>
  <si>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</si>
  <si>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</si>
  <si>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</si>
  <si>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</si>
  <si>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</si>
  <si>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</si>
  <si>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</si>
  <si>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</si>
  <si>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</si>
  <si>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</si>
  <si>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</si>
  <si>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</si>
  <si>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</si>
  <si>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</si>
  <si>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</si>
  <si>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</si>
  <si>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</si>
  <si>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</si>
  <si>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</si>
  <si>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</si>
  <si>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</si>
  <si>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</si>
  <si>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</si>
  <si>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</si>
  <si>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</si>
  <si>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</si>
  <si>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</si>
  <si>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</si>
  <si>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</si>
  <si>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</si>
  <si>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</si>
  <si>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</si>
  <si>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</si>
  <si>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</si>
  <si>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</si>
  <si>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</si>
  <si>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</si>
  <si>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</si>
  <si>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</si>
  <si>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</si>
  <si>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</si>
  <si>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</si>
  <si>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</si>
  <si>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</si>
  <si>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</si>
  <si>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</si>
  <si>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</si>
  <si>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</si>
  <si>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</si>
  <si>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</si>
  <si>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</si>
  <si>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</si>
  <si>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</si>
  <si>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</si>
  <si>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</si>
  <si>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</si>
  <si>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</si>
  <si>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</si>
  <si>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</si>
  <si>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</si>
  <si>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</si>
  <si>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</si>
  <si>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</si>
  <si>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</si>
  <si>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</si>
  <si>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</si>
  <si>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</si>
  <si>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</si>
  <si>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</si>
  <si>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</si>
  <si>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</si>
  <si>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</si>
  <si>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</si>
  <si>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</si>
  <si>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</si>
  <si>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</si>
  <si>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</si>
  <si>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</si>
  <si>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</si>
  <si>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</si>
  <si>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</si>
  <si>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</si>
  <si>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</si>
  <si>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</si>
  <si>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</si>
  <si>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</si>
  <si>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</si>
  <si>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</si>
  <si>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</si>
  <si>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</si>
  <si>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</si>
  <si>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</si>
  <si>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</si>
  <si>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</si>
  <si>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</si>
  <si>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</si>
  <si>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</si>
  <si>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</si>
  <si>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</si>
  <si>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</si>
  <si>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</si>
  <si>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</si>
  <si>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</si>
  <si>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</si>
  <si>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</si>
  <si>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</si>
  <si>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</si>
  <si>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</si>
  <si>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</si>
  <si>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</si>
  <si>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</si>
  <si>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</si>
  <si>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</si>
  <si>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</si>
  <si>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</si>
  <si>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</si>
  <si>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</si>
  <si>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</si>
  <si>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</si>
  <si>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</si>
  <si>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</si>
  <si>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</si>
  <si>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</si>
  <si>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</si>
  <si>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</si>
  <si>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</si>
  <si>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</si>
  <si>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</si>
  <si>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</si>
  <si>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</si>
  <si>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</si>
  <si>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</si>
  <si>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</si>
  <si>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</si>
  <si>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</si>
  <si>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</si>
  <si>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</si>
  <si>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</si>
  <si>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</si>
  <si>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</si>
  <si>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</si>
  <si>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</si>
  <si>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</si>
  <si>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</si>
  <si>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</si>
  <si>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</si>
  <si>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</si>
  <si>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</si>
  <si>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</si>
  <si>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</si>
  <si>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</si>
  <si>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</si>
  <si>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</si>
  <si>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</si>
  <si>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</si>
  <si>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</si>
  <si>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</si>
  <si>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</si>
  <si>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</si>
  <si>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</si>
  <si>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</si>
  <si>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</si>
  <si>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</si>
  <si>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</si>
  <si>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</si>
  <si>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</si>
  <si>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</si>
  <si>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</si>
  <si>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</si>
  <si>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</si>
  <si>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</si>
  <si>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</si>
  <si>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</si>
  <si>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</si>
  <si>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</si>
  <si>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</si>
  <si>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</si>
  <si>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</si>
  <si>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</si>
  <si>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</si>
  <si>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</si>
  <si>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</si>
  <si>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</si>
  <si>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</si>
  <si>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</si>
  <si>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</si>
  <si>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</si>
  <si>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</si>
  <si>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</si>
  <si>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</si>
  <si>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</si>
  <si>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</si>
  <si>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</si>
  <si>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</si>
  <si>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</si>
  <si>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</si>
  <si>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</si>
  <si>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</si>
  <si>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</si>
  <si>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</si>
  <si>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</si>
  <si>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</si>
  <si>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</si>
  <si>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</si>
  <si>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</si>
  <si>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</si>
  <si>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</si>
  <si>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</si>
  <si>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</si>
  <si>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</si>
  <si>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</si>
  <si>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</si>
  <si>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</si>
  <si>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</si>
  <si>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</si>
  <si>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</si>
  <si>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</si>
  <si>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</si>
  <si>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</si>
  <si>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</si>
  <si>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</si>
  <si>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</si>
  <si>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</si>
  <si>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</si>
  <si>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</si>
  <si>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</si>
  <si>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</si>
  <si>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</si>
  <si>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</si>
  <si>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</si>
  <si>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</si>
  <si>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</si>
  <si>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</si>
  <si>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</si>
  <si>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</si>
  <si>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</si>
  <si>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</si>
  <si>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</si>
  <si>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</si>
  <si>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</si>
  <si>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</si>
  <si>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</si>
  <si>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</si>
  <si>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</si>
  <si>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</si>
  <si>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</si>
  <si>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</si>
  <si>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</si>
  <si>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</si>
  <si>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</si>
  <si>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</si>
  <si>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</si>
  <si>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</si>
  <si>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</si>
  <si>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</si>
  <si>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</si>
  <si>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</si>
  <si>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</si>
  <si>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</si>
  <si>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</si>
  <si>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</si>
  <si>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</si>
  <si>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</si>
  <si>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</si>
  <si>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</si>
  <si>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</si>
  <si>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</si>
  <si>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</si>
  <si>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</si>
  <si>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</si>
  <si>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</si>
  <si>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</si>
  <si>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</si>
  <si>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</si>
  <si>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</si>
  <si>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</si>
  <si>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</si>
  <si>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</si>
  <si>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</si>
  <si>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</si>
  <si>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</si>
  <si>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</si>
  <si>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</si>
  <si>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</si>
  <si>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</si>
  <si>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</si>
  <si>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</si>
  <si>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</si>
  <si>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</si>
  <si>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</si>
  <si>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</si>
  <si>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</si>
  <si>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</si>
  <si>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</si>
  <si>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</si>
  <si>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</si>
  <si>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</si>
  <si>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</si>
  <si>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</si>
  <si>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</si>
  <si>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</si>
  <si>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</si>
  <si>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</si>
  <si>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</si>
  <si>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</si>
  <si>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</si>
  <si>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</si>
  <si>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</si>
  <si>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</si>
  <si>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</si>
  <si>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</si>
  <si>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</si>
  <si>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</si>
  <si>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</si>
  <si>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</si>
  <si>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</si>
  <si>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</si>
  <si>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</si>
  <si>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</si>
  <si>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</si>
  <si>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</si>
  <si>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</si>
  <si>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</si>
  <si>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</si>
  <si>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</si>
  <si>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</si>
  <si>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</si>
  <si>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</si>
  <si>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</si>
  <si>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</si>
  <si>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</si>
  <si>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</si>
  <si>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</si>
  <si>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</si>
  <si>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</si>
  <si>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</si>
  <si>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</si>
  <si>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</si>
  <si>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</si>
  <si>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</si>
  <si>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</si>
  <si>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</si>
  <si>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</si>
  <si>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</si>
  <si>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</si>
  <si>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</si>
  <si>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</si>
  <si>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</si>
  <si>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</si>
  <si>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</si>
  <si>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</si>
  <si>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</si>
  <si>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</si>
  <si>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</si>
  <si>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</si>
  <si>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</si>
  <si>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</si>
  <si>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</si>
  <si>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</si>
  <si>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</si>
  <si>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</si>
  <si>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</si>
  <si>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</si>
  <si>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</si>
  <si>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</si>
  <si>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</si>
  <si>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</si>
  <si>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</si>
  <si>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</si>
  <si>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</si>
  <si>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</si>
  <si>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</si>
  <si>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</si>
  <si>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</si>
  <si>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</si>
  <si>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</si>
  <si>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</si>
  <si>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</si>
  <si>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</si>
  <si>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</si>
  <si>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</si>
  <si>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</si>
  <si>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</si>
  <si>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</si>
  <si>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</si>
  <si>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</si>
  <si>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</si>
  <si>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</si>
  <si>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</si>
  <si>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</si>
  <si>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</si>
  <si>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</si>
  <si>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</si>
  <si>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</si>
  <si>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</si>
  <si>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</si>
  <si>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</si>
  <si>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</si>
  <si>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</si>
  <si>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</si>
  <si>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</si>
  <si>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</si>
  <si>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</si>
  <si>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</si>
  <si>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</si>
  <si>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</si>
  <si>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</si>
  <si>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</si>
  <si>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</si>
  <si>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</si>
  <si>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</si>
  <si>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</si>
  <si>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</si>
  <si>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</si>
  <si>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</si>
  <si>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</si>
  <si>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</si>
  <si>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</si>
  <si>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</si>
  <si>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</si>
  <si>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</si>
  <si>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</si>
  <si>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</si>
  <si>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</si>
  <si>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</si>
  <si>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</si>
  <si>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</si>
  <si>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</si>
  <si>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</si>
  <si>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</si>
  <si>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</si>
  <si>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</si>
  <si>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</si>
  <si>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</si>
  <si>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</si>
  <si>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</si>
  <si>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</si>
  <si>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</si>
  <si>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</si>
  <si>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</si>
  <si>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</si>
  <si>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</si>
  <si>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</si>
  <si>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</si>
  <si>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</si>
  <si>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</si>
  <si>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</si>
  <si>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</si>
  <si>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</si>
  <si>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</si>
  <si>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</si>
  <si>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</si>
  <si>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</si>
  <si>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</si>
  <si>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</si>
  <si>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</si>
  <si>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</si>
  <si>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</si>
  <si>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</si>
  <si>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</si>
  <si>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</si>
  <si>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</si>
  <si>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</si>
  <si>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</si>
  <si>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</si>
  <si>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</si>
  <si>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</si>
  <si>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</si>
  <si>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</si>
  <si>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</si>
  <si>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</si>
  <si>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</si>
  <si>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</si>
  <si>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</si>
  <si>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</si>
  <si>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</si>
  <si>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</si>
  <si>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</si>
  <si>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</si>
  <si>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</si>
  <si>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</si>
  <si>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</si>
  <si>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</si>
  <si>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</si>
  <si>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</si>
  <si>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</si>
  <si>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</si>
  <si>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</si>
  <si>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</si>
  <si>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</si>
  <si>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</si>
  <si>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</si>
  <si>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</si>
  <si>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</si>
  <si>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</si>
  <si>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</si>
  <si>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</si>
  <si>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</si>
  <si>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</si>
  <si>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</si>
  <si>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</si>
  <si>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</si>
  <si>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</si>
  <si>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</si>
  <si>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</si>
  <si>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</si>
  <si>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</si>
  <si>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</si>
  <si>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</si>
  <si>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</si>
  <si>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</si>
  <si>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</si>
  <si>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</si>
  <si>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</si>
  <si>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</si>
  <si>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</si>
  <si>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</si>
  <si>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</si>
  <si>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</si>
  <si>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</si>
  <si>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</si>
  <si>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</si>
  <si>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</si>
  <si>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</si>
  <si>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</si>
  <si>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</si>
  <si>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</si>
  <si>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</si>
  <si>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</si>
  <si>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</si>
  <si>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</si>
  <si>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</si>
  <si>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</si>
  <si>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</si>
  <si>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</si>
  <si>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</si>
  <si>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</si>
  <si>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</si>
  <si>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</si>
  <si>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</si>
  <si>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</si>
  <si>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</si>
  <si>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</si>
  <si>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</si>
  <si>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</si>
  <si>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</si>
  <si>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</si>
  <si>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</si>
  <si>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</si>
  <si>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</si>
  <si>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</si>
  <si>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</si>
  <si>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</si>
  <si>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</si>
  <si>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</si>
  <si>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</si>
  <si>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</si>
  <si>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</si>
  <si>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</si>
  <si>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</si>
  <si>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</si>
  <si>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</si>
  <si>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</si>
  <si>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</si>
  <si>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</si>
  <si>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</si>
  <si>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</si>
  <si>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</si>
  <si>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</si>
  <si>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</si>
  <si>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</si>
  <si>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</si>
  <si>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</si>
  <si>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</si>
  <si>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</si>
  <si>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</si>
  <si>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</si>
  <si>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</si>
  <si>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</si>
  <si>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</si>
  <si>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</si>
  <si>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</si>
  <si>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</si>
  <si>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</si>
  <si>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</si>
  <si>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</si>
  <si>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</si>
  <si>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</si>
  <si>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</si>
  <si>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</si>
  <si>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</si>
  <si>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</si>
  <si>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</si>
  <si>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</si>
  <si>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</si>
  <si>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</si>
  <si>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</si>
  <si>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</si>
  <si>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</si>
  <si>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</si>
  <si>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</si>
  <si>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</si>
  <si>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</si>
  <si>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</si>
  <si>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</si>
  <si>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</si>
  <si>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</si>
  <si>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</si>
  <si>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</si>
  <si>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</si>
  <si>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</si>
  <si>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</si>
  <si>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</si>
  <si>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</si>
  <si>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</si>
  <si>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</si>
  <si>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</si>
  <si>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</si>
  <si>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</si>
  <si>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</si>
  <si>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</si>
  <si>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</si>
  <si>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</si>
  <si>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</si>
  <si>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</si>
  <si>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</si>
  <si>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</si>
  <si>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</si>
  <si>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</si>
  <si>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</si>
  <si>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</si>
  <si>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</si>
  <si>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</si>
  <si>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</si>
  <si>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</si>
  <si>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</si>
  <si>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</si>
  <si>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</si>
  <si>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</si>
  <si>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</si>
  <si>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</si>
  <si>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</si>
  <si>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</si>
  <si>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</si>
  <si>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</si>
  <si>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</si>
  <si>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</si>
  <si>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</si>
  <si>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</si>
  <si>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</si>
  <si>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</si>
  <si>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</si>
  <si>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</si>
  <si>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</si>
  <si>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</si>
  <si>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</si>
  <si>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</si>
  <si>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</si>
  <si>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</si>
  <si>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</si>
  <si>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</si>
  <si>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</si>
  <si>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</si>
  <si>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</si>
  <si>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</si>
  <si>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</si>
  <si>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</si>
  <si>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</si>
  <si>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</si>
  <si>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</si>
  <si>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</si>
  <si>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</si>
  <si>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</si>
  <si>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</si>
  <si>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</si>
  <si>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</si>
  <si>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</si>
  <si>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</si>
  <si>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</si>
  <si>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</si>
  <si>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</si>
  <si>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</si>
  <si>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</si>
  <si>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</si>
  <si>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</si>
  <si>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</si>
  <si>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</si>
  <si>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</si>
  <si>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</si>
  <si>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</si>
  <si>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</si>
  <si>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</si>
  <si>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</si>
  <si>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</si>
  <si>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</si>
  <si>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</si>
  <si>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</si>
  <si>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</si>
  <si>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</si>
  <si>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</si>
  <si>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</si>
  <si>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</si>
  <si>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</si>
  <si>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</si>
  <si>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</si>
  <si>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</si>
  <si>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</si>
  <si>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</si>
  <si>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</si>
  <si>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</si>
  <si>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</si>
  <si>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</si>
  <si>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</si>
  <si>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</si>
  <si>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</si>
  <si>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</si>
  <si>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</si>
  <si>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</si>
  <si>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</si>
  <si>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</si>
  <si>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</si>
  <si>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</si>
  <si>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</si>
  <si>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</si>
  <si>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</si>
  <si>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</si>
  <si>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</si>
  <si>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</si>
  <si>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</si>
  <si>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</si>
  <si>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</si>
  <si>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</si>
  <si>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</si>
  <si>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</si>
  <si>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</si>
  <si>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</si>
  <si>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</si>
  <si>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</si>
  <si>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</si>
  <si>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</si>
  <si>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</si>
  <si>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</si>
  <si>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</si>
  <si>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</si>
  <si>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</si>
  <si>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</si>
  <si>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</si>
  <si>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</si>
  <si>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</si>
  <si>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</si>
  <si>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</si>
  <si>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</si>
  <si>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</si>
  <si>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</si>
  <si>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</si>
  <si>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</si>
  <si>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</si>
  <si>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</si>
  <si>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</si>
  <si>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</si>
  <si>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</si>
  <si>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</si>
  <si>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</si>
  <si>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</si>
  <si>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</si>
  <si>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</si>
  <si>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</si>
  <si>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</si>
  <si>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</si>
  <si>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</si>
  <si>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</si>
  <si>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</si>
  <si>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</si>
  <si>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</si>
  <si>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</si>
  <si>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</si>
  <si>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</si>
  <si>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</si>
  <si>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</si>
  <si>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</si>
  <si>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</si>
  <si>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</si>
  <si>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</si>
  <si>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</si>
  <si>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</si>
  <si>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</si>
  <si>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</si>
  <si>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</si>
  <si>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</si>
  <si>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</si>
  <si>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</si>
  <si>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</si>
  <si>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</si>
  <si>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</si>
  <si>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</si>
  <si>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</si>
  <si>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</si>
  <si>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</si>
  <si>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</si>
  <si>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</si>
  <si>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</si>
  <si>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</si>
  <si>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</si>
  <si>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</si>
  <si>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</si>
  <si>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</si>
  <si>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</si>
  <si>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</si>
  <si>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</si>
  <si>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</si>
  <si>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</si>
  <si>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</si>
  <si>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</si>
  <si>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</si>
  <si>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</si>
  <si>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</si>
  <si>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</si>
  <si>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</si>
  <si>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</si>
  <si>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</si>
  <si>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</si>
  <si>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</si>
  <si>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</si>
  <si>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</si>
  <si>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</si>
  <si>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</si>
  <si>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</si>
  <si>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</si>
  <si>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</si>
  <si>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</si>
  <si>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</si>
  <si>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</si>
  <si>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</si>
  <si>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</si>
  <si>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</si>
  <si>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</si>
  <si>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</si>
  <si>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</si>
  <si>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</si>
  <si>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</si>
  <si>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</si>
  <si>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</si>
  <si>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</si>
  <si>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</si>
  <si>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</si>
  <si>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</si>
  <si>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</si>
  <si>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</si>
  <si>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</si>
  <si>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</si>
  <si>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</si>
  <si>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</si>
  <si>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</si>
  <si>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</si>
  <si>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</si>
  <si>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</si>
  <si>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</si>
  <si>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</si>
  <si>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</si>
  <si>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</si>
  <si>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</si>
  <si>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</si>
  <si>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</si>
  <si>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</si>
  <si>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</si>
  <si>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</si>
  <si>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</si>
  <si>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</si>
  <si>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</si>
  <si>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</si>
  <si>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</si>
  <si>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</si>
  <si>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</si>
  <si>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</si>
  <si>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</si>
  <si>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</si>
  <si>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</si>
  <si>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</si>
  <si>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</si>
  <si>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</si>
  <si>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</si>
  <si>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</si>
  <si>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</si>
  <si>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</si>
  <si>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</si>
  <si>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</si>
  <si>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</si>
  <si>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</si>
  <si>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</si>
  <si>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</si>
  <si>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</si>
  <si>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</si>
  <si>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</si>
  <si>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</si>
  <si>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</si>
  <si>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</si>
  <si>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</si>
  <si>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</si>
  <si>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</si>
  <si>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</si>
  <si>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</si>
  <si>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</si>
  <si>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</si>
  <si>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</si>
  <si>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</si>
  <si>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</si>
  <si>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</si>
  <si>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</si>
  <si>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</si>
  <si>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</si>
  <si>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</si>
  <si>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</si>
  <si>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</si>
  <si>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</si>
  <si>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</si>
  <si>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</si>
  <si>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</si>
  <si>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</si>
  <si>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</si>
  <si>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</si>
  <si>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</si>
  <si>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</si>
  <si>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</si>
  <si>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</si>
  <si>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</si>
  <si>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</si>
  <si>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</si>
  <si>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</si>
  <si>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</si>
  <si>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</si>
  <si>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</si>
  <si>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</si>
  <si>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</si>
  <si>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</si>
  <si>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</si>
  <si>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</si>
  <si>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</si>
  <si>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</si>
  <si>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</si>
  <si>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</si>
  <si>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</si>
  <si>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</si>
  <si>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</si>
  <si>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</si>
  <si>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</si>
  <si>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</si>
  <si>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</si>
  <si>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</si>
  <si>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</si>
  <si>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</si>
  <si>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</si>
  <si>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</si>
  <si>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</si>
  <si>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</si>
  <si>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</si>
  <si>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</si>
  <si>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</si>
  <si>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</si>
  <si>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</si>
  <si>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</si>
  <si>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</si>
  <si>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</si>
  <si>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</si>
  <si>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</si>
  <si>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</si>
  <si>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</si>
  <si>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</si>
  <si>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</si>
  <si>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</si>
  <si>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</si>
  <si>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</si>
  <si>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</si>
  <si>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</si>
  <si>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</si>
  <si>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</si>
  <si>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</si>
  <si>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</si>
  <si>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</si>
  <si>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</si>
  <si>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</si>
  <si>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</si>
  <si>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</si>
  <si>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</si>
  <si>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</si>
  <si>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</si>
  <si>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</si>
  <si>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</si>
  <si>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</si>
  <si>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</si>
  <si>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</si>
  <si>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</si>
  <si>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</si>
  <si>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</si>
  <si>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</si>
  <si>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</si>
  <si>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</si>
  <si>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</si>
  <si>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</si>
  <si>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</si>
  <si>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</si>
  <si>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</si>
  <si>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</si>
  <si>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</si>
  <si>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</si>
  <si>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</si>
  <si>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</si>
  <si>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</si>
  <si>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</si>
  <si>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</si>
  <si>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</si>
  <si>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</si>
  <si>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</si>
  <si>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</si>
  <si>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</si>
  <si>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</si>
  <si>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</si>
  <si>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</si>
  <si>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</si>
  <si>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</si>
  <si>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</si>
  <si>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</si>
  <si>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</si>
  <si>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</si>
  <si>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</si>
  <si>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</si>
  <si>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</si>
  <si>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</si>
  <si>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</si>
  <si>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</si>
  <si>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</si>
  <si>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</si>
  <si>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</si>
  <si>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</si>
  <si>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</si>
  <si>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</si>
  <si>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</si>
  <si>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</si>
  <si>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</si>
  <si>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</si>
  <si>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</si>
  <si>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</si>
  <si>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</si>
  <si>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</si>
  <si>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</si>
  <si>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</si>
  <si>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</si>
  <si>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</si>
  <si>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</si>
  <si>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</si>
  <si>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</si>
  <si>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</si>
  <si>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</si>
  <si>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</si>
  <si>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</si>
  <si>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</si>
  <si>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</si>
  <si>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</si>
  <si>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</si>
  <si>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</si>
  <si>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</si>
  <si>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</si>
  <si>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</si>
  <si>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</si>
  <si>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</si>
  <si>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</si>
  <si>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</si>
  <si>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</si>
  <si>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</si>
  <si>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</si>
  <si>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</si>
  <si>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</si>
  <si>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</si>
  <si>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</si>
  <si>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</si>
  <si>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</si>
  <si>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</si>
  <si>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</si>
  <si>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</si>
  <si>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</si>
  <si>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</si>
  <si>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</si>
  <si>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</si>
  <si>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</si>
  <si>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</si>
  <si>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</si>
  <si>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</si>
  <si>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</si>
  <si>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</si>
  <si>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</si>
  <si>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</si>
  <si>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</si>
  <si>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</si>
  <si>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</si>
  <si>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</si>
  <si>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</si>
  <si>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</si>
  <si>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</si>
  <si>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</si>
  <si>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</si>
  <si>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</si>
  <si>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</si>
  <si>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</si>
  <si>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</si>
  <si>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</si>
  <si>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</si>
  <si>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</si>
  <si>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</si>
  <si>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</si>
  <si>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</si>
  <si>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</si>
  <si>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</si>
  <si>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</si>
  <si>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</si>
  <si>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</si>
  <si>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</si>
  <si>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</si>
  <si>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</si>
  <si>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</si>
  <si>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</si>
  <si>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</si>
  <si>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</si>
  <si>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</si>
  <si>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</si>
  <si>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</si>
  <si>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</si>
  <si>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</si>
  <si>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</si>
  <si>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</si>
  <si>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</si>
  <si>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</si>
  <si>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</si>
  <si>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</si>
  <si>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</si>
  <si>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</si>
  <si>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</si>
  <si>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</si>
  <si>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</si>
  <si>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</si>
  <si>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</si>
  <si>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</si>
  <si>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</si>
  <si>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</si>
  <si>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</si>
  <si>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</si>
  <si>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</si>
  <si>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</si>
  <si>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</si>
  <si>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</si>
  <si>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</si>
  <si>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</si>
  <si>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</si>
  <si>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</si>
  <si>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</si>
  <si>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</si>
  <si>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</si>
  <si>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</si>
  <si>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</si>
  <si>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</si>
  <si>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</si>
  <si>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</si>
  <si>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</si>
  <si>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</si>
  <si>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</si>
  <si>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</si>
  <si>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</si>
  <si>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</si>
  <si>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</si>
  <si>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</si>
  <si>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</si>
  <si>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</si>
  <si>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</si>
  <si>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</si>
  <si>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</si>
  <si>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</si>
  <si>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</si>
  <si>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</si>
  <si>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</si>
  <si>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</si>
  <si>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</si>
  <si>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</si>
  <si>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</si>
  <si>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</si>
  <si>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</si>
  <si>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</si>
  <si>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</si>
  <si>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</si>
  <si>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</si>
  <si>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</si>
  <si>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</si>
  <si>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</si>
  <si>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</si>
  <si>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</si>
  <si>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</si>
  <si>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</si>
  <si>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</si>
  <si>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</si>
  <si>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</si>
  <si>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</si>
  <si>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</si>
  <si>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</si>
  <si>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</si>
  <si>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</si>
  <si>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</si>
  <si>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</si>
  <si>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</si>
  <si>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</si>
  <si>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</si>
  <si>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</si>
  <si>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</si>
  <si>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</si>
  <si>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</si>
  <si>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</si>
  <si>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</si>
  <si>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</si>
  <si>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</si>
  <si>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</si>
  <si>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</si>
  <si>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</si>
  <si>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</si>
  <si>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</si>
  <si>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</si>
  <si>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</si>
  <si>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</si>
  <si>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</si>
  <si>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</si>
  <si>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</si>
  <si>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</si>
  <si>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</si>
  <si>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</si>
  <si>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</si>
  <si>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</si>
  <si>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</si>
  <si>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</si>
  <si>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</si>
  <si>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</si>
  <si>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</si>
  <si>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</si>
  <si>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</si>
  <si>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</si>
  <si>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</si>
  <si>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</si>
  <si>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</si>
  <si>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</si>
  <si>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</si>
  <si>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</si>
  <si>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</si>
  <si>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</si>
  <si>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</si>
  <si>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</si>
  <si>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</si>
  <si>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</si>
  <si>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</si>
  <si>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</si>
  <si>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</si>
  <si>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</si>
  <si>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</si>
  <si>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</si>
  <si>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</si>
  <si>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</si>
  <si>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</si>
  <si>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</si>
  <si>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</si>
  <si>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</si>
  <si>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</si>
  <si>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</si>
  <si>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</si>
  <si>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</si>
  <si>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</si>
  <si>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</si>
  <si>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</si>
  <si>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</si>
  <si>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</si>
  <si>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</si>
  <si>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</si>
  <si>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</si>
  <si>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</si>
  <si>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</si>
  <si>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</si>
  <si>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</si>
  <si>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</si>
  <si>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</si>
  <si>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</si>
  <si>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</si>
  <si>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</si>
  <si>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</si>
  <si>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</si>
  <si>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</si>
  <si>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</si>
  <si>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</si>
  <si>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</si>
  <si>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</si>
  <si>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</si>
  <si>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</si>
  <si>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</si>
  <si>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</si>
  <si>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</si>
  <si>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</si>
  <si>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</si>
  <si>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</si>
  <si>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</si>
  <si>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</si>
  <si>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</si>
  <si>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</si>
  <si>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</si>
  <si>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</si>
  <si>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</si>
  <si>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</si>
  <si>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</si>
  <si>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</si>
  <si>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</si>
  <si>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</si>
  <si>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</si>
  <si>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</si>
  <si>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</si>
  <si>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</si>
  <si>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</si>
  <si>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</si>
  <si>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</si>
  <si>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</si>
  <si>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</si>
  <si>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</si>
  <si>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</si>
  <si>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</si>
  <si>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</si>
  <si>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</si>
  <si>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</si>
  <si>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</si>
  <si>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</si>
  <si>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</si>
  <si>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</si>
  <si>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</si>
  <si>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</si>
  <si>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</si>
  <si>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</si>
  <si>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</si>
  <si>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</si>
  <si>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</si>
  <si>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</si>
  <si>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</si>
  <si>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</si>
  <si>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</si>
  <si>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</si>
  <si>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</si>
  <si>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</si>
  <si>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</si>
  <si>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</si>
  <si>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</si>
  <si>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</si>
  <si>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</si>
  <si>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</si>
  <si>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</si>
  <si>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</si>
  <si>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</si>
  <si>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</si>
  <si>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</si>
  <si>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</si>
  <si>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</si>
  <si>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</si>
  <si>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</si>
  <si>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</si>
  <si>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</si>
  <si>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</si>
  <si>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</si>
  <si>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</si>
  <si>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</si>
  <si>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</si>
  <si>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</si>
  <si>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</si>
  <si>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</si>
  <si>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</si>
  <si>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</si>
  <si>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</si>
  <si>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</si>
  <si>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</si>
  <si>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</si>
  <si>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</si>
  <si>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</si>
  <si>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</si>
  <si>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</si>
  <si>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</si>
  <si>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</si>
  <si>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</si>
  <si>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</si>
  <si>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</si>
  <si>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</si>
  <si>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</si>
  <si>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</si>
  <si>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</si>
  <si>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</si>
  <si>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</si>
  <si>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</si>
  <si>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</si>
  <si>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</si>
  <si>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</si>
  <si>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</si>
  <si>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</si>
  <si>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</si>
  <si>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</si>
  <si>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</si>
  <si>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</si>
  <si>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</si>
  <si>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</si>
  <si>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</si>
  <si>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</si>
  <si>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</si>
  <si>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</si>
  <si>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</si>
  <si>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</si>
  <si>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</si>
  <si>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</si>
  <si>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</si>
  <si>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</si>
  <si>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</si>
  <si>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</si>
  <si>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</si>
  <si>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</si>
  <si>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</si>
  <si>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</si>
  <si>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</si>
  <si>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</si>
  <si>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</si>
  <si>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</si>
  <si>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</si>
  <si>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</si>
  <si>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</si>
  <si>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</si>
  <si>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</si>
  <si>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</si>
  <si>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</si>
  <si>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</si>
  <si>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</si>
  <si>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</si>
  <si>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</si>
  <si>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</si>
  <si>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</si>
  <si>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</si>
  <si>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</si>
  <si>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</si>
  <si>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</si>
  <si>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</si>
  <si>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</si>
  <si>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</si>
  <si>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</si>
  <si>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</si>
  <si>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</si>
  <si>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</si>
  <si>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</si>
  <si>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</si>
  <si>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</si>
  <si>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</si>
  <si>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</si>
  <si>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</si>
  <si>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</si>
  <si>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</si>
  <si>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</si>
  <si>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</si>
  <si>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</si>
  <si>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</si>
  <si>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</si>
  <si>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</si>
  <si>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</si>
  <si>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</si>
  <si>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</si>
  <si>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</si>
  <si>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</si>
  <si>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</si>
  <si>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</si>
  <si>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</si>
  <si>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</si>
  <si>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</si>
  <si>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</si>
  <si>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</si>
  <si>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</si>
  <si>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</si>
  <si>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</si>
  <si>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</si>
  <si>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</si>
  <si>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</si>
  <si>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</si>
  <si>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</si>
  <si>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</si>
  <si>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</si>
  <si>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</si>
  <si>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</si>
  <si>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</si>
  <si>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</si>
  <si>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</si>
  <si>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</si>
  <si>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</si>
  <si>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</si>
  <si>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</si>
  <si>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</si>
  <si>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</si>
  <si>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</si>
  <si>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</si>
  <si>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</si>
  <si>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</si>
  <si>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</si>
  <si>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</si>
  <si>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</si>
  <si>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</si>
  <si>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</si>
  <si>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</si>
  <si>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</si>
  <si>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</si>
  <si>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</si>
  <si>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</si>
  <si>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</si>
  <si>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</si>
  <si>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</si>
  <si>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</si>
  <si>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</si>
  <si>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</si>
  <si>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</si>
  <si>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</si>
  <si>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</si>
  <si>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</si>
  <si>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</si>
  <si>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</si>
  <si>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</si>
  <si>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</si>
  <si>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</si>
  <si>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</si>
  <si>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</si>
  <si>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</si>
  <si>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</si>
  <si>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</si>
  <si>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</si>
  <si>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</si>
  <si>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</si>
  <si>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</si>
  <si>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</si>
  <si>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</si>
  <si>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</si>
  <si>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</si>
  <si>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</si>
  <si>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</si>
  <si>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</si>
  <si>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</si>
  <si>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</si>
  <si>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</si>
  <si>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</si>
  <si>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</si>
  <si>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</si>
  <si>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</si>
  <si>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</si>
  <si>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</si>
  <si>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</si>
  <si>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</si>
  <si>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</si>
  <si>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</si>
  <si>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</si>
  <si>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</si>
  <si>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</si>
  <si>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</si>
  <si>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</si>
  <si>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</si>
  <si>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</si>
  <si>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</si>
  <si>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</si>
  <si>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</si>
  <si>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</si>
  <si>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</si>
  <si>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</si>
  <si>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</si>
  <si>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</si>
  <si>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</si>
  <si>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</si>
  <si>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</si>
  <si>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</si>
  <si>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</si>
  <si>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</si>
  <si>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</si>
  <si>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</si>
  <si>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</si>
  <si>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</si>
  <si>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</si>
  <si>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</si>
  <si>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</si>
  <si>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</si>
  <si>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</si>
  <si>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</si>
  <si>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</si>
  <si>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</si>
  <si>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</si>
  <si>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</si>
  <si>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</si>
  <si>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</si>
  <si>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</si>
  <si>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</si>
  <si>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</si>
  <si>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</si>
  <si>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</si>
  <si>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</si>
  <si>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</si>
  <si>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</si>
  <si>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</si>
  <si>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</si>
  <si>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</si>
  <si>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</si>
  <si>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</si>
  <si>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</si>
  <si>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</si>
  <si>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</si>
  <si>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</si>
  <si>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</si>
  <si>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</si>
  <si>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</si>
  <si>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</si>
  <si>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</si>
  <si>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</si>
  <si>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</si>
  <si>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</si>
  <si>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</si>
  <si>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</si>
  <si>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</si>
  <si>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</si>
  <si>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</si>
  <si>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</si>
  <si>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</si>
  <si>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</si>
  <si>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</si>
  <si>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</si>
  <si>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</si>
  <si>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</si>
  <si>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</si>
  <si>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</si>
  <si>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</si>
  <si>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</si>
  <si>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</si>
  <si>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</si>
  <si>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</si>
  <si>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</si>
  <si>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</si>
  <si>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</si>
  <si>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</si>
  <si>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</si>
  <si>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</si>
  <si>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</si>
  <si>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</si>
  <si>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</si>
  <si>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</si>
  <si>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</si>
  <si>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</si>
  <si>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</si>
  <si>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</si>
  <si>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</si>
  <si>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</si>
  <si>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</si>
  <si>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</si>
  <si>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</si>
  <si>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</si>
  <si>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</si>
  <si>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</si>
  <si>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</si>
  <si>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</si>
  <si>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</si>
  <si>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</si>
  <si>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</si>
  <si>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</si>
  <si>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</si>
  <si>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</si>
  <si>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</si>
  <si>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</si>
  <si>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</si>
  <si>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</si>
  <si>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</si>
  <si>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</si>
  <si>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</si>
  <si>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</si>
  <si>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</si>
  <si>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</si>
  <si>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</si>
  <si>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</si>
  <si>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</si>
  <si>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</si>
  <si>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</si>
  <si>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</si>
  <si>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</si>
  <si>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</si>
  <si>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</si>
  <si>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</si>
  <si>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</si>
  <si>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</si>
  <si>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</si>
  <si>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</si>
  <si>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</si>
  <si>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</si>
  <si>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</si>
  <si>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</si>
  <si>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</si>
  <si>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</si>
  <si>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</si>
  <si>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</si>
  <si>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</si>
  <si>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</si>
  <si>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</si>
  <si>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</si>
  <si>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</si>
  <si>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</si>
  <si>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</si>
  <si>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</si>
  <si>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</si>
  <si>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</si>
  <si>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</si>
  <si>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</si>
  <si>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</si>
  <si>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</si>
  <si>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</si>
  <si>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</si>
  <si>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</si>
  <si>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</si>
  <si>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</si>
  <si>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</si>
  <si>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</si>
  <si>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</si>
  <si>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</si>
  <si>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</si>
  <si>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</si>
  <si>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</si>
  <si>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</si>
  <si>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</si>
  <si>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</si>
  <si>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</si>
  <si>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</si>
  <si>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</si>
  <si>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</si>
  <si>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</si>
  <si>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</si>
  <si>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</si>
  <si>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</si>
  <si>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</si>
  <si>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</si>
  <si>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</si>
  <si>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</si>
  <si>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</si>
  <si>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</si>
  <si>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</si>
  <si>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</si>
  <si>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</si>
  <si>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</si>
  <si>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</si>
  <si>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</si>
  <si>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</si>
  <si>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</si>
  <si>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</si>
  <si>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</si>
  <si>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</si>
  <si>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</si>
  <si>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</si>
  <si>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</si>
  <si>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</si>
  <si>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</si>
  <si>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</si>
  <si>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</si>
  <si>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</si>
  <si>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</si>
  <si>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</si>
  <si>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</si>
  <si>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</si>
  <si>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</si>
  <si>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</si>
  <si>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</si>
  <si>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</si>
  <si>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</si>
  <si>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</si>
  <si>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</si>
  <si>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</si>
  <si>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</si>
  <si>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</si>
  <si>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</si>
  <si>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</si>
  <si>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</si>
  <si>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</si>
  <si>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</si>
  <si>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</si>
  <si>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</si>
  <si>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</si>
  <si>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</si>
  <si>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</si>
  <si>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</si>
  <si>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</si>
  <si>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</si>
  <si>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</si>
  <si>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</si>
  <si>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</si>
  <si>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</si>
  <si>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</si>
  <si>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</si>
  <si>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</si>
  <si>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</si>
  <si>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</si>
  <si>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</si>
  <si>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</si>
  <si>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</si>
  <si>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</si>
  <si>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</si>
  <si>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</si>
  <si>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</si>
  <si>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</si>
  <si>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</si>
  <si>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</si>
  <si>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</si>
  <si>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</si>
  <si>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</si>
  <si>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</si>
  <si>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</si>
  <si>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</si>
  <si>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</si>
  <si>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</si>
  <si>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</si>
  <si>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</si>
  <si>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</si>
  <si>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</si>
  <si>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</si>
  <si>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</si>
  <si>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</si>
  <si>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</si>
  <si>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</si>
  <si>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</si>
  <si>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</si>
  <si>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</si>
  <si>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</si>
  <si>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</si>
  <si>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</si>
  <si>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</si>
  <si>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</si>
  <si>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</si>
  <si>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</si>
  <si>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</si>
  <si>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</si>
  <si>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</si>
  <si>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</si>
  <si>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</si>
  <si>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</si>
  <si>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</si>
  <si>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</si>
  <si>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</si>
  <si>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</si>
  <si>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</si>
  <si>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</si>
  <si>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</si>
  <si>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</si>
  <si>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</si>
  <si>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</si>
  <si>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</si>
  <si>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</si>
  <si>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</si>
  <si>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</si>
  <si>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</si>
  <si>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</si>
  <si>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</si>
  <si>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</si>
  <si>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</si>
  <si>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</si>
  <si>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</si>
  <si>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</si>
  <si>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</si>
  <si>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</si>
  <si>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</si>
  <si>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</si>
  <si>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</si>
  <si>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</si>
  <si>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</si>
  <si>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</si>
  <si>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</si>
  <si>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</si>
  <si>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</si>
  <si>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</si>
  <si>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</si>
  <si>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</si>
  <si>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</si>
  <si>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</si>
  <si>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</si>
  <si>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</si>
  <si>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</si>
  <si>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</si>
  <si>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</si>
  <si>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</si>
  <si>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</si>
  <si>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</si>
  <si>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</si>
  <si>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</si>
  <si>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</si>
  <si>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</si>
  <si>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</si>
  <si>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</si>
  <si>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</si>
  <si>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</si>
  <si>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</si>
  <si>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</si>
  <si>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</si>
  <si>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</si>
  <si>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</si>
  <si>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</si>
  <si>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</si>
  <si>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</si>
  <si>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</si>
  <si>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</si>
  <si>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</si>
  <si>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</si>
  <si>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</si>
  <si>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</si>
  <si>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</si>
  <si>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</si>
  <si>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</si>
  <si>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</si>
  <si>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</si>
  <si>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</si>
  <si>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</si>
  <si>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</si>
  <si>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</si>
  <si>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</si>
  <si>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</si>
  <si>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</si>
  <si>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</si>
  <si>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</si>
  <si>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</si>
  <si>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</si>
  <si>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</si>
  <si>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</si>
  <si>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</si>
  <si>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</si>
  <si>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</si>
  <si>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</si>
  <si>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</si>
  <si>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</si>
  <si>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</si>
  <si>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</si>
  <si>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</si>
  <si>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</si>
  <si>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</si>
  <si>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</si>
  <si>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</si>
  <si>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</si>
  <si>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</si>
  <si>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</si>
  <si>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</si>
  <si>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</si>
  <si>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</si>
  <si>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</si>
  <si>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</si>
  <si>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</si>
  <si>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</si>
  <si>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</si>
  <si>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</si>
  <si>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</si>
  <si>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</si>
  <si>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</si>
  <si>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</si>
  <si>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</si>
  <si>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</si>
  <si>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</si>
  <si>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</si>
  <si>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</si>
  <si>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</si>
  <si>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</si>
  <si>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</si>
  <si>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</si>
  <si>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</si>
  <si>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</si>
  <si>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</si>
  <si>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</si>
  <si>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</si>
  <si>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</si>
  <si>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</si>
  <si>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</si>
  <si>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</si>
  <si>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</si>
  <si>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</si>
  <si>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</si>
  <si>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</si>
  <si>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</si>
  <si>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</si>
  <si>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</si>
  <si>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</si>
  <si>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</si>
  <si>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</si>
  <si>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</si>
  <si>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</si>
  <si>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</si>
  <si>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</si>
  <si>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</si>
  <si>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</si>
  <si>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</si>
  <si>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</si>
  <si>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</si>
  <si>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</si>
  <si>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</si>
  <si>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</si>
  <si>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</si>
  <si>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</si>
  <si>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</si>
  <si>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</si>
  <si>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</si>
  <si>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</si>
  <si>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</si>
  <si>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</si>
  <si>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</si>
  <si>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</si>
  <si>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</si>
  <si>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</si>
  <si>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</si>
  <si>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</si>
  <si>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</si>
  <si>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</si>
  <si>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</si>
  <si>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</si>
  <si>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</si>
  <si>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</si>
  <si>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</si>
  <si>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</si>
  <si>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</si>
  <si>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</si>
  <si>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</si>
  <si>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</si>
  <si>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</si>
  <si>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</si>
  <si>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</si>
  <si>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</si>
  <si>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</si>
  <si>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</si>
  <si>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</si>
  <si>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</si>
  <si>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</si>
  <si>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</si>
  <si>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</si>
  <si>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</si>
  <si>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</si>
  <si>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</si>
  <si>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</si>
  <si>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</si>
  <si>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</si>
  <si>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</si>
  <si>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</si>
  <si>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</si>
  <si>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</si>
  <si>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</si>
  <si>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</si>
  <si>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</si>
  <si>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</si>
  <si>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</si>
  <si>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</si>
  <si>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</si>
  <si>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</si>
  <si>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</si>
  <si>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</si>
  <si>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</si>
  <si>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</si>
  <si>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</si>
  <si>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</si>
  <si>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</si>
  <si>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</si>
  <si>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</si>
  <si>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</si>
  <si>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</si>
  <si>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</si>
  <si>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</si>
  <si>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</si>
  <si>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</si>
  <si>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</si>
  <si>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</si>
  <si>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</si>
  <si>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</si>
  <si>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</si>
  <si>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</si>
  <si>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</si>
  <si>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</si>
  <si>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</si>
  <si>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</si>
  <si>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</si>
  <si>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</si>
  <si>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</si>
  <si>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</si>
  <si>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</si>
  <si>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</si>
  <si>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</si>
  <si>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</si>
  <si>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</si>
  <si>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</si>
  <si>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</si>
  <si>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</si>
  <si>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</si>
  <si>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</si>
  <si>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</si>
  <si>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</si>
  <si>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</si>
  <si>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</si>
  <si>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</si>
  <si>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</si>
  <si>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</si>
  <si>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</si>
  <si>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</si>
  <si>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</si>
  <si>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</si>
  <si>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</si>
  <si>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</si>
  <si>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</si>
  <si>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</si>
  <si>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</si>
  <si>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</si>
  <si>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</si>
  <si>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</si>
  <si>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</si>
  <si>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</si>
  <si>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</si>
  <si>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</si>
  <si>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</si>
  <si>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</si>
  <si>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</si>
  <si>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</si>
  <si>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</si>
  <si>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</si>
  <si>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</si>
  <si>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</si>
  <si>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</si>
  <si>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</si>
  <si>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</si>
  <si>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</si>
  <si>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</si>
  <si>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</si>
  <si>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</si>
  <si>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</si>
  <si>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</si>
  <si>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</si>
  <si>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</si>
  <si>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</si>
  <si>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</si>
  <si>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</si>
  <si>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</si>
  <si>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</si>
  <si>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</si>
  <si>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</si>
  <si>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</si>
  <si>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</si>
  <si>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</si>
  <si>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</si>
  <si>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</si>
  <si>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</si>
  <si>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</si>
  <si>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</si>
  <si>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</si>
  <si>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</si>
  <si>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</si>
  <si>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</si>
  <si>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</si>
  <si>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</si>
  <si>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</si>
  <si>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</si>
  <si>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</si>
  <si>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</si>
  <si>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</si>
  <si>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</si>
  <si>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</si>
  <si>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</si>
  <si>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</si>
  <si>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</si>
  <si>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</si>
  <si>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</si>
  <si>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</si>
  <si>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</si>
  <si>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</si>
  <si>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</si>
  <si>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</si>
  <si>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</si>
  <si>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</si>
  <si>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</si>
  <si>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</si>
  <si>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</si>
  <si>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</si>
  <si>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</si>
  <si>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</si>
  <si>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</si>
  <si>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</si>
  <si>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</si>
  <si>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</si>
  <si>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</si>
  <si>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</si>
  <si>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</si>
  <si>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</si>
  <si>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</si>
  <si>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</si>
  <si>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</si>
  <si>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</si>
  <si>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</si>
  <si>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</si>
  <si>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</si>
  <si>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</si>
  <si>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</si>
  <si>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</si>
  <si>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</si>
  <si>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</si>
  <si>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</si>
  <si>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</si>
  <si>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</si>
  <si>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</si>
  <si>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</si>
  <si>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</si>
  <si>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</si>
  <si>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</si>
  <si>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</si>
  <si>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</si>
  <si>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</si>
  <si>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</si>
  <si>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</si>
  <si>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</si>
  <si>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</si>
  <si>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</si>
  <si>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</si>
  <si>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</si>
  <si>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</si>
  <si>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</si>
  <si>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</si>
  <si>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</si>
  <si>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</si>
  <si>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</si>
  <si>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</si>
  <si>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</si>
  <si>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</si>
  <si>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</si>
  <si>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</si>
  <si>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</si>
  <si>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</si>
  <si>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</si>
  <si>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</si>
  <si>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</si>
  <si>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</si>
  <si>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</si>
  <si>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</si>
  <si>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</si>
  <si>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</si>
  <si>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</si>
  <si>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</si>
  <si>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</si>
  <si>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</si>
  <si>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</si>
  <si>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</si>
  <si>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</si>
  <si>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</si>
  <si>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</si>
  <si>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</si>
  <si>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</si>
  <si>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</si>
  <si>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</si>
  <si>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</si>
  <si>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</si>
  <si>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</si>
  <si>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</si>
  <si>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</si>
  <si>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</si>
  <si>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</si>
  <si>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</si>
  <si>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</si>
  <si>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</si>
  <si>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</si>
  <si>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</si>
  <si>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</si>
  <si>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</si>
  <si>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</si>
  <si>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</si>
  <si>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</si>
  <si>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</si>
  <si>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</si>
  <si>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</si>
  <si>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</si>
  <si>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</si>
  <si>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</si>
  <si>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</si>
  <si>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</si>
  <si>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</si>
  <si>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</si>
  <si>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</si>
  <si>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</si>
  <si>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</si>
  <si>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</si>
  <si>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</si>
  <si>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</si>
  <si>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</si>
  <si>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</si>
  <si>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</si>
  <si>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</si>
  <si>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</si>
  <si>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</si>
  <si>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</si>
  <si>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</si>
  <si>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</si>
  <si>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</si>
  <si>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</si>
  <si>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</si>
  <si>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</si>
  <si>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</si>
  <si>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</si>
  <si>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</si>
  <si>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</si>
  <si>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</si>
  <si>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</si>
  <si>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</si>
  <si>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</si>
  <si>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</si>
  <si>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</si>
  <si>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</si>
  <si>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</si>
  <si>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</si>
  <si>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</si>
  <si>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</si>
  <si>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</si>
  <si>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</si>
  <si>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</si>
  <si>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</si>
  <si>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</si>
  <si>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</si>
  <si>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</si>
  <si>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</si>
  <si>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</si>
  <si>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</si>
  <si>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</si>
  <si>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</si>
  <si>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</si>
  <si>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</si>
  <si>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</si>
  <si>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</si>
  <si>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</si>
  <si>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</si>
  <si>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</si>
  <si>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</si>
  <si>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</si>
  <si>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</si>
  <si>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</si>
  <si>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</si>
  <si>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</si>
  <si>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</si>
  <si>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</si>
  <si>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</si>
  <si>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</si>
  <si>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</si>
  <si>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</si>
  <si>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</si>
  <si>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</si>
  <si>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</si>
  <si>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</si>
  <si>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</si>
  <si>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</si>
  <si>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</si>
  <si>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</si>
  <si>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</si>
  <si>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</si>
  <si>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</si>
  <si>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</si>
  <si>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</si>
  <si>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</si>
  <si>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</si>
  <si>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</si>
  <si>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</si>
  <si>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</si>
  <si>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</si>
  <si>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</si>
  <si>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</si>
  <si>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</si>
  <si>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</si>
  <si>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</si>
  <si>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</si>
  <si>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</si>
  <si>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</si>
  <si>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</si>
  <si>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</si>
  <si>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</si>
  <si>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</si>
  <si>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</si>
  <si>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</si>
  <si>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</si>
  <si>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</si>
  <si>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</si>
  <si>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</si>
  <si>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</si>
  <si>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</si>
  <si>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</si>
  <si>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</si>
  <si>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</si>
  <si>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</si>
  <si>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</si>
  <si>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</si>
  <si>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</si>
  <si>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</si>
  <si>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</si>
  <si>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</si>
  <si>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</si>
  <si>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</si>
  <si>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</si>
  <si>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</si>
  <si>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</si>
  <si>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</si>
  <si>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</si>
  <si>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</si>
  <si>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</si>
  <si>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</si>
  <si>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</si>
  <si>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</si>
  <si>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</si>
  <si>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</si>
  <si>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</si>
  <si>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</si>
  <si>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</si>
  <si>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</si>
  <si>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</si>
  <si>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</si>
  <si>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</si>
  <si>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</si>
  <si>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</si>
  <si>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</si>
  <si>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</si>
  <si>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</si>
  <si>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</si>
  <si>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</si>
  <si>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</si>
  <si>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</si>
  <si>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</si>
  <si>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</si>
  <si>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</si>
  <si>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</si>
  <si>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</si>
  <si>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</si>
  <si>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</si>
  <si>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</si>
  <si>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</si>
  <si>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</si>
  <si>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</si>
  <si>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</si>
  <si>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</si>
  <si>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</si>
  <si>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</si>
  <si>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</si>
  <si>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</si>
  <si>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</si>
  <si>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</si>
  <si>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</si>
  <si>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</si>
  <si>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</si>
  <si>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</si>
  <si>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</si>
  <si>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</si>
  <si>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</si>
  <si>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</si>
  <si>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</si>
  <si>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</si>
  <si>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</si>
  <si>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</si>
  <si>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</si>
  <si>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</si>
  <si>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</si>
  <si>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</si>
  <si>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</si>
  <si>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</si>
  <si>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</si>
  <si>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</si>
  <si>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</si>
  <si>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</si>
  <si>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</si>
  <si>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</si>
  <si>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</si>
  <si>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</si>
  <si>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</si>
  <si>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</si>
  <si>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</si>
  <si>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</si>
  <si>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</si>
  <si>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</si>
  <si>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</si>
  <si>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</si>
  <si>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</si>
  <si>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</si>
  <si>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</si>
  <si>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</si>
  <si>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</si>
  <si>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</si>
  <si>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</si>
  <si>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</si>
  <si>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</si>
  <si>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</si>
  <si>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</si>
  <si>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</si>
  <si>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</si>
  <si>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</si>
  <si>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</si>
  <si>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</si>
  <si>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</si>
  <si>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</si>
  <si>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</si>
  <si>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</si>
  <si>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</si>
  <si>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</si>
  <si>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</si>
  <si>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</si>
  <si>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</si>
  <si>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</si>
  <si>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</si>
  <si>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</si>
  <si>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</si>
  <si>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</si>
  <si>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</si>
  <si>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</si>
  <si>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</si>
  <si>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</si>
  <si>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</si>
  <si>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</si>
  <si>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</si>
  <si>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</si>
  <si>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</si>
  <si>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</si>
  <si>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</si>
  <si>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</si>
  <si>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</si>
  <si>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</si>
  <si>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</si>
  <si>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</si>
  <si>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</si>
  <si>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</si>
  <si>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</si>
  <si>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</si>
  <si>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</si>
  <si>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</si>
  <si>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</si>
  <si>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</si>
  <si>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</si>
  <si>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</si>
  <si>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</si>
  <si>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</si>
  <si>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</si>
  <si>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</si>
  <si>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</si>
  <si>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</si>
  <si>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</si>
  <si>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</si>
  <si>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</si>
  <si>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</si>
  <si>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</si>
  <si>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</si>
  <si>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</si>
  <si>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</si>
  <si>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</si>
  <si>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</si>
  <si>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</si>
  <si>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</si>
  <si>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</si>
  <si>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</si>
  <si>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</si>
  <si>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</si>
  <si>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</si>
  <si>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</si>
  <si>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</si>
  <si>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</si>
  <si>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</si>
  <si>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</si>
  <si>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</si>
  <si>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</si>
  <si>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</si>
  <si>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</si>
  <si>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</si>
  <si>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</si>
  <si>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</si>
  <si>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</si>
  <si>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</si>
  <si>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</si>
  <si>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</si>
  <si>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</si>
  <si>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</si>
  <si>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</si>
  <si>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</si>
  <si>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</si>
  <si>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</si>
  <si>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</si>
  <si>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</si>
  <si>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</si>
  <si>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</si>
  <si>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</si>
  <si>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</si>
  <si>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</si>
  <si>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</si>
  <si>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</si>
  <si>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</si>
  <si>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</si>
  <si>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</si>
  <si>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</si>
  <si>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</si>
  <si>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</si>
  <si>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</si>
  <si>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</si>
  <si>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</si>
  <si>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</si>
  <si>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</si>
  <si>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</si>
  <si>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</si>
  <si>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</si>
  <si>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</si>
  <si>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</si>
  <si>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</si>
  <si>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</si>
  <si>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</si>
  <si>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</si>
  <si>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</si>
  <si>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</si>
  <si>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</si>
  <si>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</si>
  <si>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</si>
  <si>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</si>
  <si>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</si>
  <si>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</si>
  <si>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</si>
  <si>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</si>
  <si>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</si>
  <si>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</si>
  <si>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</si>
  <si>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</si>
  <si>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</si>
  <si>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</si>
  <si>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</si>
  <si>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</si>
  <si>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</si>
  <si>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</si>
  <si>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</si>
  <si>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</si>
  <si>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</si>
  <si>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</si>
  <si>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</si>
  <si>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</si>
  <si>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</si>
  <si>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</si>
  <si>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</si>
  <si>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</si>
  <si>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</si>
  <si>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</si>
  <si>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</si>
  <si>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</si>
  <si>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</si>
  <si>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</si>
  <si>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</si>
  <si>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</si>
  <si>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</si>
  <si>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</si>
  <si>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</si>
  <si>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</si>
  <si>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</si>
  <si>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</si>
  <si>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</si>
  <si>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</si>
  <si>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</si>
  <si>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</si>
  <si>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</si>
  <si>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</si>
  <si>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</si>
  <si>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</si>
  <si>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</si>
  <si>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</si>
  <si>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</si>
  <si>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</si>
  <si>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</si>
  <si>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</si>
  <si>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</si>
  <si>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</si>
  <si>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</si>
  <si>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</si>
  <si>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</si>
  <si>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</si>
  <si>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</si>
  <si>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</si>
  <si>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</si>
  <si>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</si>
  <si>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</si>
  <si>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</si>
  <si>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</si>
  <si>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</si>
  <si>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</si>
  <si>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</si>
  <si>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</si>
  <si>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</si>
  <si>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</si>
  <si>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</si>
  <si>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</si>
  <si>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</si>
  <si>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</si>
  <si>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</si>
  <si>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</si>
  <si>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</si>
  <si>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</si>
  <si>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</si>
  <si>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</si>
  <si>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</si>
  <si>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</si>
  <si>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</si>
  <si>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</si>
  <si>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</si>
  <si>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</si>
  <si>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</si>
  <si>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</si>
  <si>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</si>
  <si>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</si>
  <si>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</si>
  <si>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</si>
  <si>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</si>
  <si>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</si>
  <si>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</si>
  <si>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</si>
  <si>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</si>
  <si>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</si>
  <si>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</si>
  <si>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</si>
  <si>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</si>
  <si>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</si>
  <si>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</si>
  <si>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</si>
  <si>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</si>
  <si>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</si>
  <si>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</si>
  <si>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</si>
  <si>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</si>
  <si>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</si>
  <si>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</si>
  <si>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</si>
  <si>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</si>
  <si>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</si>
  <si>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</si>
  <si>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</si>
  <si>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</si>
  <si>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</si>
  <si>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</si>
  <si>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</si>
  <si>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</si>
  <si>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</si>
  <si>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</si>
  <si>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</si>
  <si>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</si>
  <si>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</si>
  <si>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</si>
  <si>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</si>
  <si>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</si>
  <si>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</si>
  <si>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</si>
  <si>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</si>
  <si>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</si>
  <si>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</si>
  <si>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</si>
  <si>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</si>
  <si>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</si>
  <si>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</si>
  <si>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</si>
  <si>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</si>
  <si>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</si>
  <si>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</si>
  <si>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</si>
  <si>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</si>
  <si>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</si>
  <si>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</si>
  <si>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</si>
  <si>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</si>
  <si>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</si>
  <si>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</si>
  <si>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</si>
  <si>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</si>
  <si>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</si>
  <si>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</si>
  <si>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</si>
  <si>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</si>
  <si>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</si>
  <si>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</si>
  <si>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</si>
  <si>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</si>
  <si>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</si>
  <si>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</si>
  <si>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</si>
  <si>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</si>
  <si>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</si>
  <si>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</si>
  <si>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</si>
  <si>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</si>
  <si>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</si>
  <si>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</si>
  <si>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</si>
  <si>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</si>
  <si>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</si>
  <si>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</si>
  <si>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</si>
  <si>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</si>
  <si>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</si>
  <si>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</si>
  <si>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</si>
  <si>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</si>
  <si>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</si>
  <si>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</si>
  <si>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</si>
  <si>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</si>
  <si>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</si>
  <si>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</si>
  <si>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</si>
  <si>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</si>
  <si>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</si>
  <si>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</si>
  <si>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</si>
  <si>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</si>
  <si>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</si>
  <si>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</si>
  <si>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</si>
  <si>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</si>
  <si>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</si>
  <si>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</si>
  <si>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</si>
  <si>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</si>
  <si>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</si>
  <si>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</si>
  <si>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</si>
  <si>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</si>
  <si>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</si>
  <si>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</si>
  <si>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</si>
  <si>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</si>
  <si>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</si>
  <si>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</si>
  <si>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</si>
  <si>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</si>
  <si>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</si>
  <si>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</si>
  <si>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</si>
  <si>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</si>
  <si>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</si>
  <si>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</si>
  <si>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</si>
  <si>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</si>
  <si>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</si>
  <si>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</si>
  <si>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</si>
  <si>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</si>
  <si>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</si>
  <si>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</si>
  <si>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</si>
  <si>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</si>
  <si>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</si>
  <si>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</si>
  <si>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</si>
  <si>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</si>
  <si>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</si>
  <si>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</si>
  <si>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</si>
  <si>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</si>
  <si>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</si>
  <si>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</si>
  <si>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</si>
  <si>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</si>
  <si>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</si>
  <si>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</si>
  <si>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</si>
  <si>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</si>
  <si>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</si>
  <si>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</si>
  <si>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</si>
  <si>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</si>
  <si>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</si>
  <si>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</si>
  <si>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</si>
  <si>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</si>
  <si>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</si>
  <si>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</si>
  <si>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</si>
  <si>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</si>
  <si>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</si>
  <si>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</si>
  <si>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</si>
  <si>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</si>
  <si>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</si>
  <si>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</si>
  <si>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</si>
  <si>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</si>
  <si>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</si>
  <si>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</si>
  <si>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</si>
  <si>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</si>
  <si>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</si>
  <si>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</si>
  <si>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</si>
  <si>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</si>
  <si>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</si>
  <si>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</si>
  <si>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</si>
  <si>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</si>
  <si>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</si>
  <si>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</si>
  <si>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</si>
  <si>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</si>
  <si>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</si>
  <si>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</si>
  <si>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</si>
  <si>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</si>
  <si>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</si>
  <si>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</si>
  <si>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</si>
  <si>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</si>
  <si>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</si>
  <si>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</si>
  <si>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</si>
  <si>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</si>
  <si>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</si>
  <si>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</si>
  <si>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</si>
  <si>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</si>
  <si>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</si>
  <si>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</si>
  <si>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</si>
  <si>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</si>
  <si>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</si>
  <si>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</si>
  <si>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</si>
  <si>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</si>
  <si>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</si>
  <si>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</si>
  <si>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</si>
  <si>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</si>
  <si>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</si>
  <si>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</si>
  <si>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</si>
  <si>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</si>
  <si>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</si>
  <si>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</si>
  <si>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</si>
  <si>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</si>
  <si>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</si>
  <si>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</si>
  <si>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</si>
  <si>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</si>
  <si>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</si>
  <si>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</si>
  <si>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</si>
  <si>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</si>
  <si>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</si>
  <si>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</si>
  <si>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</si>
  <si>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</si>
  <si>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</si>
  <si>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</si>
  <si>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</si>
  <si>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</si>
  <si>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</si>
  <si>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</si>
  <si>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</si>
  <si>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</si>
  <si>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</si>
  <si>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</si>
  <si>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</si>
  <si>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</si>
  <si>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</si>
  <si>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</si>
  <si>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</si>
  <si>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</si>
  <si>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</si>
  <si>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</si>
  <si>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</si>
  <si>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</si>
  <si>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</si>
  <si>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</si>
  <si>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</si>
  <si>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</si>
  <si>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</si>
  <si>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</si>
  <si>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</si>
  <si>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</si>
  <si>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</si>
  <si>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</si>
  <si>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</si>
  <si>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</si>
  <si>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</si>
  <si>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</si>
  <si>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</si>
  <si>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</si>
  <si>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</si>
  <si>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</si>
  <si>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</si>
  <si>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</si>
  <si>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</si>
  <si>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</si>
  <si>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</si>
  <si>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</si>
  <si>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</si>
  <si>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</si>
  <si>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</si>
  <si>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</si>
  <si>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</si>
  <si>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</si>
  <si>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</si>
  <si>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</si>
  <si>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</si>
  <si>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</si>
  <si>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</si>
  <si>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</si>
  <si>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</si>
  <si>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</si>
  <si>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</si>
  <si>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</si>
  <si>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</si>
  <si>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</si>
  <si>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</si>
  <si>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</si>
  <si>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</si>
  <si>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</si>
  <si>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</si>
  <si>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</si>
  <si>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</si>
  <si>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</si>
  <si>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</si>
  <si>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</si>
  <si>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</si>
  <si>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</si>
  <si>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</si>
  <si>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</si>
  <si>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</si>
  <si>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</si>
  <si>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</si>
  <si>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</si>
  <si>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</si>
  <si>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</si>
  <si>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</si>
  <si>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</si>
  <si>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</si>
  <si>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</si>
  <si>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</si>
  <si>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</si>
  <si>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</si>
  <si>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</si>
  <si>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</si>
  <si>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</si>
  <si>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</si>
  <si>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</si>
  <si>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</si>
  <si>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</si>
  <si>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</si>
  <si>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</si>
  <si>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</si>
  <si>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</si>
  <si>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</si>
  <si>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</si>
  <si>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</si>
  <si>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</si>
  <si>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</si>
  <si>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</si>
  <si>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</si>
  <si>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</si>
  <si>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</si>
  <si>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</si>
  <si>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</si>
  <si>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</si>
  <si>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</si>
  <si>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</si>
  <si>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</si>
  <si>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</si>
  <si>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</si>
  <si>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</si>
  <si>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</si>
  <si>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</si>
  <si>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</si>
  <si>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</si>
  <si>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</si>
  <si>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</si>
  <si>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</si>
  <si>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</si>
  <si>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</si>
  <si>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</si>
  <si>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</si>
  <si>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</si>
  <si>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</si>
  <si>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</si>
  <si>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</si>
  <si>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</si>
  <si>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</si>
  <si>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</si>
  <si>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</si>
  <si>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</si>
  <si>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</si>
  <si>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</si>
  <si>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</si>
  <si>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</si>
  <si>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</si>
  <si>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</si>
  <si>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</si>
  <si>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</si>
  <si>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</si>
  <si>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</si>
  <si>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</si>
  <si>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</si>
  <si>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</si>
  <si>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</si>
  <si>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</si>
  <si>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</si>
  <si>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</si>
  <si>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</si>
  <si>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</si>
  <si>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</si>
  <si>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</si>
  <si>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</si>
  <si>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</si>
  <si>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</si>
  <si>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</si>
  <si>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</si>
  <si>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</si>
  <si>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</si>
  <si>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</si>
  <si>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</si>
  <si>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</si>
  <si>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</si>
  <si>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</si>
  <si>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</si>
  <si>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</si>
  <si>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</si>
  <si>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</si>
  <si>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</si>
  <si>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</si>
  <si>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</si>
  <si>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</si>
  <si>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</si>
  <si>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</si>
  <si>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</si>
  <si>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</si>
  <si>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</si>
  <si>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</si>
  <si>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</si>
  <si>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</si>
  <si>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</si>
  <si>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</si>
  <si>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</si>
  <si>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</si>
  <si>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</si>
  <si>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</si>
  <si>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</si>
  <si>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</si>
  <si>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</si>
  <si>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</si>
  <si>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</si>
  <si>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</si>
  <si>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</si>
  <si>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</si>
  <si>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</si>
  <si>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</si>
  <si>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</si>
  <si>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</si>
  <si>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</si>
  <si>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</si>
  <si>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</si>
  <si>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</si>
  <si>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</si>
  <si>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</si>
  <si>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</si>
  <si>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</si>
  <si>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Backers_Count</t>
  </si>
  <si>
    <t>Months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</si>
  <si>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</si>
  <si>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</si>
  <si>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</si>
  <si>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</si>
  <si>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</si>
  <si>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</si>
  <si>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</si>
  <si>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</si>
  <si>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</si>
  <si>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</si>
  <si>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</t>
  </si>
  <si>
    <t>15000 to 1999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</si>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</sst>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165" fontId="1" fillId="0" borderId="0" xfId="0" applyNumberFormat="1" applyFont="1"/>
    <xf numFmtId="165" fontId="0" fillId="0" borderId="0" xfId="0" applyNumberFormat="1" applyAlignment="1">
      <alignment horizontal="left"/>
    </xf>
    <xf numFmtId="44" fontId="1" fillId="0" borderId="0" xfId="1" applyFont="1"/>
    <xf numFmtId="44" fontId="0" fillId="0" borderId="0" xfId="1" applyFont="1"/>
    <xf numFmtId="44" fontId="1" fillId="0" borderId="0" xfId="1" applyNumberFormat="1" applyFont="1"/>
    <xf numFmtId="44" fontId="0" fillId="0" borderId="0" xfId="1" applyNumberFormat="1" applyFont="1"/>
    <xf numFmtId="0" fontId="1" fillId="0" borderId="0" xfId="0" applyFont="1" applyAlignment="1">
      <alignment wrapTex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1">
                    <a:shade val="88000"/>
                    <a:lumMod val="88000"/>
                  </a:schemeClr>
                  <a:schemeClr val="accent1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2">
                    <a:shade val="88000"/>
                    <a:lumMod val="88000"/>
                  </a:schemeClr>
                  <a:schemeClr val="accent2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3">
                    <a:shade val="88000"/>
                    <a:lumMod val="88000"/>
                  </a:schemeClr>
                  <a:schemeClr val="accent3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blipFill>
                <a:blip xmlns:r="http://schemas.openxmlformats.org/officeDocument/2006/relationships" r:embed="rId3">
                  <a:duotone>
                    <a:schemeClr val="accent1">
                      <a:shade val="88000"/>
                      <a:lumMod val="88000"/>
                    </a:schemeClr>
                    <a:schemeClr val="accent1"/>
                  </a:duotone>
                </a:blip>
                <a:tile tx="0" ty="0" sx="100000" sy="100000" flip="none" algn="tl"/>
              </a:blip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B6-4F70-9FEF-C0DAE178ED9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blipFill>
                <a:blip xmlns:r="http://schemas.openxmlformats.org/officeDocument/2006/relationships" r:embed="rId3">
                  <a:duotone>
                    <a:schemeClr val="accent2">
                      <a:shade val="88000"/>
                      <a:lumMod val="88000"/>
                    </a:schemeClr>
                    <a:schemeClr val="accent2"/>
                  </a:duotone>
                </a:blip>
                <a:tile tx="0" ty="0" sx="100000" sy="100000" flip="none" algn="tl"/>
              </a:blip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B6-4F70-9FEF-C0DAE178ED9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blipFill>
                <a:blip xmlns:r="http://schemas.openxmlformats.org/officeDocument/2006/relationships" r:embed="rId3">
                  <a:duotone>
                    <a:schemeClr val="accent3">
                      <a:shade val="88000"/>
                      <a:lumMod val="88000"/>
                    </a:schemeClr>
                    <a:schemeClr val="accent3"/>
                  </a:duotone>
                </a:blip>
                <a:tile tx="0" ty="0" sx="100000" sy="100000" flip="none" algn="tl"/>
              </a:blip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B6-4F70-9FEF-C0DAE178E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796703"/>
        <c:axId val="643797951"/>
      </c:lineChart>
      <c:catAx>
        <c:axId val="6437967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97951"/>
        <c:crosses val="autoZero"/>
        <c:auto val="1"/>
        <c:lblAlgn val="ctr"/>
        <c:lblOffset val="100"/>
        <c:noMultiLvlLbl val="0"/>
      </c:catAx>
      <c:valAx>
        <c:axId val="64379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9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</c:v>
                </c:pt>
                <c:pt idx="4">
                  <c:v>15000 to 1999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2A-4213-9C64-E62AC37F738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</c:v>
                </c:pt>
                <c:pt idx="4">
                  <c:v>15000 to 1999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2A-4213-9C64-E62AC37F738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</c:v>
                </c:pt>
                <c:pt idx="4">
                  <c:v>15000 to 1999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2A-4213-9C64-E62AC37F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952383"/>
        <c:axId val="636954879"/>
      </c:lineChart>
      <c:catAx>
        <c:axId val="6369523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54879"/>
        <c:crosses val="autoZero"/>
        <c:auto val="1"/>
        <c:lblAlgn val="ctr"/>
        <c:lblOffset val="100"/>
        <c:noMultiLvlLbl val="0"/>
      </c:catAx>
      <c:valAx>
        <c:axId val="63695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5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noFill/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Kickstarter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ln>
                <a:noFill/>
              </a:ln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blipFill>
            <a:blip xmlns:r="http://schemas.openxmlformats.org/officeDocument/2006/relationships" r:embed="rId3">
              <a:duotone>
                <a:schemeClr val="accent1">
                  <a:shade val="88000"/>
                  <a:lumMod val="88000"/>
                </a:schemeClr>
                <a:schemeClr val="accent1"/>
              </a:duotone>
            </a:blip>
            <a:tile tx="0" ty="0" sx="100000" sy="100000" flip="none" algn="tl"/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>
              <a:duotone>
                <a:schemeClr val="accent1">
                  <a:shade val="88000"/>
                  <a:lumMod val="88000"/>
                </a:schemeClr>
                <a:schemeClr val="accent1"/>
              </a:duotone>
            </a:blip>
            <a:tile tx="0" ty="0" sx="100000" sy="100000" flip="none" algn="tl"/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>
              <a:duotone>
                <a:schemeClr val="accent1">
                  <a:shade val="88000"/>
                  <a:lumMod val="88000"/>
                </a:schemeClr>
                <a:schemeClr val="accent1"/>
              </a:duotone>
            </a:blip>
            <a:tile tx="0" ty="0" sx="100000" sy="100000" flip="none" algn="tl"/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>
              <a:duotone>
                <a:schemeClr val="accent1">
                  <a:shade val="88000"/>
                  <a:lumMod val="88000"/>
                </a:schemeClr>
                <a:schemeClr val="accent1"/>
              </a:duotone>
            </a:blip>
            <a:tile tx="0" ty="0" sx="100000" sy="100000" flip="none" algn="tl"/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blipFill>
              <a:blip xmlns:r="http://schemas.openxmlformats.org/officeDocument/2006/relationships" r:embed="rId3">
                <a:duotone>
                  <a:schemeClr val="accent1">
                    <a:shade val="88000"/>
                    <a:lumMod val="88000"/>
                  </a:schemeClr>
                  <a:schemeClr val="accent1"/>
                </a:duotone>
              </a:blip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E-492B-A9C9-563CB26A909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blipFill>
              <a:blip xmlns:r="http://schemas.openxmlformats.org/officeDocument/2006/relationships" r:embed="rId3">
                <a:duotone>
                  <a:schemeClr val="accent2">
                    <a:shade val="88000"/>
                    <a:lumMod val="88000"/>
                  </a:schemeClr>
                  <a:schemeClr val="accent2"/>
                </a:duotone>
              </a:blip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DE-492B-A9C9-563CB26A909E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blipFill>
              <a:blip xmlns:r="http://schemas.openxmlformats.org/officeDocument/2006/relationships" r:embed="rId3">
                <a:duotone>
                  <a:schemeClr val="accent3">
                    <a:shade val="88000"/>
                    <a:lumMod val="88000"/>
                  </a:schemeClr>
                  <a:schemeClr val="accent3"/>
                </a:duotone>
              </a:blip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DE-492B-A9C9-563CB26A909E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blipFill>
              <a:blip xmlns:r="http://schemas.openxmlformats.org/officeDocument/2006/relationships" r:embed="rId3">
                <a:duotone>
                  <a:schemeClr val="accent4">
                    <a:shade val="88000"/>
                    <a:lumMod val="88000"/>
                  </a:schemeClr>
                  <a:schemeClr val="accent4"/>
                </a:duotone>
              </a:blip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DE-492B-A9C9-563CB26A9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79438752"/>
        <c:axId val="779440832"/>
      </c:barChart>
      <c:catAx>
        <c:axId val="77943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40832"/>
        <c:crosses val="autoZero"/>
        <c:auto val="1"/>
        <c:lblAlgn val="ctr"/>
        <c:lblOffset val="100"/>
        <c:noMultiLvlLbl val="0"/>
      </c:catAx>
      <c:valAx>
        <c:axId val="7794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3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5000">
          <a:schemeClr val="accent6">
            <a:lumMod val="89000"/>
            <a:alpha val="99000"/>
          </a:schemeClr>
        </a:gs>
        <a:gs pos="23000">
          <a:schemeClr val="accent6">
            <a:lumMod val="89000"/>
          </a:schemeClr>
        </a:gs>
        <a:gs pos="69000">
          <a:schemeClr val="accent6">
            <a:lumMod val="75000"/>
          </a:schemeClr>
        </a:gs>
        <a:gs pos="97000">
          <a:schemeClr val="accent6">
            <a:lumMod val="70000"/>
          </a:schemeClr>
        </a:gs>
      </a:gsLst>
      <a:path path="circle">
        <a:fillToRect r="100000" b="100000"/>
      </a:path>
      <a:tileRect l="-100000" t="-100000"/>
    </a:gradFill>
    <a:ln w="9525" cap="flat" cmpd="sng" algn="ctr">
      <a:solidFill>
        <a:schemeClr val="accent1">
          <a:alpha val="94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>
              <a:duotone>
                <a:schemeClr val="accent1">
                  <a:shade val="88000"/>
                  <a:lumMod val="88000"/>
                </a:schemeClr>
                <a:schemeClr val="accent1"/>
              </a:duotone>
            </a:blip>
            <a:tile tx="0" ty="0" sx="100000" sy="100000" flip="none" algn="tl"/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>
              <a:duotone>
                <a:schemeClr val="accent1">
                  <a:shade val="88000"/>
                  <a:lumMod val="88000"/>
                </a:schemeClr>
                <a:schemeClr val="accent1"/>
              </a:duotone>
            </a:blip>
            <a:tile tx="0" ty="0" sx="100000" sy="100000" flip="none" algn="tl"/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>
              <a:duotone>
                <a:schemeClr val="accent1">
                  <a:shade val="88000"/>
                  <a:lumMod val="88000"/>
                </a:schemeClr>
                <a:schemeClr val="accent1"/>
              </a:duotone>
            </a:blip>
            <a:tile tx="0" ty="0" sx="100000" sy="100000" flip="none" algn="tl"/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failed</c:v>
                </c:pt>
              </c:strCache>
            </c:strRef>
          </c:tx>
          <c:spPr>
            <a:blipFill>
              <a:blip xmlns:r="http://schemas.openxmlformats.org/officeDocument/2006/relationships" r:embed="rId3">
                <a:duotone>
                  <a:schemeClr val="accent1">
                    <a:shade val="88000"/>
                    <a:lumMod val="88000"/>
                  </a:schemeClr>
                  <a:schemeClr val="accent1"/>
                </a:duotone>
              </a:blip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Sheet3!$A$6:$A$7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Sheet3!$B$6:$B$7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6-49EC-AB13-5946BB976CE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blipFill>
              <a:blip xmlns:r="http://schemas.openxmlformats.org/officeDocument/2006/relationships" r:embed="rId3">
                <a:duotone>
                  <a:schemeClr val="accent2">
                    <a:shade val="88000"/>
                    <a:lumMod val="88000"/>
                  </a:schemeClr>
                  <a:schemeClr val="accent2"/>
                </a:duotone>
              </a:blip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Sheet3!$A$6:$A$7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Sheet3!$C$6:$C$7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86-49EC-AB13-5946BB976CE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blipFill>
              <a:blip xmlns:r="http://schemas.openxmlformats.org/officeDocument/2006/relationships" r:embed="rId3">
                <a:duotone>
                  <a:schemeClr val="accent3">
                    <a:shade val="88000"/>
                    <a:lumMod val="88000"/>
                  </a:schemeClr>
                  <a:schemeClr val="accent3"/>
                </a:duotone>
              </a:blip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Sheet3!$A$6:$A$7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Sheet3!$D$6:$D$7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86-49EC-AB13-5946BB976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0534240"/>
        <c:axId val="1090519264"/>
      </c:barChart>
      <c:catAx>
        <c:axId val="109053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519264"/>
        <c:crosses val="autoZero"/>
        <c:auto val="1"/>
        <c:lblAlgn val="ctr"/>
        <c:lblOffset val="100"/>
        <c:noMultiLvlLbl val="0"/>
      </c:catAx>
      <c:valAx>
        <c:axId val="10905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53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5000">
          <a:schemeClr val="accent6">
            <a:lumMod val="89000"/>
            <a:alpha val="99000"/>
          </a:schemeClr>
        </a:gs>
        <a:gs pos="23000">
          <a:schemeClr val="accent6">
            <a:lumMod val="89000"/>
          </a:schemeClr>
        </a:gs>
        <a:gs pos="69000">
          <a:schemeClr val="accent6">
            <a:lumMod val="75000"/>
          </a:schemeClr>
        </a:gs>
        <a:gs pos="97000">
          <a:schemeClr val="accent6">
            <a:lumMod val="70000"/>
          </a:schemeClr>
        </a:gs>
      </a:gsLst>
      <a:path path="circle">
        <a:fillToRect r="100000" b="100000"/>
      </a:path>
    </a:gra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1">
                    <a:shade val="88000"/>
                    <a:lumMod val="88000"/>
                  </a:schemeClr>
                  <a:schemeClr val="accent1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2">
                    <a:shade val="88000"/>
                    <a:lumMod val="88000"/>
                  </a:schemeClr>
                  <a:schemeClr val="accent2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3">
                    <a:shade val="88000"/>
                    <a:lumMod val="88000"/>
                  </a:schemeClr>
                  <a:schemeClr val="accent3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blipFill>
              <a:blip xmlns:r="http://schemas.openxmlformats.org/officeDocument/2006/relationships" r:embed="rId3">
                <a:duotone>
                  <a:schemeClr val="accent4">
                    <a:shade val="88000"/>
                    <a:lumMod val="88000"/>
                  </a:schemeClr>
                  <a:schemeClr val="accent4"/>
                </a:duotone>
              </a:blip>
              <a:tile tx="0" ty="0" sx="100000" sy="100000" flip="none" algn="tl"/>
            </a:blip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blipFill>
                <a:blip xmlns:r="http://schemas.openxmlformats.org/officeDocument/2006/relationships" r:embed="rId3">
                  <a:duotone>
                    <a:schemeClr val="accent1">
                      <a:shade val="88000"/>
                      <a:lumMod val="88000"/>
                    </a:schemeClr>
                    <a:schemeClr val="accent1"/>
                  </a:duotone>
                </a:blip>
                <a:tile tx="0" ty="0" sx="100000" sy="100000" flip="none" algn="tl"/>
              </a:blip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D-4F72-A7D8-09314C3D544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blipFill>
                <a:blip xmlns:r="http://schemas.openxmlformats.org/officeDocument/2006/relationships" r:embed="rId3">
                  <a:duotone>
                    <a:schemeClr val="accent2">
                      <a:shade val="88000"/>
                      <a:lumMod val="88000"/>
                    </a:schemeClr>
                    <a:schemeClr val="accent2"/>
                  </a:duotone>
                </a:blip>
                <a:tile tx="0" ty="0" sx="100000" sy="100000" flip="none" algn="tl"/>
              </a:blip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4D-4F72-A7D8-09314C3D544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blipFill>
                <a:blip xmlns:r="http://schemas.openxmlformats.org/officeDocument/2006/relationships" r:embed="rId3">
                  <a:duotone>
                    <a:schemeClr val="accent3">
                      <a:shade val="88000"/>
                      <a:lumMod val="88000"/>
                    </a:schemeClr>
                    <a:schemeClr val="accent3"/>
                  </a:duotone>
                </a:blip>
                <a:tile tx="0" ty="0" sx="100000" sy="100000" flip="none" algn="tl"/>
              </a:blip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4D-4F72-A7D8-09314C3D544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blipFill>
                <a:blip xmlns:r="http://schemas.openxmlformats.org/officeDocument/2006/relationships" r:embed="rId3">
                  <a:duotone>
                    <a:schemeClr val="accent4">
                      <a:shade val="88000"/>
                      <a:lumMod val="88000"/>
                    </a:schemeClr>
                    <a:schemeClr val="accent4"/>
                  </a:duotone>
                </a:blip>
                <a:tile tx="0" ty="0" sx="100000" sy="100000" flip="none" algn="tl"/>
              </a:blip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4D-4F72-A7D8-09314C3D5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492976"/>
        <c:axId val="873495888"/>
      </c:lineChart>
      <c:catAx>
        <c:axId val="87349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495888"/>
        <c:crosses val="autoZero"/>
        <c:auto val="1"/>
        <c:lblAlgn val="ctr"/>
        <c:lblOffset val="100"/>
        <c:noMultiLvlLbl val="0"/>
      </c:catAx>
      <c:valAx>
        <c:axId val="8734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49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6">
            <a:lumMod val="89000"/>
          </a:schemeClr>
        </a:gs>
        <a:gs pos="23000">
          <a:schemeClr val="accent6">
            <a:lumMod val="89000"/>
          </a:schemeClr>
        </a:gs>
        <a:gs pos="69000">
          <a:schemeClr val="accent6">
            <a:lumMod val="75000"/>
          </a:schemeClr>
        </a:gs>
        <a:gs pos="97000">
          <a:schemeClr val="accent6">
            <a:lumMod val="70000"/>
          </a:schemeClr>
        </a:gs>
      </a:gsLst>
      <a:path path="circle">
        <a:fillToRect r="100000" b="100000"/>
      </a:path>
    </a:gra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109537</xdr:rowOff>
    </xdr:from>
    <xdr:to>
      <xdr:col>12</xdr:col>
      <xdr:colOff>161925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F259DE-FB3A-4AB1-8CDE-89AEA939F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23812</xdr:rowOff>
    </xdr:from>
    <xdr:to>
      <xdr:col>4</xdr:col>
      <xdr:colOff>85725</xdr:colOff>
      <xdr:row>27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235D26-9397-4B4B-BDF6-51789ED32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38105</xdr:colOff>
      <xdr:row>4</xdr:row>
      <xdr:rowOff>57156</xdr:rowOff>
    </xdr:from>
    <xdr:to>
      <xdr:col>13</xdr:col>
      <xdr:colOff>409574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73313-ED12-48AF-AB08-3B9CA56F2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2</xdr:row>
      <xdr:rowOff>76200</xdr:rowOff>
    </xdr:from>
    <xdr:to>
      <xdr:col>20</xdr:col>
      <xdr:colOff>114300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5DB9C-9024-4E3D-91EC-9A01757C6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157162</xdr:rowOff>
    </xdr:from>
    <xdr:to>
      <xdr:col>13</xdr:col>
      <xdr:colOff>323850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7DDC-8C04-4E45-A18F-8E87A7E6D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" refreshedDate="44367.629201388889" createdVersion="7" refreshedVersion="7" minRefreshableVersion="3" recordCount="4114" xr:uid="{1DE1BFE7-9721-41EF-8225-E7C5CF779A9B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" refreshedDate="44367.666918287039" createdVersion="7" refreshedVersion="7" minRefreshableVersion="3" recordCount="4114" xr:uid="{F94A0645-F2E1-43CC-8A9C-27C66B3E814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" refreshedDate="44371.932037500002" createdVersion="7" refreshedVersion="7" minRefreshableVersion="3" recordCount="4114" xr:uid="{D6B3DE52-5300-410B-B33E-47A1FBE6826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91.7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48.09999999999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26.6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55.0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40.4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87.9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82.4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7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49.9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68.4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33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96.1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78.4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70.7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75.510000000000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84.29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94.439999999999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26.4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13.6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90.0999999999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04.3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34.6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14.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10.53000000000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96.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60.56000000000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62.3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45.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44.9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88.2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46.4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84.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51.3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68.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89.8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68.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26.3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51.4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36.1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33.3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36.0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44.43999999999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86.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81.5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93.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33.6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48.08000000000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11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23.08000000000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95.3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31.609999999999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52.1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21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82.23999999999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04.0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39.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70.8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47.4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6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05.2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23.0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19.4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32.7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41.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71.8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17.0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47.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95.7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66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38.4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6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26.8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82.98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03.5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00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76.9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42.8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71.4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76.4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6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28.5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37.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26.09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32.5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73.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66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90.48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58.8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12.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6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77.6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30.7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92.3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89.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38.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11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37.6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72.3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70.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38.4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07.54999999999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19.7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38.459999999999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57.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72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78.9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48.9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91.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84.049999999999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16.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66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69.2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5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16.6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50.620000000000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6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24.1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17.859999999999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94.5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55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33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33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43.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9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3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5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42.8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5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33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5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88.4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71.4299999999998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84.6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5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5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0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0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3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66.6699999999999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10.5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5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30.8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28.57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68.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47.0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84.6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8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83.33000000000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0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53.8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28.9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98.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71.4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2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84.7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04.2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01.9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19.5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39.8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02.08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48.8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14.5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95.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05.109999999999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48.2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07.7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44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85.7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38.6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41.8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75.6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70.4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34.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04.6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9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63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37.9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65.4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94.5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77.5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41.6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57.8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18.020000000000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25.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54.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42.1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89.2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66.77000000000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22.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29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22.5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44.4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81.6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68.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74.8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95.3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38.5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82.70000000000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06.6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90.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28.1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18.969999999999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44.8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77.1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57.6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88.2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42.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22.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08.20000000000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08.9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74.6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34.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34.1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33.780000000000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49.6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01.8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29.270000000000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43.2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71.9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61.2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51.7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71.2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95.799999999999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92.4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80.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30.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20.2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09.5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88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01.2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69.9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88.0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47.0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91.1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62.3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04.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58.6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31.7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92.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17.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47.0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04.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17.3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82.3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35.620000000000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63.06000000000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31.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65.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18.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24.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90.4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00.0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86.5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34.7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90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85.08000000000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41.3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99.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86.030000000000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57.9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77.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55.459999999999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89.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81.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91.2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75.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52.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44.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60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40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13.8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04.8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02.3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82.7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82.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53.4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84.6200000000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24.1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93.8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31.3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84.879999999999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84.9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87.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41.8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25.5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77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88.7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05.1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85.7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08.3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21.79999999999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39.7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85.9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51.0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31.2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77.2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02.0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54.0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79.5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23.0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69.0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84.5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75.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42.8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25.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61.6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33.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71.9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63.2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10.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85.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13.3100000000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04.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88.3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18.5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14.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2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16.370000000000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31.8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16.4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6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28.5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78.8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65.4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66.0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48.0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09.8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08.6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42.31000000000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06.8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83.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16.6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83.3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76.9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62.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8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87.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5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54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58.8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87.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50.2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57.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5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33.3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75.5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0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5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6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2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64.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5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47.6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5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56.9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8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45.7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14.29000000000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22.4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54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52.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66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33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09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46.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5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66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71.4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33.3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5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38.24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66.6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02.9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33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22.8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14.7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42.8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96.7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78.5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25.8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34.7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82.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33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94.4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55.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03.2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24.2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88.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08.3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74.5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06.4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84.7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01.6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16.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70.58999999999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5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03.5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5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36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5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0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0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44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0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28.5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5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77.780000000000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42.8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0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42.8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5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3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38.6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37.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0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93.3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88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41.0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6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6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8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5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31.7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35.9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02.6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48.6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51.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07.4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94.1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67.0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12.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35.2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64.2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83.0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66.3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88.689999999999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73.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45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33.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66.6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94.4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55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17.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33.3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92.8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499.6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53.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29.77000000000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33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26.9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29.1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17.6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90.4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65.1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0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33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39.25999999999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3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66.6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5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14.73000000000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58.8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49.7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38.5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28.5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85.709999999999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34.2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68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39.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33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91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57.1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4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69.8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94.8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5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97.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32.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68.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5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70.7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14.290000000000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72.5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62.939999999999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35.7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42.8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53.0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90.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76.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73.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92.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82.2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19.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80.7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04.6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6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04.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34.5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57.8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42.3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39.1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26.6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51.6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72.9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20.6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32.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56.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96.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27.1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33.8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19.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30.7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34.689999999999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46.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45.4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05.5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21.0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47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16.6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29.5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84.6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0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12.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51.8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60.9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48.5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14.2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27.2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58.8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85.4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85.7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54.780000000000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85.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85.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32.5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96.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05.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61.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43.6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21.8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60.7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73.390000000000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06.6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60.5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5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33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67.6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77.1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65.12000000000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82.6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33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6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60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499.9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46.4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53.4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68.4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07.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55.2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12.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81.1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51.520000000000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81.6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80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87.7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1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60.5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5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65.6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99.3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78.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62.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70.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11.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67.2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73.7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37.7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89.3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87.1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10.2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62.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00.5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55.3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70.4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66.9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27.1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25.8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86.2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91.4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46.4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73.780000000000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72.4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91.6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5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5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17.7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5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1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18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6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4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08.3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5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76.1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57.7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58.6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46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1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57.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37.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71.4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28.5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7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8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82.3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81.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85.7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44.43999999999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5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33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66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58.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66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6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33.33000000000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8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71.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03.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66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28.5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45.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08.3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40.6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2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0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0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41.6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63.6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85.709999999999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19.1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62.3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64.7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28.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82.350000000000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62.5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46.2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35.4499999999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24.3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88.890000000000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31.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66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2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97.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5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88.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37.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3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62.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5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83.74000000000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93.91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93.5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79.3300000000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33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08.70000000000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86.9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21.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40.6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28.57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59.6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45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66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12.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42.7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07.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54.5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06.6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33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31.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94.7400000000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35.6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91.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78.9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11.8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71.4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07.969999999999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05.4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20.6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97.6200000000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84.8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38.1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66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98.8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26.2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03.14000000000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4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02.9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59.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15.7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15.7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96.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61.899999999999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73.7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36.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0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23.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00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0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5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66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2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12.8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47.6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0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56.6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0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28.100000000000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97.600000000000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66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58.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66.6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0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5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41.729999999999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95.9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5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56.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00.0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80.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20.6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71.4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95.450000000000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0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83.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70.8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2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29.7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57.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88.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18.179999999999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23.37000000000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3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85.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37.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33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8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66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71.4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43.4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0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5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66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61.5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0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20.5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0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16.6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33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5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0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73.3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0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33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5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33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66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78.9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5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87.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18.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66.6699999999999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0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63.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0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11.7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33.3300000000000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56.2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73.8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08.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15.7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77.6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79.0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92.310000000000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24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33.3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96.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41.4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41.1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43.9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61.6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22.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53.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37.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80.4399999999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34.65000000000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78.9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48.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34.3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37.5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06.66999999999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26.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81.5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5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86.7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52.7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59.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88.29000000000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57.3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21.34999999999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86.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17.8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79.6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26.8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21.4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8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42.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04.1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33.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33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12.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61.7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13.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47.0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48.3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5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25.4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46.9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20.0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54.049999999999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17.0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73.3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48.9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69.7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03.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10.2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17.5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14.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68.9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94.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63.8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53.6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82.3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18.4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9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85.5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92.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15.530000000000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88.1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29.0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28.5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6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96.3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52.2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06.810000000000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54.3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00.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35.5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97.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72.96999999999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67.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93.1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16.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26.9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86.8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07.6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18.600000000000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07.1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96.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79.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72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82.8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17.39000000000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03.780000000000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42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62.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86.2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21.4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41.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61.629999999999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60.3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93.3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89.4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97.1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16.6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7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01.6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36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91.9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52.6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40.7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33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66.66999999999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85.7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5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27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66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7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58.5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53.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33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5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82.2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22.76999999999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36.4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06.6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64.8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39.12999999999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35.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76.2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57.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44.9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41.9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19.2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36.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69.8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77.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97.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80.9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42.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34.7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44.3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55.3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36.7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21.0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07.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63.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04.1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73.9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53.5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47.7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62.0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96.709999999999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07.1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94.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06.060000000000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87.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60.7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70.9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57.89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90.7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35.6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41.2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24.729999999999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93.6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91.4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5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06.4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18.1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38.239999999999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78.9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38.4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31.7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82.68999999999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88.2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75.609999999999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19.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05.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24.6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70.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23.5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72.0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15.0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16.6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2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17.6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5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33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61.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5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5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07.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6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55.3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5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5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5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5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68.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3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0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33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66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93.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87.1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62.2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59.8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19.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46.4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17.280000000000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87.7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20.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46.2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31.5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17.3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3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49.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18.7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95.7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15.780000000000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5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10.5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0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45.4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73.3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73.1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83.5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98.4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15.9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03.77000000000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86.0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18.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11.37000000000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39.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91.5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97.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37.9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82.0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24.4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67.0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24.1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50.7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52.9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15.6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52.6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44.6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73.9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83.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78.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83.9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22.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79.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66.6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99.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64.3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31.629999999999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26.0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90.5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15.4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01.5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37.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17.3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76.4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40.8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27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33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42.8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18.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41.67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66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5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5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05.0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92.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76.9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66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33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33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45.7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5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0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66.6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0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47.8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5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77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32.5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95.310000000000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68.8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84.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30.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82.969999999999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78.5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82.6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54.4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07.4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03.8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68.8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13.2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36.9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62.0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37.0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95.65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47.0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78.3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98.4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11.1099999999997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2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01.9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95.3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57.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87.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85.3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20.629999999999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22.5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48.9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41.3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81.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72.9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56.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6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8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73.6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96.7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85.7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51.34999999999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54.6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55.4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82.6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01.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18.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46.879999999999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71.4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85.4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79.4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64.5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77.3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70.3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14.9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53.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86.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17.8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43.5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38.4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95.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04.0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59.7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78.4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60.8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14.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18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59.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24.780000000000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41.6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38.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52.3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24.4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5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57.5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43.5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12.8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14.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42.8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72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26.3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33.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08.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81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97.4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5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36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11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0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70.5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02.4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5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66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12.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6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2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14.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0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0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6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57.6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97.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92.540000000000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07.1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67.4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61.6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40.8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97.24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73.6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64.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68.84999999999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68.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85.7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38.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5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28.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48.149999999999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77.5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09.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66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63.5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28.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16.9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61.5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46.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13.640000000000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5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8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15.7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78.950000000000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30.7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62.90000000000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33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89.4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44.0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04.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34.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22.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24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93.520000000000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20.6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87.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0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06.6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93.5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38.8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90.1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72.0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97.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63.8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71.6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64.8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27.7800000000007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86.6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84.62000000000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13.9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87.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12.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77.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2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5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53.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60.8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15.7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83.3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37.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16.2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57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15.7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88.54000000000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33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76.5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38.9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57.1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16.6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27.270000000000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12.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36.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76.7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62.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38.4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87.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28.5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54.1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63.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99.040000000000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52.6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20.8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62.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04.4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03.85000000000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93.1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21.4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03.7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57.6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28.9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36.3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54.7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62.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68.4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93.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08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5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58.8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81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11.5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30.7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83.3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33.8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72.8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71.8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96.14999999999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68.5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24.14000000000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87.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65.1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45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52.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95.8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26.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7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34.0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55.1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80.9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57.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63.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8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09.7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5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9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97.3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49.4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59.5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5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0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92.8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8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62.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98.100000000000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10.9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15.3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82.6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38.9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3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35.29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8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84.6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24.0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21.2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05.45000000000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27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2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26.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74.0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54.3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31.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83.8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57.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43.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81.5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20.0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79.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44.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00.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50.66999999999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20.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30.5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36.45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85.53000000000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55.7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10.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27.5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34.2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13.8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10.7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96.5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96.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69.0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04.7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6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75.18999999999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32.0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64.4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78.0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37.8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37.5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72.7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35.5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84.8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81.3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98.9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31.0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02.4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25.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65.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21.4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68.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14.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42.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8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6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33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71.4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38.7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83.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76.469999999999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10.23999999999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26.18999999999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97.6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45.9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85.3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36.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27.6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02.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18.0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57.7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60.1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22.229999999999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38.8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41.6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68.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96.8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64.7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94.7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03.6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39.0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99.0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74.0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50.3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09.6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91.140000000000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06.379999999999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61.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45.4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21.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71.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93.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15.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58.0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04.1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90.68999999999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26.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47.2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97.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23.5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32.6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17.780000000000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62.3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80.6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85.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82.9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99.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39.4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09.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29.2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74.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02.0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45.540000000000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49.4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54.7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50.7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76.5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599.7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17.1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38.9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85.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16.379999999999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2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26.1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8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13.1200000000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11.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25.4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96.4000000000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20.8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46.5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35.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20.2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68.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47.4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90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71.0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65.2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30.1200000000008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08.5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20.4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54.850000000000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52.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14.719999999999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49.0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82.6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59.7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6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57.140000000000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94.7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12.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03.1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37.0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47.729999999999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78.9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81.7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31.31000000000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52.2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14.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89.53000000000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52.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81.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61.5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59.8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61.2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02.780000000000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45.6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65.7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18.2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59.0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96.28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4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3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55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0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22.0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66.6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33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34.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33.3300000000000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66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72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92.2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59.7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66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03.5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9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08.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29.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29.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0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38.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66.6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5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5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98.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94.7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56.9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0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31.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61.5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10.3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11.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01.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62.3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62.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5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36.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85.7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31.5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27.6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92.3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23.3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38.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30.7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74.6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86.8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34.9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85.7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70.7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77.3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17.1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56.6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04.5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03.4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95.6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97.0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05.640000000000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62.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31.8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07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64.7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20.3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13.0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10.6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89.1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65.44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70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22.810000000000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03.5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06.6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30.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2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23.5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71.4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33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26.6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90.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79.6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12.5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0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64.2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22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32.4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42.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30.4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19.7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14.530000000000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79.65000000000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82.0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97.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56.1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42.550000000000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49.800000000000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22.6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09.1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23.0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60.7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58.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11.6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62.5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56.9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13.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97.9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47.2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86.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57.1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00.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47.5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91.229999999999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85.2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63.2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81.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93.1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80.8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41.37000000000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32.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67.0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78.229999999999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10.3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72.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63.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29.7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11.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10.5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43.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27.4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11.7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76.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37.8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08.2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93.4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82.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63.399999999999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37.0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47.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2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55.0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74.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93.24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07.8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06.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39.6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45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83.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03.4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02.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08.859999999999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21.4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93.39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82.7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46.5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63.0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07.4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21.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20.5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96.5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94.7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45.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03.5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71.4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65.9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17.649999999999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48.1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46.9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10.7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18.56000000000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93.6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49.6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81.7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81.6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09.620000000000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96.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00.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67.2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07.8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03.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90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13.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96.100000000000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04.4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53.1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49.179999999999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42.8599999999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88.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38.359999999999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92.63999999999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79.5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50.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54.2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86.5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69.2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10.4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18.4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34.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62.3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99.0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42.8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5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0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40.7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85.7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5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0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58.2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33.3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42.8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5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57.1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8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5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33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83.3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06.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39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6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33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33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38.4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83.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47.2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0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4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5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5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22.9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25.2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23.4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40.9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13.0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66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69.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7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31.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06.9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26.8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50.7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12.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49.2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75.81000000000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86.2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77.6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98.5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52.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88.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67.439999999999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27.0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07.689999999999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55.8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97.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02.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65.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64.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90.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55.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58.3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32.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10.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34.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11.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02.0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54.149999999999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84.2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40.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36.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56.6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49.3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24.6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93.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6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7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38.21999999999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84.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54.8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55.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8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67.64999999999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44.8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14.2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2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71.4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5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5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54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68.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18.5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15.3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20.9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32.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90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53.5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96.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32.8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41.6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06.5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08.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02.9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08.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96.3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91.5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74.0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46.0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76.9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07.6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43.8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03.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15.3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19.399999999999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16.2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62.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7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41.9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5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88.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98.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34.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11.760000000000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61.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61.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6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0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5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5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08.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5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1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83.33000000000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12.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05.2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77.7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14.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57.1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53.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90.070000000000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02.2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5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93.3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96.5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44.4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94.969999999999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92.7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29.3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75.8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80.290000000000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42.2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57.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18.06000000000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30.8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59.7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29.8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54.7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63.9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05.810000000000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59.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77.4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82.0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57.6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55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09.520000000000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98.7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18.5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90.4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10.04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90.4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96.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21.429999999999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04.0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94.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58.2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48.0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30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66.6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66.6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33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6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82.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45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94.29000000000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37.2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86.1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27.7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8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55.80000000000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03.8499999999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69.5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32.7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22.219999999999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96.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58.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76.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61.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15.15000000000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61.9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41.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55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48.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0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0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5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9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28.5700000000000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76.2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5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3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0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66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21.0499999999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55.7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00.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13.0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34.6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57.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37.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44.4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23.7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46.4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94.4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87.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94.5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53.149999999999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00.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37.379999999999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63.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16.0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38.7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97.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63.7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69.93999999999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76.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25.4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48.8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19.0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65.4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74.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76.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22.9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56.51999999999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41.7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70.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19.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84.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66.8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64.010000000000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51.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88.2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13.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12.0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23.5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61.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95.4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73.4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15.7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0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28.57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5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33.3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75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5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0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33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47.0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09.8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84.6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97.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66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0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77.0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11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85.9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81.0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5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5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45.8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8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21.4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66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46.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5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35.7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47.4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85.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90.3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23.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94.4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74.469999999999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4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74.1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37.6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90.4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45.609999999999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84.2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25.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20.9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21.4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13.0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6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95.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38.4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6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57.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82.9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85.7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66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78.4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42.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56.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30.9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03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84.6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18.9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51.4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76.1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11.8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09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47.6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53.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80.6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6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66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3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92.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83.3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78.5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33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55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6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33.3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3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5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02.9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4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3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92.3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12.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33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33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3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55.1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6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57.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3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41.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5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08.3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33.33000000000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33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42.8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58.8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71.4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8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92.859999999999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07.6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0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66.669999999998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71.429999999999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55.560000000000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5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61.5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3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51.0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66.1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14.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66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17.3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77.4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33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73.6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57.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97.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53.8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64.7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71.8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24.2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22.7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46.1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66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5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89.6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62.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66.66999999999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1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3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9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03.0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69.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92.310000000000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77.3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22.5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93.6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58.8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89.0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53.4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94.1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84.8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62.0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88.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57.1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56.6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68.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21.7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45.8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16.4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49.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23.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08.2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59.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21.4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15.1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71.4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699.7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37.04000000000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40.8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98.439999999999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59.0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27.530000000000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22.8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52.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2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97.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5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37.7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03.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52.93999999999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90.9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24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86.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73.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89.8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18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69.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76.47999999999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7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27.7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44.65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17.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46.4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66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68.9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70.9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16.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69.7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10.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3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85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54.8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53.6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72.4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13.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31.4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58.8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30.0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31.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22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13.040000000000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78.5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52.629999999999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89.189999999999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91.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10.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94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94.8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02.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07.4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66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62.8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5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3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0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83.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76.120000000000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52.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65.2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6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5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14.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87.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30.7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14.290000000000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33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8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5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66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77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71.4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6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6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3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7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66.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5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08.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22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44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34.2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52.9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78.5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83.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11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6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53.8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53.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5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87.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58.6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18.4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0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10.5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88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27.0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0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8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80.4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50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17.6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23.9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14.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04.5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33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5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35.2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42.109999999999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99.0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35.29000000000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79.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77.390000000000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26.8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20.9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92.1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53.6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60.870000000000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50.4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15.7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40.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73.0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69.43999999999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59.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09.5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30.0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36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90.1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5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61.9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10.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31.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18.9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91.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3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67.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54.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02.5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33.5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93.3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33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76.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07.3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21.7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66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71.4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49.1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4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84.2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45.8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07.6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6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20.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5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66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83.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10.9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15.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88.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53.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72.3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80.8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57.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11.1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17.1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20.189999999999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58.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25.2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37.2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61.0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14.2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87.8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71.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48.7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52.3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62.1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79.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21.6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5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46.149999999999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37.700000000000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91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53.040000000000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90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13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81.0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70.1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73.530000000000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68.8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56.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87.3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86.9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12.5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62.6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42.979999999999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47.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57.9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19.2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08.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77.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16.6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76.1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85.3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2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73.8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82.1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65.3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81.3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23.7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55.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28.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32.52000000000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17.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95.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23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50.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57.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91.2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41.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02.9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20.6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66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36.1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26.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82.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2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18.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12.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52.9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43.7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60.8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66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71.4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26.6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28.5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58.3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66.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97.8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09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29.1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33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42.0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2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7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6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58.5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70.3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08.7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83.8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02.2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03.4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06.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43.8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97.7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94.4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5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44.7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8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65.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69.3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28.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54.550000000000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77.7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92.31000000000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10.1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4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28.9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97.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65.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61.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7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02.9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84.8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61.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07.8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64.2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20.5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17.390000000000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12.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66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59.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82.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57.1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66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61.1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8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79.5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6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33.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33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19.04999999999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57.4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78.25999999999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72.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42.6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5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30.7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13.890000000000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38.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66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47.8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20.370000000000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92.3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77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33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83.3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73.0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47.06000000000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10.5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98.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19.0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55.2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89.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20.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65.2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16.6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76.030000000000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33.3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21.9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17.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6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67.74000000000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81.8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94.4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66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06.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21.05000000000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89.2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66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35.3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06.5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12.9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75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78.790000000000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64.7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33.3300000000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32.3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23.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97.0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61.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42.8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37.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16.66999999999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38.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42.859999999999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56.8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22.219999999999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46.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77.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05.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69.5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41.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21.4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15.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77.6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02.9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60.9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72.4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29.4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15.2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23.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21.4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15.4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82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94.7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10.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16.6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07.1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78.5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15.7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65.1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22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51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22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48.7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12.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40.5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5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57.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86.9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68.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98.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03.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52.7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91.6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70.5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68.4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01.2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22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95.0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46.8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35.28999999999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39.6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66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76.6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73.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48.48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79.4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23.0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59.6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61.5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05.2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87.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28.5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90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33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14.290000000000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71.2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37.9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26.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22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29.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72.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76.9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20.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84.6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40.8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23.8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28.5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30.949999999999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95.2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76.3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51.2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6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33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89.4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82.3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34.0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95.6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69.2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02.0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39.2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95.2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61.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02.939999999999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82.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24.3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71.4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56.9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10.810000000000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6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23.0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29.6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87.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28.4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84.7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52.9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5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95.1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23.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12.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37.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15.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13.7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16.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37.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21.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17.6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61.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28.570000000000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93.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20.1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00.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42.8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5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27.59999999999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90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12.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89.189999999999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40.7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12.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09.800000000000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11.7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91.6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13.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53.6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42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53.6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96.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2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53.8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77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34.3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8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54.5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71.4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96.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57.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62.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93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08.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98.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60.7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27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25.8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53.4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05.5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71.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18.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97.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69.350000000000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72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77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41.18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37.7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67.3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91.229999999999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05.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66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06.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62.9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09.5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35.47999999999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6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5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49.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08.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33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25.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07.1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47.0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06.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02.859999999999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66.6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23.53000000000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71.7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48.7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85.4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96.5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88.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83.8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94.43999999999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6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14.2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33.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5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41.6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12.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04.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5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41.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7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23.5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9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84.2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58.2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02.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5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46.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36.359999999999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5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05.2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57.8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36.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96.4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29.4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08.3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43.8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86.8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16.1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3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37.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05.2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12.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4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5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16.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32.8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7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34.7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94.439999999999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16.6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97.4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25.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06.4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80.2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11.7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71.4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66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36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74.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63.2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66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58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95.2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2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14.8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57.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86.9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84.6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92.8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96.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14.2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86.5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84.2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51.5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96.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91.6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02.1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22.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5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65.7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88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54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4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58.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06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06.4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4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66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5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62.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57.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53.8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54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66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23.33000000000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46.429999999999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64.7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9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03.8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11.100000000000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50.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66.66999999999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42.859999999999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93.5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22.4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92.7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69.640000000000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24.3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3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42.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9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91.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21.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81.9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54.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02.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62.6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90.379999999999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37.0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45.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5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77.45999999999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5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40.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5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06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33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5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55.560000000000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66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28.9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23.0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42.109999999999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18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51.8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82.3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00.0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33.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92.3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5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54.3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38.1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63.4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57.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57.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5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46.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57.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62.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90.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55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38.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28.5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11.7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28.1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66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64.7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69.5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05.2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16.6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62.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55.56000000000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51.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46.4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5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4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53.8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42.859999999999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5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2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13.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3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76.0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64.290000000000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64.7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5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71.4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11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5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14.2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27.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27.270000000000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87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5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25.8100000000004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5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71.429999999999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12.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66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13.8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85.7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66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16.6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41.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5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35.7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83.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83.3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17.3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5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4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07.6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5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28.1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12.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06.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33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5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90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16.6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66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37.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54.0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0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5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33.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28.5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28.2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5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73.6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53.8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61.5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11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5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23.5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58.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57.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35.7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5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84.2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5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5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5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55.8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5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71.4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34.0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4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05.8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5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33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97.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61.540000000000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95.2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33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16.6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71.4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33.3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16.6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11.75999999999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9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07.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5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5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30.770000000000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5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16.6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5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5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4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66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5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8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66.6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78.5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3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9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33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66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91.76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48.099999999999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0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26.6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55.03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40.43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87.93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82.46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79.33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49.9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68.42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33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96.13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78.43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70.73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75.5100000000002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84.29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94.4399999999996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26.41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13.6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90.09999999999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04.35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34.61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14.29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10.53000000000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96.6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60.56000000000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62.39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45.26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0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44.94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88.24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46.43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84.09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51.38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68.1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89.86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68.75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26.32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51.48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36.12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33.33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36.07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44.439999999999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86.5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81.58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93.1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33.61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48.080000000002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11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23.080000000002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95.35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31.6099999999997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52.17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21.33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82.239999999998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04.0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39.13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70.83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47.45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6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05.26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23.08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19.44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32.7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41.18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71.88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17.0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0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47.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95.74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66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38.46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60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26.8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82.98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03.57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00.5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76.92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42.86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71.43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76.47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60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0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28.57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37.5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26.09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32.56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73.3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66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90.48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58.82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12.5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6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77.67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30.77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92.3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89.8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0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38.3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11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37.6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72.34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70.2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38.46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07.549999999999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19.75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38.459999999999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57.14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72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78.95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48.96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91.23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84.0499999999993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0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0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16.6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66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69.23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50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16.6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50.6200000000008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60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24.14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17.8599999999997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0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94.59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55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33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0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33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43.28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00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00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90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3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00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00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0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00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50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42.86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5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33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00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5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00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88.46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71.4299999999998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84.62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50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50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50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0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0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00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0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3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66.66999999999996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00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10.5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50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30.8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28.57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68.37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47.06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84.62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8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83.330000000002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00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0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0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0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53.8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28.95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98.68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0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00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00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0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71.4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2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0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0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84.76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04.26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01.98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19.51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39.88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02.08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48.88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14.52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95.21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05.1099999999997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48.2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07.79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44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85.71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38.6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41.8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75.6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70.41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34.59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04.61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9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63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37.93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65.4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94.51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77.59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41.67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57.8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18.020000000000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25.17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54.1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42.16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89.25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66.770000000000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22.1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29.82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22.58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44.48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81.69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68.56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74.89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95.3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38.55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82.700000000001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06.6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90.1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28.15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18.9699999999993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44.81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77.16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57.62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88.2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42.23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22.1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08.200000000001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08.95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74.6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34.4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34.12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33.7800000000007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49.62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01.85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29.270000000000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43.2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71.96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61.25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51.7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71.29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95.7999999999993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92.47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80.22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30.1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20.27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09.58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88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01.27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69.9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88.03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47.06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91.1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62.31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04.3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58.62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31.71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92.1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17.17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47.06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04.58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17.3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82.35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35.6200000000008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63.060000000001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31.2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65.22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18.75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24.9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90.48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00.02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86.52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34.78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90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85.080000000002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41.33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99.3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86.0300000000007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57.91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77.36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55.4599999999991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89.93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81.9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91.29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75.52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52.39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44.83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60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40.13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13.86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04.87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02.3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82.76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82.19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53.49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84.620000000003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24.16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93.85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31.3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84.8799999999992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84.91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87.5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41.86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25.52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77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88.76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05.17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85.71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08.33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21.799999999999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39.76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85.91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51.02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31.27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77.2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02.08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54.05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79.5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23.08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69.0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84.51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75.11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42.86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25.91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61.65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33.05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71.98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63.27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10.45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85.26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13.310000000001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04.11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88.37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18.57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14.3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20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16.3700000000008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31.8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16.47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60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28.57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78.8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65.4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66.08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48.0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09.81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08.68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42.310000000001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06.85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83.3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16.6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83.3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76.92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0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62.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00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80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87.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50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00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54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00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58.82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00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0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0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87.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00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50.2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00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57.14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0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0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40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50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33.33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75.51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00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50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6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00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20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64.1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50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47.6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20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50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00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56.93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80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45.71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14.2900000000009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0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22.4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54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52.01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0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66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33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00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0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09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46.1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50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66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00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71.43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0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00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33.33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0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0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50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38.24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66.67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02.94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33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22.86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14.71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42.8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96.7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78.57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25.81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34.78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82.91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33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94.4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55.17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03.2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24.28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88.24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08.33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74.58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06.41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84.7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01.67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16.1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0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00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00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00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00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70.58999999999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00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00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50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03.5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50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36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30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0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00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5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0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00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00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00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0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00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0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44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0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0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0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00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00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00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0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00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00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28.5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50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0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77.7800000000002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50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0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42.86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00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00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0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42.86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5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3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38.62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37.5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0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20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00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93.39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0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00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00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88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41.03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0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6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0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6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80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00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00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00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00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00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50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31.75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35.92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02.6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48.63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51.9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07.44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94.12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00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67.0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12.5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35.24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64.29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83.06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66.34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88.6899999999996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73.56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45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33.7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66.67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94.4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55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00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17.24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33.33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00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92.86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499.6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53.3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29.7700000000004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33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50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26.92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29.17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17.65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90.43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65.12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00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33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39.25999999999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30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66.67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50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14.730000000003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58.82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00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49.7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38.51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28.57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85.7099999999991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0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34.21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68.97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39.1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00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33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91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57.14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40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69.8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94.8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50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97.34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00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32.14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68.75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50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40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70.73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14.290000000000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72.55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62.9399999999996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35.7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42.86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53.02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90.35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76.6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73.24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92.31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82.25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19.3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80.7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04.63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6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04.88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34.53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57.8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42.34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39.13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26.6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51.61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72.97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20.62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32.7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56.82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96.3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27.12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33.87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19.05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30.77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34.6899999999996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46.6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45.45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05.5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21.05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47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16.6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0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29.55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0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84.62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0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0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0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0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0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12.28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0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0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51.85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60.92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0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48.57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50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14.28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27.27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58.82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85.44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85.7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54.7800000000007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85.94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85.18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32.59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96.23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05.43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61.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43.66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21.84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60.7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73.390000000000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06.67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60.53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5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33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67.6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77.19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65.12000000000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82.69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33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6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60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499.94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46.43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53.49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68.42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07.14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55.26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12.82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81.16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51.5200000000004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81.67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80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87.76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1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60.53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50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65.63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00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99.3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78.05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62.5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70.7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11.29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67.2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73.78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37.7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89.36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87.18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10.24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62.89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00.57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55.34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0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70.43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66.9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27.14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25.81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0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86.23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91.49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46.43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0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73.780000000000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72.45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91.67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50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50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00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17.72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50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1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18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0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6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40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08.3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50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00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76.19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57.7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58.62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50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46.6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12.5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0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57.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37.5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0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71.43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28.57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00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76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8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82.35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0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81.13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85.71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44.4399999999996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00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00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50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0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0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33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66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00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60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00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58.3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66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0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60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33.330000000002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00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80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00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00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71.4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03.3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0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66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00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0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00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0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28.57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45.16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08.33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40.63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20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0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00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41.67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63.64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85.7099999999991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20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19.1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62.37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64.71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28.57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82.3500000000004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62.57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46.2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35.449999999997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24.32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88.8900000000003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31.03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66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20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97.53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50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00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2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88.8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37.5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3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62.5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50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83.740000000005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93.91999999999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93.55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00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79.330000000002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33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08.7000000000007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86.96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21.95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40.63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00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28.57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59.69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45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66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00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12.5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42.79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07.5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00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54.55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06.6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33.6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31.06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94.740000000002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0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00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00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00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35.62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91.1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0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78.95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11.83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71.43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20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07.969999999999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05.41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20.6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97.620000000003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84.86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38.1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66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98.82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26.24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03.14000000000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4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02.96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59.26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15.72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15.79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96.31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61.8999999999996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73.77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36.6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0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0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23.63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0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00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00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00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0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50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66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20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12.84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00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47.62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00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0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56.6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00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28.1000000000004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97.6000000000004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00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66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58.16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00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66.6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0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00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50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41.7299999999996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95.92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0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50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00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56.25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00.04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80.85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20.69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71.43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95.450000000000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00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0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83.3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70.83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20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29.7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57.14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88.1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00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18.179999999999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0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23.370000000001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00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3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85.2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37.5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33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00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80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66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71.43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00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43.4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00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50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66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61.54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0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00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0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00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20.5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00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16.6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33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50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0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73.3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0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33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50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33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66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78.95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50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87.5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18.75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0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66.66999999999996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0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00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0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63.16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00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0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00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0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11.76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33.33000000000001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50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56.27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73.87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08.13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15.71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77.65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79.07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92.3100000000004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24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33.33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96.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41.46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41.18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43.95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0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61.68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22.22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53.4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37.18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80.439999999999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34.650000000001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78.95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48.39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34.38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37.59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06.669999999998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26.09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81.55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5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86.75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52.78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59.2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88.2900000000009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57.38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21.349999999999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86.17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17.86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79.62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26.81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21.47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8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00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42.5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04.17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00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0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33.33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00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33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12.5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61.76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00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50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13.3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47.06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48.39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50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25.42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46.9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20.08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54.0499999999993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17.02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73.32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48.94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69.72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03.08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10.23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17.55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14.58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68.92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94.23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63.8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53.66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82.35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18.44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90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85.53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92.3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15.5300000000007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88.17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29.03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28.57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6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96.33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52.2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06.8100000000004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54.39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00.53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35.54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97.52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72.969999999999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67.15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93.18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16.13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26.98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20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86.89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07.69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18.6000000000004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07.14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96.15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79.17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72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82.81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17.3900000000003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03.7800000000007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42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62.5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86.21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0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21.42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41.35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61.629999999999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60.39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93.3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89.47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97.14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16.67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70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00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01.64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36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91.94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00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52.6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40.74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33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66.66999999999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85.71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5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27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66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7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58.54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53.3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33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50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82.25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22.769999999997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36.43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06.67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64.86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39.129999999997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35.6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76.2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57.14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44.97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41.94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19.23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36.05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69.8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77.5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97.36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80.95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42.1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34.71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44.32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55.38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36.73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21.05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07.41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63.26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0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04.17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73.9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53.53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47.7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62.07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96.709999999999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07.14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94.23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06.0600000000004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87.16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60.7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70.97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57.89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90.73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2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35.62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41.22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24.7299999999996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93.65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91.4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5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06.4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18.19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38.239999999999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78.95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38.46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31.73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82.689999999999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88.24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75.6099999999997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19.18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05.7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24.62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70.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23.53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72.08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15.04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16.6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20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17.65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0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50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00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00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33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61.54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00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50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00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50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00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00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07.14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00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60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55.3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50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5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5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50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68.1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00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0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00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3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00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00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00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00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00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33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66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93.8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87.18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62.27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59.8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19.11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46.42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17.2800000000002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87.76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20.24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46.2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31.58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17.34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3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49.59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18.72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95.77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15.7800000000007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5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0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0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0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0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0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10.53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0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45.45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0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0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0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73.3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73.11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83.59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98.49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15.99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03.77000000000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86.05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18.18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11.3700000000008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39.4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91.51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97.57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37.91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82.09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24.43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67.03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24.1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50.73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52.97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15.69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52.69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44.68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73.92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83.4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78.57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31.54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83.93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22.21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79.38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66.67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99.2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64.38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31.629999999999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26.08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90.5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15.4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01.54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37.5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17.3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76.49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40.82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00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0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0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0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27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0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33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42.86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18.75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41.67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66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0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50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00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50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0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05.08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92.31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00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76.92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0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66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33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33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45.71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00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50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00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00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00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00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66.67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00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0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47.83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0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50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0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00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0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77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32.55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95.3100000000004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68.87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84.29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30.9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82.969999999999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78.54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82.6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54.46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07.4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0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03.85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68.83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13.24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36.94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62.03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37.04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95.65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47.06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78.3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98.46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11.1099999999997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20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01.9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95.37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57.89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87.5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85.37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20.6299999999992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22.56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48.94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41.38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81.25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72.97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56.32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60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8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73.68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96.7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50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85.71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51.349999999999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54.69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00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55.42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82.61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01.1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18.93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46.8799999999992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71.43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85.43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79.41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64.58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77.33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70.34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14.95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53.3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86.11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17.82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43.55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38.45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95.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04.08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59.7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78.45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60.8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14.9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18.3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59.32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24.780000000000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41.65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38.1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52.38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24.49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50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00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57.5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00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43.56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00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00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12.82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14.29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42.86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72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26.32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33.33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00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00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08.7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81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00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97.4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00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0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50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36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11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0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00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0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70.59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50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0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02.44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50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66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12.5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00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6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2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0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14.29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0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00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00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6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0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00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57.69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97.06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92.5400000000009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07.14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67.42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61.68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40.88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97.24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73.66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64.8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68.84999999999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68.8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85.71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38.8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5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28.57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48.1499999999996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77.55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09.8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66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4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63.56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28.21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16.9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61.54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46.6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13.6400000000003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5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8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15.79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78.9500000000007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30.77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62.900000000001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1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33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89.47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44.08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04.17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34.21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22.7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24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93.520000000000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20.69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87.5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0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0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06.6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93.53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0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38.8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90.12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72.09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97.3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63.83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71.68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64.86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27.7800000000007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86.6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84.620000000001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13.93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87.5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12.5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77.08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2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5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53.85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60.87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15.71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83.3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37.5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16.23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57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15.79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88.540000000000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33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76.52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38.94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57.14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00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00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16.67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27.2700000000004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12.7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36.6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76.75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62.2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38.46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87.5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28.57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54.19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63.16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99.040000000000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52.6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20.83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62.5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04.47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03.85000000000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93.1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21.43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03.76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57.6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28.95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36.36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54.73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62.5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68.42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93.75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00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08.33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00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50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0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58.82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81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11.5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30.77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00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00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00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00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83.3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33.8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72.8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71.88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96.14999999999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68.57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24.1400000000003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87.5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65.17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45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52.9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95.83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26.92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7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34.0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00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55.19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80.95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57.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63.17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8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00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09.76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0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50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9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97.3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49.47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0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59.52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50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0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00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00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92.86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8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62.5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98.1000000000004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00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10.9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15.38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00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82.69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38.96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3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35.29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80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84.62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24.0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21.25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05.4500000000007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27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20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26.9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74.03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54.39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31.25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83.87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57.01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43.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81.56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20.0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79.12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44.29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00.3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50.669999999998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20.5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30.54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36.45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85.530000000001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55.78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10.6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27.59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34.25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13.85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10.77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96.5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96.97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69.02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04.74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6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75.189999999999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32.04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64.45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78.02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37.84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37.57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72.75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35.59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84.87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81.39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98.95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31.08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02.44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25.4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65.97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21.44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68.75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14.29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00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42.86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00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0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80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6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0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00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33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71.43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00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38.7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83.4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76.4699999999993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10.239999999998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26.189999999999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97.69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45.93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85.37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36.43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27.69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02.06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18.03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57.7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60.17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22.2299999999996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38.88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41.69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68.5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96.85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64.7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94.74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03.69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39.0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99.05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74.07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50.39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09.65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91.1400000000003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06.3799999999992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61.44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45.47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21.47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71.52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93.62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15.7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58.0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04.11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90.689999999999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26.39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47.28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97.5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23.57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32.64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17.7800000000007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62.36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80.65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85.33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82.99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99.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39.41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09.5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29.21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74.38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02.09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45.5400000000009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49.46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54.78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50.73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76.53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599.71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17.14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38.92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85.71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16.3799999999992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2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26.1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8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13.12000000000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11.91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25.42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96.40000000000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20.86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0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46.59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35.3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20.21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68.7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47.45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90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71.05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00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65.22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30.1200000000008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08.57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20.43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54.850000000000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52.0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14.7199999999993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49.0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82.61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59.72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6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57.1400000000003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94.7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12.5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03.17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37.0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47.7299999999996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78.95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81.7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00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31.310000000000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52.27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14.93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89.5300000000007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52.5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81.58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61.5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59.81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61.22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02.7800000000007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45.65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65.71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18.29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59.0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96.28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40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3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0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00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55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00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22.03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00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66.6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33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34.33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33.33000000000004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66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72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92.25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59.74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66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03.5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9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08.33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00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29.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29.21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00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38.1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00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66.6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50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50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00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00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98.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94.74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56.95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00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31.25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61.54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10.34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11.36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01.2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62.39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62.5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50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36.6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85.7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31.58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27.66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92.3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23.3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38.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30.77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74.6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86.84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34.92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85.7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70.78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77.36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17.1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56.63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04.51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03.45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95.6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97.04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05.6400000000003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62.5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31.84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07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64.77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20.39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13.04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10.68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89.13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65.44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70.1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22.8100000000004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03.5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06.69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30.14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2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23.53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71.43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33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26.6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90.28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79.67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0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12.54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0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64.29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22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32.4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42.11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30.4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19.7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10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14.5300000000007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79.650000000001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82.03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97.01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56.18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42.550000000000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49.800000000000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22.66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09.11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23.0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60.7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58.5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11.6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62.56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56.96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13.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97.9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47.24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86.53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57.13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00.34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47.5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91.2299999999996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85.26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63.28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81.67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93.17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80.87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41.3700000000008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32.14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67.01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78.2299999999996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10.36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72.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63.59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29.76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11.9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10.5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43.3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27.4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11.76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76.29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37.87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08.25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93.46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82.16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63.3999999999996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37.08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47.6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2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55.06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74.67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93.24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07.84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06.25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39.69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45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83.3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03.46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02.15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08.8599999999997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21.43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93.390000000000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82.76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46.5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63.07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07.4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21.46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20.59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96.55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94.74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45.14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03.57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71.43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65.98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17.6499999999996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48.17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46.92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10.78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18.560000000000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93.68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49.69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81.75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81.65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09.6200000000008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96.2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00.01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67.28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07.81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03.2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90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13.5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96.100000000000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04.49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53.1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0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49.1799999999998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42.8599999999999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00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88.32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38.3599999999997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92.639999999999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79.54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50.28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54.26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86.5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69.2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10.46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18.44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34.5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62.3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99.01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00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00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00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00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42.86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00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50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00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00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0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40.74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85.71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0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50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0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0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0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58.25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33.33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42.86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50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00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00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57.14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00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87.5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0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0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0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50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0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33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0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83.33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30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06.25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39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00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6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33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33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38.46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83.3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00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0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47.22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00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0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00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4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00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00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0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50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00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0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00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0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5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0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00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22.94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25.27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23.47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40.98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13.04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66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69.14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7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0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31.4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06.99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40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26.8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50.77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12.5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49.25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75.810000000001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86.25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77.66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98.5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52.33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88.0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00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67.4399999999996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27.08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07.6899999999996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55.81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97.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02.13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65.67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64.71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90.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55.32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58.37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32.1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10.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34.15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11.39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02.06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0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54.1499999999996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84.21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40.12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36.59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56.6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49.37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24.62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93.75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60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7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38.2199999999993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84.82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54.88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55.11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80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67.6499999999996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44.83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14.29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20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00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71.43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5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50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5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54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68.17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18.52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15.38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20.93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32.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90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53.52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96.28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32.89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41.67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06.56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08.33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02.94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0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08.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96.31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91.53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74.07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46.03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76.92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07.69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43.86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03.28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15.38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19.3999999999996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16.22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62.16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70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41.96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50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88.3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98.51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34.29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11.760000000000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61.1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61.1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60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0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00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0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0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50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50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50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08.33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5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1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00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00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0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0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83.330000000002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12.5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00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00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0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00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05.26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77.78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14.2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57.14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00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53.3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90.0700000000002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02.25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52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93.33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96.5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44.42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94.9699999999993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92.7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29.35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75.85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80.2900000000009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42.2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57.14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10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18.0600000000004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30.88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59.75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29.87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54.72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63.95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05.8100000000004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59.14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77.42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82.05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57.69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0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55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09.5200000000004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98.77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18.55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90.48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10.0499999999993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90.48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96.15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21.4299999999998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04.08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94.2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00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58.25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48.08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30.4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66.62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00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66.67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33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60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82.35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45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94.2900000000009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50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37.21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86.18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27.7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30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8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00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55.800000000003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03.849999999999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69.5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32.7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22.2199999999993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96.43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00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58.33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76.19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61.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15.150000000001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61.99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41.38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55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48.15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0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00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00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50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90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00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0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28.57000000000005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00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76.27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50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00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3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00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66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21.0499999999993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55.77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00.5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50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13.04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34.62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57.14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37.5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44.49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23.7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46.43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94.4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87.15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94.52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53.1499999999996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00.14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37.3799999999992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63.1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16.05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38.77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97.97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63.77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69.939999999999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76.21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25.41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48.86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19.03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65.49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74.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76.1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22.96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56.51999999999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41.79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70.2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19.18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84.03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66.87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64.0100000000002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51.7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88.21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13.3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12.04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23.53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61.1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95.4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73.4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15.7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00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00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28.57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50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33.33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75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00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00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50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00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00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0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00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33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47.06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00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09.85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00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84.62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00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97.22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0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66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00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00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77.05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11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85.92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81.08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50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50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45.83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8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21.43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66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46.23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00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50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00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35.7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47.48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85.95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90.32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23.08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94.4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74.4699999999993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0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4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74.19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37.6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90.48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45.6099999999997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84.2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25.3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20.9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21.43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13.02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6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95.1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38.4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60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57.14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82.98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85.71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66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78.43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42.11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56.52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30.93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03.95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84.62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18.94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51.43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76.19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11.8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09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47.62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53.7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80.65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6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0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0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66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3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00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92.31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83.3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78.57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0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33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00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55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6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33.33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0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3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50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40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02.9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40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3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92.31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12.5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33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33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33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0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55.17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00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60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00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0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00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57.14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00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30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41.18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50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08.33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33.330000000002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33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42.8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00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0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58.82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71.43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00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80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0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0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92.8599999999997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07.69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00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0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66.669999999998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71.4299999999998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55.5600000000004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10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50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61.54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0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3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0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51.02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66.18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0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14.29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66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17.34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77.42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33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73.68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57.41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97.3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53.85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64.71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71.88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2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24.24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0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22.77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00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46.15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66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50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89.66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62.5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66.66999999999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00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10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3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90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03.0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69.23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92.3100000000004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77.34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22.54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93.62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58.82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89.01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53.49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94.12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84.85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62.07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88.5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57.14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56.6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68.75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21.74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45.83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16.49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49.15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23.83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08.26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59.46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21.43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15.17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71.43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699.73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37.040000000001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40.86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98.4399999999996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59.0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27.5300000000002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22.89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52.04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20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97.11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50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37.72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03.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52.939999999999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90.97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24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86.6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0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73.0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89.84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00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18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69.16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76.479999999999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70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27.7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44.65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17.0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46.46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66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68.93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70.97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16.6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69.7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10.34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60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30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85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54.89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53.66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72.41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13.04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31.43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58.86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30.09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31.25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22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13.0400000000009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78.57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52.6299999999992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89.1899999999996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91.4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10.9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94.16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94.83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02.13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07.41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66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62.86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50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3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00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00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00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83.3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76.120000000000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52.17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65.2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00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6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50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14.29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87.5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30.77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00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14.2900000000009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33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80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50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66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77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71.43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60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66.67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33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7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66.67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50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00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08.8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22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44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34.2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52.94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00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0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78.57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83.3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11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60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53.85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00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53.3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50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00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87.1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58.62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00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18.42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0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10.53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88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27.03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00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00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00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00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80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0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00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80.46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50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17.65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23.93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0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0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14.29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04.5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0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0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00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00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33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50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35.21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42.1099999999997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00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99.04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35.290000000001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79.1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77.3900000000003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26.83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20.94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92.13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53.6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60.8700000000008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50.42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15.79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40.54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73.02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69.43999999999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59.15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09.52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30.09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36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90.1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50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61.97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10.2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31.03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18.92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91.3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30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67.2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54.9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02.5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33.58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93.3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33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76.82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07.35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21.74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66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71.43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49.18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4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84.21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45.83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07.69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6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20.75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0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5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66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83.3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10.98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15.8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88.33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53.11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72.34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80.85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57.39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11.19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17.14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20.189999999999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58.7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25.21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37.29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61.0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14.29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87.84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71.3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48.72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52.38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0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62.1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79.7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21.6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50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46.149999999999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37.7000000000007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91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53.0400000000009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90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13.62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81.0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70.1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73.5300000000007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68.8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56.51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87.32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86.9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12.59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62.69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42.979999999999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47.5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57.95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19.25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08.7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77.15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16.6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76.14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85.34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20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73.81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82.19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65.31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81.34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23.7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55.1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28.57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32.5200000000004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17.71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95.24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00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00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23.53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50.34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57.14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91.2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41.67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30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02.94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20.63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66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36.17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26.37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82.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20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18.52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12.3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52.94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43.71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60.84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66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71.43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26.6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28.57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58.33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66.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97.87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09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29.17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33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42.05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20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70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60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58.57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70.3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08.77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00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83.87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02.2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00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03.45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06.9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43.82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97.74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94.4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50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44.74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80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65.22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69.3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50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0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28.07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54.5500000000002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77.78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92.3100000000004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10.14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40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28.92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97.3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65.22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61.9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7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02.94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84.82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61.7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07.89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64.29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20.51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17.3900000000003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12.5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0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66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59.0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82.28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57.14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66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61.1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80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79.55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60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33.33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33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19.0499999999993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57.41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78.25999999999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72.2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42.65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50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30.77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13.8900000000003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38.8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66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47.83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20.3700000000008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92.31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77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33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83.3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73.08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47.060000000001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10.53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98.7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19.05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55.2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89.2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20.83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65.22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16.6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76.0300000000007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33.33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21.95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17.14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60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67.740000000002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81.82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94.4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66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06.82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00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21.0500000000002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89.2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66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35.38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06.52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12.94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75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78.790000000000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64.71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33.330000000002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32.35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23.08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97.01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61.1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42.8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37.5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16.669999999998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38.4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42.8599999999997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56.82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22.2199999999998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46.6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77.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05.3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69.5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41.18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21.43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15.22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0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77.63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02.98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60.92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72.41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29.41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15.2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23.81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21.43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15.49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82.74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94.74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10.8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16.6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07.14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78.5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15.7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65.12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22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51.61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00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22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48.72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12.5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40.54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50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57.14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86.9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68.75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98.1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03.7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52.78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0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91.67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70.59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68.42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01.27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22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95.08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46.81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35.289999999994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39.68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66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76.67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73.91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48.48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79.4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0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00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23.08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59.65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61.54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05.2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87.5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28.57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90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33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14.2900000000009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71.2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37.93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26.39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22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10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29.2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72.41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76.92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20.83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84.62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40.8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23.81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28.57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30.9499999999998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95.24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00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76.32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0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51.28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00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00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00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6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33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89.47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82.35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34.09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0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95.65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69.23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02.09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39.2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95.24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61.54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02.939999999999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82.5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24.32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71.43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00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56.98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10.8100000000004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6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00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23.08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29.6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87.5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28.43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84.78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52.94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50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95.18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23.08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12.5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37.5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15.29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13.79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16.6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37.5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21.05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17.63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61.54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28.5700000000002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93.75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10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20.19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00.21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42.8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50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27.599999999999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90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12.5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89.189999999999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40.74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12.9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09.8000000000002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11.7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91.67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13.1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53.6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42.11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53.6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96.15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24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53.85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77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34.31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0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8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54.59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71.43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96.3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57.14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62.5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93.75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08.7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98.15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60.7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27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25.81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53.42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05.5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71.43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18.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97.22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69.3500000000004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00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72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77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41.18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37.74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67.35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91.229999999999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05.8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66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06.25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00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62.9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09.52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35.479999999999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6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50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49.3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08.33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33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25.49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07.14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47.0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06.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02.8599999999997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66.62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23.5300000000007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71.79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48.72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85.42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96.55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0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0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88.14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83.87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94.439999999999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6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14.29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0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0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33.33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5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41.67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0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12.5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0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04.11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50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41.18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7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23.53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9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84.21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58.23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02.17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50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46.15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36.3599999999999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50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00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05.2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00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57.89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36.4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96.43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29.41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08.33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43.8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86.84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16.13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3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37.5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05.28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12.9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40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50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16.6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32.84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7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34.78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94.439999999999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16.6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97.44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25.81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06.45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80.29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11.7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71.43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66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36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74.3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00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63.24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00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66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58.97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95.24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20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14.8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57.14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0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86.9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84.62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92.8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96.3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14.29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86.54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84.21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51.55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96.3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91.67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0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02.17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00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22.5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5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65.71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88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54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40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58.7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06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06.45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40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66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00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0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0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50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00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62.5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57.14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00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0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00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00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53.85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0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54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66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23.330000000002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46.4299999999998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64.71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96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03.85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11.1000000000004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50.3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66.669999999998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42.8599999999997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93.51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22.43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92.72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69.6400000000003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24.33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3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42.11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9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91.23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21.43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81.91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54.2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02.78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62.61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90.3799999999992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37.04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45.83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0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5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77.4599999999991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1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0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5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0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0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0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0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40.54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0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5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06.25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33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5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0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55.5600000000004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66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28.95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23.08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42.1099999999997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18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51.81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82.35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00.05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33.97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0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92.31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5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54.35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38.1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63.41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57.14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57.14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50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46.15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57.14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62.5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00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90.11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55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0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38.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0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28.57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11.7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28.13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66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64.71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69.5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05.2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32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16.6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62.5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55.560000000001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51.1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46.43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50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50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0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00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4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00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0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00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0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00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53.85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00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0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42.8599999999997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50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20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0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13.3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0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3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76.09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64.2900000000009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0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64.71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0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5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71.43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11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50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14.29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27.38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27.2700000000004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0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50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00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87.5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50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0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00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25.8100000000004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5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71.4299999999998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12.5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66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13.89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0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85.7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66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00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0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0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0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00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16.6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41.18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00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00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50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0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35.71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0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83.3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83.3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17.39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50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40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00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50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00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07.69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00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00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50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28.13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00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0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0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12.5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00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06.25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33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50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00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0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50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00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90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16.6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50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66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37.5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54.05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0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00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50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33.33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28.57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00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0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28.2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50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73.68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53.85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61.54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00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00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11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00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00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5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23.53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58.33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57.14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0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35.71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50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00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0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00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00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00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00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84.21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00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0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0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50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50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50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55.84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0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50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71.43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00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00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34.03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40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05.88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0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0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0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50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00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00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33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50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97.8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0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0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61.5400000000009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00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95.24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33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16.67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71.43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00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33.33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00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16.6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00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11.759999999998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95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07.69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5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00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5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00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30.7700000000004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50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00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16.6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5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50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0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0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40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00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0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66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50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0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00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0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0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83.3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66.67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78.57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3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9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00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33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66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0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00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4A8A2-6DC9-41DA-BD5F-D2F9F0B0759D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4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A533C-2F93-4EA8-ACCB-B09CCB2F94B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15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07C81-2EC9-419E-A6C8-14C71F73FB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2BA68-2EBC-466E-9D08-E092899971E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ain Event">
  <a:themeElements>
    <a:clrScheme name="Custom 3">
      <a:dk1>
        <a:srgbClr val="FFFFFF"/>
      </a:dk1>
      <a:lt1>
        <a:sysClr val="window" lastClr="FFFFFF"/>
      </a:lt1>
      <a:dk2>
        <a:srgbClr val="424242"/>
      </a:dk2>
      <a:lt2>
        <a:srgbClr val="C8C8C8"/>
      </a:lt2>
      <a:accent1>
        <a:srgbClr val="B80E0F"/>
      </a:accent1>
      <a:accent2>
        <a:srgbClr val="A6987D"/>
      </a:accent2>
      <a:accent3>
        <a:srgbClr val="7F9A71"/>
      </a:accent3>
      <a:accent4>
        <a:srgbClr val="64969F"/>
      </a:accent4>
      <a:accent5>
        <a:srgbClr val="9B75B2"/>
      </a:accent5>
      <a:accent6>
        <a:srgbClr val="80737A"/>
      </a:accent6>
      <a:hlink>
        <a:srgbClr val="F21213"/>
      </a:hlink>
      <a:folHlink>
        <a:srgbClr val="B6A394"/>
      </a:folHlink>
    </a:clrScheme>
    <a:fontScheme name="Cambria-Calibri">
      <a:majorFont>
        <a:latin typeface="Cambria" panose="02040503050406030204"/>
        <a:ea typeface=""/>
        <a:cs typeface=""/>
        <a:font script="Jpan" typeface="ＭＳ Ｐゴシック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Main Event">
      <a:fillStyleLst>
        <a:solidFill>
          <a:schemeClr val="phClr"/>
        </a:solidFill>
        <a:solidFill>
          <a:schemeClr val="phClr">
            <a:tint val="69000"/>
            <a:satMod val="105000"/>
            <a:lumMod val="110000"/>
          </a:schemeClr>
        </a:solidFill>
        <a:blipFill>
          <a:blip xmlns:r="http://schemas.openxmlformats.org/officeDocument/2006/relationships" r:embed="rId1">
            <a:duotone>
              <a:schemeClr val="phClr">
                <a:shade val="88000"/>
                <a:lumMod val="88000"/>
              </a:schemeClr>
              <a:schemeClr val="phClr"/>
            </a:duotone>
          </a:blip>
          <a:tile tx="0" ty="0" sx="100000" sy="100000" flip="none" algn="tl"/>
        </a:blipFill>
      </a:fillStyleLst>
      <a:lnStyleLst>
        <a:ln w="9525" cap="flat" cmpd="sng" algn="ctr">
          <a:solidFill>
            <a:schemeClr val="phClr">
              <a:shade val="60000"/>
            </a:schemeClr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25400" dist="127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0"/>
        </a:gradFill>
        <a:blipFill>
          <a:blip xmlns:r="http://schemas.openxmlformats.org/officeDocument/2006/relationships" r:embed="rId2">
            <a:duotone>
              <a:schemeClr val="phClr">
                <a:shade val="48000"/>
                <a:satMod val="110000"/>
                <a:lumMod val="40000"/>
              </a:schemeClr>
              <a:schemeClr val="phClr">
                <a:tint val="90000"/>
                <a:lumMod val="106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ain Event" id="{AC372BB4-D83D-411E-B849-B641926BA760}" vid="{F1EFBDE3-1A95-4E3D-81AD-1F53D65BEA01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Relationship Id="rId4" Type="http://schemas.openxmlformats.org/officeDocument/2006/relationships/image" Target="../media/image5.png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ADADA-A9AC-4295-9AC9-62175A128B8B}">
  <dimension ref="A1:E18"/>
  <sheetViews>
    <sheetView tabSelected="1" workbookViewId="0">
      <selection activeCell="O10" sqref="O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8266</v>
      </c>
      <c r="B1" t="s">
        <v>8274</v>
      </c>
    </row>
    <row r="2" spans="1:5" x14ac:dyDescent="0.25">
      <c r="A2" s="12" t="s">
        <v>8337</v>
      </c>
      <c r="B2" t="s">
        <v>8320</v>
      </c>
    </row>
    <row r="4" spans="1:5" x14ac:dyDescent="0.25">
      <c r="A4" s="12" t="s">
        <v>8322</v>
      </c>
      <c r="B4" s="12" t="s">
        <v>8318</v>
      </c>
    </row>
    <row r="5" spans="1:5" x14ac:dyDescent="0.25">
      <c r="A5" s="12" t="s">
        <v>8321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8" t="s">
        <v>8331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8" t="s">
        <v>8332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8" t="s">
        <v>8333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8" t="s">
        <v>8334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8" t="s">
        <v>8325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8" t="s">
        <v>8335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8" t="s">
        <v>8326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8" t="s">
        <v>8327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8" t="s">
        <v>8328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8" t="s">
        <v>8329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8" t="s">
        <v>8330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8" t="s">
        <v>8336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8" t="s">
        <v>8319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1819D-8299-4AB5-9DBE-21AD9C80D1B6}">
  <dimension ref="A1:H13"/>
  <sheetViews>
    <sheetView workbookViewId="0">
      <selection activeCell="F15" sqref="F1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1.5703125" style="24" customWidth="1"/>
    <col min="7" max="7" width="17" style="24" bestFit="1" customWidth="1"/>
    <col min="8" max="8" width="19.85546875" style="24" bestFit="1" customWidth="1"/>
  </cols>
  <sheetData>
    <row r="1" spans="1:8" x14ac:dyDescent="0.25">
      <c r="A1" t="s">
        <v>8340</v>
      </c>
      <c r="B1" t="s">
        <v>8344</v>
      </c>
      <c r="C1" t="s">
        <v>8345</v>
      </c>
      <c r="D1" t="s">
        <v>8346</v>
      </c>
      <c r="E1" t="s">
        <v>8347</v>
      </c>
      <c r="F1" s="24" t="s">
        <v>8348</v>
      </c>
      <c r="G1" s="24" t="s">
        <v>8349</v>
      </c>
      <c r="H1" s="24" t="s">
        <v>8350</v>
      </c>
    </row>
    <row r="2" spans="1:8" x14ac:dyDescent="0.25">
      <c r="A2" t="s">
        <v>8351</v>
      </c>
      <c r="B2">
        <f>COUNTIFS(Kickstarter!$D:$D, "&lt;1000", Kickstarter!$F:$F, "successful", Kickstarter!$O:$O, "plays")</f>
        <v>141</v>
      </c>
      <c r="C2">
        <f>COUNTIFS(Kickstarter!$D:$D, "&lt;1000", Kickstarter!$F:$F, "failed", Kickstarter!$O:$O, "plays")</f>
        <v>45</v>
      </c>
      <c r="D2">
        <f>COUNTIFS(Kickstarter!$D:$D, "&lt;1000", Kickstarter!$F:$F, "canceled", Kickstarter!$O:$O, "plays")</f>
        <v>0</v>
      </c>
      <c r="E2">
        <f>SUM(B2:D2)</f>
        <v>186</v>
      </c>
      <c r="F2" s="24">
        <f>IFERROR(B2/E2,0)</f>
        <v>0.75806451612903225</v>
      </c>
      <c r="G2" s="24">
        <f>IFERROR(C2/E2,0)</f>
        <v>0.24193548387096775</v>
      </c>
      <c r="H2" s="24">
        <f>IFERROR(D2/E2,0)</f>
        <v>0</v>
      </c>
    </row>
    <row r="3" spans="1:8" x14ac:dyDescent="0.25">
      <c r="A3" t="s">
        <v>8352</v>
      </c>
      <c r="B3">
        <f>COUNTIFS(Kickstarter!$D:$D, "&gt;=1000", Kickstarter!$D:$D, "&lt;5000", Kickstarter!$F:$F, "successful", Kickstarter!$O:$O, "plays")</f>
        <v>388</v>
      </c>
      <c r="C3">
        <f>COUNTIFS(Kickstarter!$D:$D, "&gt;=1000", Kickstarter!$D:$D, "&lt;5000", Kickstarter!$F:$F, "failed", Kickstarter!$O:$O, "plays")</f>
        <v>146</v>
      </c>
      <c r="D3">
        <f>COUNTIFS(Kickstarter!$D:$D, "&gt;=1000", Kickstarter!$D:$D, "&lt;5000", Kickstarter!$F:$F, "canceled", Kickstarter!$O:$O, "plays")</f>
        <v>0</v>
      </c>
      <c r="E3">
        <f t="shared" ref="E3:E13" si="0">SUM(B3:D3)</f>
        <v>534</v>
      </c>
      <c r="F3" s="24">
        <f t="shared" ref="F3:F13" si="1">IFERROR(B3/E3,0)</f>
        <v>0.72659176029962547</v>
      </c>
      <c r="G3" s="24">
        <f t="shared" ref="G3:G13" si="2">IFERROR(C3/E3,0)</f>
        <v>0.27340823970037453</v>
      </c>
      <c r="H3" s="24">
        <f t="shared" ref="H3:H13" si="3">IFERROR(D3/E3,0)</f>
        <v>0</v>
      </c>
    </row>
    <row r="4" spans="1:8" x14ac:dyDescent="0.25">
      <c r="A4" t="s">
        <v>8353</v>
      </c>
      <c r="B4">
        <f>COUNTIFS(Kickstarter!$D:$D, "&gt;=5000", Kickstarter!$D:$D, "&lt;1000", Kickstarter!$F:$F, "successful", Kickstarter!$O:$O, "plays")</f>
        <v>0</v>
      </c>
      <c r="C4">
        <f>COUNTIFS(Kickstarter!$D:$D, "&gt;=5000", Kickstarter!$D:$D, "&lt;1000", Kickstarter!$F:$F, "failed", Kickstarter!$O:$O, "plays")</f>
        <v>0</v>
      </c>
      <c r="D4">
        <f>COUNTIFS(Kickstarter!$D:$D, "&gt;=5000", Kickstarter!$D:$D, "&lt;1000", Kickstarter!$F:$F, "canceled", Kickstarter!$O:$O, "plays")</f>
        <v>0</v>
      </c>
      <c r="E4">
        <f t="shared" si="0"/>
        <v>0</v>
      </c>
      <c r="F4" s="24">
        <f t="shared" si="1"/>
        <v>0</v>
      </c>
      <c r="G4" s="24">
        <f t="shared" si="2"/>
        <v>0</v>
      </c>
      <c r="H4" s="24">
        <f t="shared" si="3"/>
        <v>0</v>
      </c>
    </row>
    <row r="5" spans="1:8" x14ac:dyDescent="0.25">
      <c r="A5" t="s">
        <v>8354</v>
      </c>
      <c r="B5">
        <f>COUNTIFS(Kickstarter!$D:$D, "&gt;=10000", Kickstarter!$D:$D, "&lt;15000", Kickstarter!$F:$F, "successful", Kickstarter!$O:$O, "plays")</f>
        <v>39</v>
      </c>
      <c r="C5">
        <f>COUNTIFS(Kickstarter!$D:$D, "&gt;=10000", Kickstarter!$D:$D, "&lt;15000", Kickstarter!$F:$F, "failed", Kickstarter!$O:$O, "plays")</f>
        <v>33</v>
      </c>
      <c r="D5">
        <f>COUNTIFS(Kickstarter!$D:$D, "&gt;=10000", Kickstarter!$D:$D, "&lt;15000", Kickstarter!$F:$F, "canceled", Kickstarter!$O:$O, 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5">
      <c r="A6" t="s">
        <v>8355</v>
      </c>
      <c r="B6">
        <f>COUNTIFS(Kickstarter!$D:$D, "&gt;=15000", Kickstarter!$D:$D, "&lt;20000", Kickstarter!$F:$F, "successful", Kickstarter!$O:$O, "plays")</f>
        <v>12</v>
      </c>
      <c r="C6">
        <f>COUNTIFS(Kickstarter!$D:$D, "&gt;=15000", Kickstarter!$D:$D, "&lt;20000", Kickstarter!$F:$F, "failed", Kickstarter!$O:$O, "plays")</f>
        <v>12</v>
      </c>
      <c r="D6">
        <f>COUNTIFS(Kickstarter!$D:$D, "&gt;=15000", Kickstarter!$D:$D, "&lt;20000", Kickstarter!$F:$F, "canceled", Kickstarter!$O:$O,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5">
      <c r="A7" t="s">
        <v>8356</v>
      </c>
      <c r="B7">
        <f>COUNTIFS(Kickstarter!$D:$D, "&gt;=20000", Kickstarter!$D:$D, "&lt;25000", Kickstarter!$F:$F, "successful", Kickstarter!$O:$O, "plays")</f>
        <v>9</v>
      </c>
      <c r="C7">
        <f>COUNTIFS(Kickstarter!$D:$D, "&gt;=20000", Kickstarter!$D:$D, "&lt;25000", Kickstarter!$F:$F, "failed", Kickstarter!$O:$O, "plays")</f>
        <v>11</v>
      </c>
      <c r="D7">
        <f>COUNTIFS(Kickstarter!$D:$D, "&gt;=20000", Kickstarter!$D:$D, "&lt;25000", Kickstarter!$F:$F, "canceled", Kickstarter!$O:$O, 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5">
      <c r="A8" t="s">
        <v>8357</v>
      </c>
      <c r="B8">
        <f>COUNTIFS(Kickstarter!$D:$D, "&gt;=25000", Kickstarter!$D:$D, "&lt;30000", Kickstarter!$F:$F, "successful", Kickstarter!$O:$O, "plays")</f>
        <v>1</v>
      </c>
      <c r="C8">
        <f>COUNTIFS(Kickstarter!$D:$D, "&gt;=25000", Kickstarter!$D:$D, "&lt;30000", Kickstarter!$F:$F, "failed", Kickstarter!$O:$O, "plays")</f>
        <v>4</v>
      </c>
      <c r="D8">
        <f>COUNTIFS(Kickstarter!$D:$D, "&gt;=25000", Kickstarter!$D:$D, "&lt;30000", Kickstarter!$F:$F, "canceled", Kickstarter!$O:$O, 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5">
      <c r="A9" t="s">
        <v>8358</v>
      </c>
      <c r="B9">
        <f>COUNTIFS(Kickstarter!$D:$D, "&gt;=30000", Kickstarter!$D:$D, "&lt;35000", Kickstarter!$F:$F, "successful", Kickstarter!$O:$O, "plays")</f>
        <v>3</v>
      </c>
      <c r="C9">
        <f>COUNTIFS(Kickstarter!$D:$D, "&gt;=30000", Kickstarter!$D:$D, "&lt;35000", Kickstarter!$F:$F, "failed", Kickstarter!$O:$O, "plays")</f>
        <v>8</v>
      </c>
      <c r="D9">
        <f>COUNTIFS(Kickstarter!$D:$D, "&gt;=30000", Kickstarter!$D:$D, "&lt;35000", Kickstarter!$F:$F, "canceled", Kickstarter!$O:$O,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5">
      <c r="A10" t="s">
        <v>8359</v>
      </c>
      <c r="B10">
        <f>COUNTIFS(Kickstarter!$D:$D, "&gt;=35000", Kickstarter!$D:$D, "&lt;40000", Kickstarter!$F:$F, "successful", Kickstarter!$O:$O, "plays")</f>
        <v>4</v>
      </c>
      <c r="C10">
        <f>COUNTIFS(Kickstarter!$D:$D, "&gt;=35000", Kickstarter!$D:$D, "&lt;40000", Kickstarter!$F:$F, "failed", Kickstarter!$O:$O, "plays")</f>
        <v>2</v>
      </c>
      <c r="D10">
        <f>COUNTIFS(Kickstarter!$D:$D, "&gt;=35000", Kickstarter!$D:$D, "&lt;40000", Kickstarter!$F:$F, "canceled", Kickstarter!$O:$O,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5">
      <c r="A11" t="s">
        <v>8360</v>
      </c>
      <c r="B11">
        <f>COUNTIFS(Kickstarter!$D:$D, "&gt;=40000", Kickstarter!$D:$D, "&lt;45000", Kickstarter!$F:$F, "successful", Kickstarter!$O:$O, "plays")</f>
        <v>2</v>
      </c>
      <c r="C11">
        <f>COUNTIFS(Kickstarter!$D:$D, "&gt;=40000", Kickstarter!$D:$D, "&lt;45000", Kickstarter!$F:$F, "failed", Kickstarter!$O:$O, "plays")</f>
        <v>1</v>
      </c>
      <c r="D11">
        <f>COUNTIFS(Kickstarter!$D:$D, "&gt;=40000", Kickstarter!$D:$D, "&lt;45000", Kickstarter!$F:$F, "canceled", Kickstarter!$O:$O, 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5">
      <c r="A12" t="s">
        <v>8361</v>
      </c>
      <c r="B12">
        <f>COUNTIFS(Kickstarter!$D:$D, "&gt;=45000", Kickstarter!$D:$D, "&lt;50000", Kickstarter!$F:$F, "successful", Kickstarter!$O:$O, "plays")</f>
        <v>0</v>
      </c>
      <c r="C12">
        <f>COUNTIFS(Kickstarter!$D:$D, "&gt;=45000", Kickstarter!$D:$D, "&lt;50000", Kickstarter!$F:$F, "failed", Kickstarter!$O:$O, "plays")</f>
        <v>1</v>
      </c>
      <c r="D12">
        <f>COUNTIFS(Kickstarter!$D:$D, "&gt;=45000", Kickstarter!$D:$D, "&lt;50000", Kickstarter!$F:$F, "canceled", Kickstarter!$O:$O, 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5">
      <c r="A13" t="s">
        <v>8362</v>
      </c>
      <c r="B13">
        <f>COUNTIFS(Kickstarter!$D:$D, "&gt;50000", Kickstarter!$F:$F, "successful", Kickstarter!$O:$O, "plays")</f>
        <v>2</v>
      </c>
      <c r="C13">
        <f>COUNTIFS(Kickstarter!$D:$D, "&gt;50000", Kickstarter!$F:$F, "failed", Kickstarter!$O:$O, "plays")</f>
        <v>10</v>
      </c>
      <c r="D13">
        <f>COUNTIFS(Kickstarter!$D:$D, "&gt;50000", Kickstarter!$F:$F, "canceled", Kickstarter!$O:$O, "plays")</f>
        <v>0</v>
      </c>
      <c r="E13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 s="24">
        <f t="shared" si="3"/>
        <v>0</v>
      </c>
    </row>
  </sheetData>
  <pageMargins left="0.7" right="0.7" top="0.75" bottom="0.75" header="0.3" footer="0.3"/>
  <pageSetup orientation="portrait" horizontalDpi="300" verticalDpi="300" r:id="rId1"/>
  <drawing r:id="rId2"/>
  <picture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90" zoomScaleNormal="90" workbookViewId="0">
      <pane ySplit="1" topLeftCell="A522" activePane="bottomLeft" state="frozen"/>
      <selection pane="bottomLeft" activeCell="I1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style="14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2.42578125" customWidth="1"/>
    <col min="16" max="16" width="18" customWidth="1"/>
    <col min="17" max="17" width="17" style="22" customWidth="1"/>
    <col min="18" max="18" width="30.5703125" style="15" customWidth="1"/>
    <col min="19" max="19" width="30.140625" style="1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6" t="s">
        <v>8259</v>
      </c>
      <c r="K1" s="1" t="s">
        <v>8260</v>
      </c>
      <c r="L1" s="1" t="s">
        <v>8261</v>
      </c>
      <c r="M1" s="1" t="s">
        <v>8262</v>
      </c>
      <c r="N1" s="10" t="s">
        <v>8266</v>
      </c>
      <c r="O1" s="9" t="s">
        <v>8317</v>
      </c>
      <c r="P1" s="9" t="s">
        <v>8264</v>
      </c>
      <c r="Q1" s="21" t="s">
        <v>8265</v>
      </c>
      <c r="R1" s="17" t="s">
        <v>8323</v>
      </c>
      <c r="S1" s="17" t="s">
        <v>8324</v>
      </c>
      <c r="T1" t="s">
        <v>8337</v>
      </c>
      <c r="U1" t="s">
        <v>8343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v>1434931811</v>
      </c>
      <c r="K2" t="b">
        <v>0</v>
      </c>
      <c r="L2">
        <v>182</v>
      </c>
      <c r="M2" t="b">
        <v>1</v>
      </c>
      <c r="N2" s="11" t="s">
        <v>8267</v>
      </c>
      <c r="O2" t="s">
        <v>8268</v>
      </c>
      <c r="P2">
        <f>ROUND(E2/D2*100,0)</f>
        <v>137</v>
      </c>
      <c r="Q2" s="22">
        <f>IFERROR(ROUND(E2/L2,2),0)</f>
        <v>63.92</v>
      </c>
      <c r="R2" s="15">
        <f>J2/60/60/24+DATE(1970,1,1)</f>
        <v>42177.007071759261</v>
      </c>
      <c r="S2" s="15">
        <f>I2/60/60/24+DATE(1970,1,1)</f>
        <v>42208.125</v>
      </c>
      <c r="T2">
        <f>YEAR(R2)</f>
        <v>2015</v>
      </c>
      <c r="U2">
        <f>MONTH(R2)</f>
        <v>6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v>1485872683</v>
      </c>
      <c r="K3" t="b">
        <v>0</v>
      </c>
      <c r="L3">
        <v>79</v>
      </c>
      <c r="M3" t="b">
        <v>1</v>
      </c>
      <c r="N3" s="11" t="s">
        <v>8267</v>
      </c>
      <c r="O3" t="s">
        <v>8268</v>
      </c>
      <c r="P3">
        <f t="shared" ref="P3:P66" si="0">ROUND(E3/D3*100,0)</f>
        <v>143</v>
      </c>
      <c r="Q3" s="22">
        <f t="shared" ref="Q3:Q66" si="1">IFERROR(ROUND(E3/L3,2),0)</f>
        <v>185.48</v>
      </c>
      <c r="R3" s="15">
        <f t="shared" ref="R3:R66" si="2">J3/60/60/24+DATE(1970,1,1)</f>
        <v>42766.600497685184</v>
      </c>
      <c r="S3" s="15">
        <f t="shared" ref="S3:S66" si="3">I3/60/60/24+DATE(1970,1,1)</f>
        <v>42796.600497685184</v>
      </c>
      <c r="T3">
        <f t="shared" ref="T3:T66" si="4">YEAR(R3)</f>
        <v>2017</v>
      </c>
      <c r="U3">
        <f t="shared" ref="U3:U66" si="5">MONTH(R3)</f>
        <v>1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v>1454691083</v>
      </c>
      <c r="K4" t="b">
        <v>0</v>
      </c>
      <c r="L4">
        <v>35</v>
      </c>
      <c r="M4" t="b">
        <v>1</v>
      </c>
      <c r="N4" s="11" t="s">
        <v>8267</v>
      </c>
      <c r="O4" t="s">
        <v>8268</v>
      </c>
      <c r="P4">
        <f t="shared" si="0"/>
        <v>105</v>
      </c>
      <c r="Q4" s="22">
        <f t="shared" si="1"/>
        <v>15</v>
      </c>
      <c r="R4" s="15">
        <f t="shared" si="2"/>
        <v>42405.702349537038</v>
      </c>
      <c r="S4" s="15">
        <f t="shared" si="3"/>
        <v>42415.702349537038</v>
      </c>
      <c r="T4">
        <f t="shared" si="4"/>
        <v>2016</v>
      </c>
      <c r="U4">
        <f t="shared" si="5"/>
        <v>2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v>1404822107</v>
      </c>
      <c r="K5" t="b">
        <v>0</v>
      </c>
      <c r="L5">
        <v>150</v>
      </c>
      <c r="M5" t="b">
        <v>1</v>
      </c>
      <c r="N5" s="11" t="s">
        <v>8267</v>
      </c>
      <c r="O5" t="s">
        <v>8268</v>
      </c>
      <c r="P5">
        <f t="shared" si="0"/>
        <v>104</v>
      </c>
      <c r="Q5" s="22">
        <f t="shared" si="1"/>
        <v>69.27</v>
      </c>
      <c r="R5" s="15">
        <f t="shared" si="2"/>
        <v>41828.515127314815</v>
      </c>
      <c r="S5" s="15">
        <f t="shared" si="3"/>
        <v>41858.515127314815</v>
      </c>
      <c r="T5">
        <f t="shared" si="4"/>
        <v>2014</v>
      </c>
      <c r="U5">
        <f t="shared" si="5"/>
        <v>7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v>1447963279</v>
      </c>
      <c r="K6" t="b">
        <v>0</v>
      </c>
      <c r="L6">
        <v>284</v>
      </c>
      <c r="M6" t="b">
        <v>1</v>
      </c>
      <c r="N6" s="11" t="s">
        <v>8267</v>
      </c>
      <c r="O6" t="s">
        <v>8268</v>
      </c>
      <c r="P6">
        <f t="shared" si="0"/>
        <v>123</v>
      </c>
      <c r="Q6" s="22">
        <f t="shared" si="1"/>
        <v>190.55</v>
      </c>
      <c r="R6" s="15">
        <f t="shared" si="2"/>
        <v>42327.834247685183</v>
      </c>
      <c r="S6" s="15">
        <f t="shared" si="3"/>
        <v>42357.834247685183</v>
      </c>
      <c r="T6">
        <f t="shared" si="4"/>
        <v>2015</v>
      </c>
      <c r="U6">
        <f t="shared" si="5"/>
        <v>11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v>1468362207</v>
      </c>
      <c r="K7" t="b">
        <v>0</v>
      </c>
      <c r="L7">
        <v>47</v>
      </c>
      <c r="M7" t="b">
        <v>1</v>
      </c>
      <c r="N7" s="11" t="s">
        <v>8267</v>
      </c>
      <c r="O7" t="s">
        <v>8268</v>
      </c>
      <c r="P7">
        <f t="shared" si="0"/>
        <v>110</v>
      </c>
      <c r="Q7" s="22">
        <f t="shared" si="1"/>
        <v>93.4</v>
      </c>
      <c r="R7" s="15">
        <f t="shared" si="2"/>
        <v>42563.932951388888</v>
      </c>
      <c r="S7" s="15">
        <f t="shared" si="3"/>
        <v>42580.232638888891</v>
      </c>
      <c r="T7">
        <f t="shared" si="4"/>
        <v>2016</v>
      </c>
      <c r="U7">
        <f t="shared" si="5"/>
        <v>7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v>1401846250</v>
      </c>
      <c r="K8" t="b">
        <v>0</v>
      </c>
      <c r="L8">
        <v>58</v>
      </c>
      <c r="M8" t="b">
        <v>1</v>
      </c>
      <c r="N8" s="11" t="s">
        <v>8267</v>
      </c>
      <c r="O8" t="s">
        <v>8268</v>
      </c>
      <c r="P8">
        <f t="shared" si="0"/>
        <v>106</v>
      </c>
      <c r="Q8" s="22">
        <f t="shared" si="1"/>
        <v>146.88</v>
      </c>
      <c r="R8" s="15">
        <f t="shared" si="2"/>
        <v>41794.072337962964</v>
      </c>
      <c r="S8" s="15">
        <f t="shared" si="3"/>
        <v>41804.072337962964</v>
      </c>
      <c r="T8">
        <f t="shared" si="4"/>
        <v>2014</v>
      </c>
      <c r="U8">
        <f t="shared" si="5"/>
        <v>6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v>1464224867</v>
      </c>
      <c r="K9" t="b">
        <v>0</v>
      </c>
      <c r="L9">
        <v>57</v>
      </c>
      <c r="M9" t="b">
        <v>1</v>
      </c>
      <c r="N9" s="11" t="s">
        <v>8267</v>
      </c>
      <c r="O9" t="s">
        <v>8268</v>
      </c>
      <c r="P9">
        <f t="shared" si="0"/>
        <v>101</v>
      </c>
      <c r="Q9" s="22">
        <f t="shared" si="1"/>
        <v>159.82</v>
      </c>
      <c r="R9" s="15">
        <f t="shared" si="2"/>
        <v>42516.047071759262</v>
      </c>
      <c r="S9" s="15">
        <f t="shared" si="3"/>
        <v>42556.047071759262</v>
      </c>
      <c r="T9">
        <f t="shared" si="4"/>
        <v>2016</v>
      </c>
      <c r="U9">
        <f t="shared" si="5"/>
        <v>5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v>1460155212</v>
      </c>
      <c r="K10" t="b">
        <v>0</v>
      </c>
      <c r="L10">
        <v>12</v>
      </c>
      <c r="M10" t="b">
        <v>1</v>
      </c>
      <c r="N10" s="11" t="s">
        <v>8267</v>
      </c>
      <c r="O10" t="s">
        <v>8268</v>
      </c>
      <c r="P10">
        <f t="shared" si="0"/>
        <v>100</v>
      </c>
      <c r="Q10" s="22">
        <f t="shared" si="1"/>
        <v>291.79000000000002</v>
      </c>
      <c r="R10" s="15">
        <f t="shared" si="2"/>
        <v>42468.94458333333</v>
      </c>
      <c r="S10" s="15">
        <f t="shared" si="3"/>
        <v>42475.875</v>
      </c>
      <c r="T10">
        <f t="shared" si="4"/>
        <v>2016</v>
      </c>
      <c r="U10">
        <f t="shared" si="5"/>
        <v>4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v>1458268144</v>
      </c>
      <c r="K11" t="b">
        <v>0</v>
      </c>
      <c r="L11">
        <v>20</v>
      </c>
      <c r="M11" t="b">
        <v>1</v>
      </c>
      <c r="N11" s="11" t="s">
        <v>8267</v>
      </c>
      <c r="O11" t="s">
        <v>8268</v>
      </c>
      <c r="P11">
        <f t="shared" si="0"/>
        <v>126</v>
      </c>
      <c r="Q11" s="22">
        <f t="shared" si="1"/>
        <v>31.5</v>
      </c>
      <c r="R11" s="15">
        <f t="shared" si="2"/>
        <v>42447.103518518517</v>
      </c>
      <c r="S11" s="15">
        <f t="shared" si="3"/>
        <v>42477.103518518517</v>
      </c>
      <c r="T11">
        <f t="shared" si="4"/>
        <v>2016</v>
      </c>
      <c r="U11">
        <f t="shared" si="5"/>
        <v>3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v>1400636279</v>
      </c>
      <c r="K12" t="b">
        <v>0</v>
      </c>
      <c r="L12">
        <v>19</v>
      </c>
      <c r="M12" t="b">
        <v>1</v>
      </c>
      <c r="N12" s="11" t="s">
        <v>8267</v>
      </c>
      <c r="O12" t="s">
        <v>8268</v>
      </c>
      <c r="P12">
        <f t="shared" si="0"/>
        <v>101</v>
      </c>
      <c r="Q12" s="22">
        <f t="shared" si="1"/>
        <v>158.68</v>
      </c>
      <c r="R12" s="15">
        <f t="shared" si="2"/>
        <v>41780.068043981482</v>
      </c>
      <c r="S12" s="15">
        <f t="shared" si="3"/>
        <v>41815.068043981482</v>
      </c>
      <c r="T12">
        <f t="shared" si="4"/>
        <v>2014</v>
      </c>
      <c r="U12">
        <f t="shared" si="5"/>
        <v>5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v>1469126462</v>
      </c>
      <c r="K13" t="b">
        <v>0</v>
      </c>
      <c r="L13">
        <v>75</v>
      </c>
      <c r="M13" t="b">
        <v>1</v>
      </c>
      <c r="N13" s="11" t="s">
        <v>8267</v>
      </c>
      <c r="O13" t="s">
        <v>8268</v>
      </c>
      <c r="P13">
        <f t="shared" si="0"/>
        <v>121</v>
      </c>
      <c r="Q13" s="22">
        <f t="shared" si="1"/>
        <v>80.33</v>
      </c>
      <c r="R13" s="15">
        <f t="shared" si="2"/>
        <v>42572.778495370367</v>
      </c>
      <c r="S13" s="15">
        <f t="shared" si="3"/>
        <v>42604.125</v>
      </c>
      <c r="T13">
        <f t="shared" si="4"/>
        <v>2016</v>
      </c>
      <c r="U13">
        <f t="shared" si="5"/>
        <v>7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v>1401642425</v>
      </c>
      <c r="K14" t="b">
        <v>0</v>
      </c>
      <c r="L14">
        <v>827</v>
      </c>
      <c r="M14" t="b">
        <v>1</v>
      </c>
      <c r="N14" s="11" t="s">
        <v>8267</v>
      </c>
      <c r="O14" t="s">
        <v>8268</v>
      </c>
      <c r="P14">
        <f t="shared" si="0"/>
        <v>165</v>
      </c>
      <c r="Q14" s="22">
        <f t="shared" si="1"/>
        <v>59.96</v>
      </c>
      <c r="R14" s="15">
        <f t="shared" si="2"/>
        <v>41791.713252314818</v>
      </c>
      <c r="S14" s="15">
        <f t="shared" si="3"/>
        <v>41836.125</v>
      </c>
      <c r="T14">
        <f t="shared" si="4"/>
        <v>2014</v>
      </c>
      <c r="U14">
        <f t="shared" si="5"/>
        <v>6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v>1463588109</v>
      </c>
      <c r="K15" t="b">
        <v>0</v>
      </c>
      <c r="L15">
        <v>51</v>
      </c>
      <c r="M15" t="b">
        <v>1</v>
      </c>
      <c r="N15" s="11" t="s">
        <v>8267</v>
      </c>
      <c r="O15" t="s">
        <v>8268</v>
      </c>
      <c r="P15">
        <f t="shared" si="0"/>
        <v>160</v>
      </c>
      <c r="Q15" s="22">
        <f t="shared" si="1"/>
        <v>109.78</v>
      </c>
      <c r="R15" s="15">
        <f t="shared" si="2"/>
        <v>42508.677187499998</v>
      </c>
      <c r="S15" s="15">
        <f t="shared" si="3"/>
        <v>42544.852083333331</v>
      </c>
      <c r="T15">
        <f t="shared" si="4"/>
        <v>2016</v>
      </c>
      <c r="U15">
        <f t="shared" si="5"/>
        <v>5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v>1403051888</v>
      </c>
      <c r="K16" t="b">
        <v>0</v>
      </c>
      <c r="L16">
        <v>41</v>
      </c>
      <c r="M16" t="b">
        <v>1</v>
      </c>
      <c r="N16" s="11" t="s">
        <v>8267</v>
      </c>
      <c r="O16" t="s">
        <v>8268</v>
      </c>
      <c r="P16">
        <f t="shared" si="0"/>
        <v>101</v>
      </c>
      <c r="Q16" s="22">
        <f t="shared" si="1"/>
        <v>147.71</v>
      </c>
      <c r="R16" s="15">
        <f t="shared" si="2"/>
        <v>41808.02648148148</v>
      </c>
      <c r="S16" s="15">
        <f t="shared" si="3"/>
        <v>41833.582638888889</v>
      </c>
      <c r="T16">
        <f t="shared" si="4"/>
        <v>2014</v>
      </c>
      <c r="U16">
        <f t="shared" si="5"/>
        <v>6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v>1441790658</v>
      </c>
      <c r="K17" t="b">
        <v>0</v>
      </c>
      <c r="L17">
        <v>98</v>
      </c>
      <c r="M17" t="b">
        <v>1</v>
      </c>
      <c r="N17" s="11" t="s">
        <v>8267</v>
      </c>
      <c r="O17" t="s">
        <v>8268</v>
      </c>
      <c r="P17">
        <f t="shared" si="0"/>
        <v>107</v>
      </c>
      <c r="Q17" s="22">
        <f t="shared" si="1"/>
        <v>21.76</v>
      </c>
      <c r="R17" s="15">
        <f t="shared" si="2"/>
        <v>42256.391875000001</v>
      </c>
      <c r="S17" s="15">
        <f t="shared" si="3"/>
        <v>42274.843055555553</v>
      </c>
      <c r="T17">
        <f t="shared" si="4"/>
        <v>2015</v>
      </c>
      <c r="U17">
        <f t="shared" si="5"/>
        <v>9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v>1398971211</v>
      </c>
      <c r="K18" t="b">
        <v>0</v>
      </c>
      <c r="L18">
        <v>70</v>
      </c>
      <c r="M18" t="b">
        <v>1</v>
      </c>
      <c r="N18" s="11" t="s">
        <v>8267</v>
      </c>
      <c r="O18" t="s">
        <v>8268</v>
      </c>
      <c r="P18">
        <f t="shared" si="0"/>
        <v>100</v>
      </c>
      <c r="Q18" s="22">
        <f t="shared" si="1"/>
        <v>171.84</v>
      </c>
      <c r="R18" s="15">
        <f t="shared" si="2"/>
        <v>41760.796423611115</v>
      </c>
      <c r="S18" s="15">
        <f t="shared" si="3"/>
        <v>41806.229166666664</v>
      </c>
      <c r="T18">
        <f t="shared" si="4"/>
        <v>2014</v>
      </c>
      <c r="U18">
        <f t="shared" si="5"/>
        <v>5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v>1412530422</v>
      </c>
      <c r="K19" t="b">
        <v>0</v>
      </c>
      <c r="L19">
        <v>36</v>
      </c>
      <c r="M19" t="b">
        <v>1</v>
      </c>
      <c r="N19" s="11" t="s">
        <v>8267</v>
      </c>
      <c r="O19" t="s">
        <v>8268</v>
      </c>
      <c r="P19">
        <f t="shared" si="0"/>
        <v>101</v>
      </c>
      <c r="Q19" s="22">
        <f t="shared" si="1"/>
        <v>41.94</v>
      </c>
      <c r="R19" s="15">
        <f t="shared" si="2"/>
        <v>41917.731736111113</v>
      </c>
      <c r="S19" s="15">
        <f t="shared" si="3"/>
        <v>41947.773402777777</v>
      </c>
      <c r="T19">
        <f t="shared" si="4"/>
        <v>2014</v>
      </c>
      <c r="U19">
        <f t="shared" si="5"/>
        <v>10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v>1408366856</v>
      </c>
      <c r="K20" t="b">
        <v>0</v>
      </c>
      <c r="L20">
        <v>342</v>
      </c>
      <c r="M20" t="b">
        <v>1</v>
      </c>
      <c r="N20" s="11" t="s">
        <v>8267</v>
      </c>
      <c r="O20" t="s">
        <v>8268</v>
      </c>
      <c r="P20">
        <f t="shared" si="0"/>
        <v>106</v>
      </c>
      <c r="Q20" s="22">
        <f t="shared" si="1"/>
        <v>93.26</v>
      </c>
      <c r="R20" s="15">
        <f t="shared" si="2"/>
        <v>41869.542314814818</v>
      </c>
      <c r="S20" s="15">
        <f t="shared" si="3"/>
        <v>41899.542314814818</v>
      </c>
      <c r="T20">
        <f t="shared" si="4"/>
        <v>2014</v>
      </c>
      <c r="U20">
        <f t="shared" si="5"/>
        <v>8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v>1434828934</v>
      </c>
      <c r="K21" t="b">
        <v>0</v>
      </c>
      <c r="L21">
        <v>22</v>
      </c>
      <c r="M21" t="b">
        <v>1</v>
      </c>
      <c r="N21" s="11" t="s">
        <v>8267</v>
      </c>
      <c r="O21" t="s">
        <v>8268</v>
      </c>
      <c r="P21">
        <f t="shared" si="0"/>
        <v>145</v>
      </c>
      <c r="Q21" s="22">
        <f t="shared" si="1"/>
        <v>56.14</v>
      </c>
      <c r="R21" s="15">
        <f t="shared" si="2"/>
        <v>42175.816365740742</v>
      </c>
      <c r="S21" s="15">
        <f t="shared" si="3"/>
        <v>42205.816365740742</v>
      </c>
      <c r="T21">
        <f t="shared" si="4"/>
        <v>2015</v>
      </c>
      <c r="U21">
        <f t="shared" si="5"/>
        <v>6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v>1436983912</v>
      </c>
      <c r="K22" t="b">
        <v>0</v>
      </c>
      <c r="L22">
        <v>25</v>
      </c>
      <c r="M22" t="b">
        <v>1</v>
      </c>
      <c r="N22" s="11" t="s">
        <v>8267</v>
      </c>
      <c r="O22" t="s">
        <v>8268</v>
      </c>
      <c r="P22">
        <f t="shared" si="0"/>
        <v>100</v>
      </c>
      <c r="Q22" s="22">
        <f t="shared" si="1"/>
        <v>80.16</v>
      </c>
      <c r="R22" s="15">
        <f t="shared" si="2"/>
        <v>42200.758240740746</v>
      </c>
      <c r="S22" s="15">
        <f t="shared" si="3"/>
        <v>42260.758240740746</v>
      </c>
      <c r="T22">
        <f t="shared" si="4"/>
        <v>2015</v>
      </c>
      <c r="U22">
        <f t="shared" si="5"/>
        <v>7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v>1409151789</v>
      </c>
      <c r="K23" t="b">
        <v>0</v>
      </c>
      <c r="L23">
        <v>101</v>
      </c>
      <c r="M23" t="b">
        <v>1</v>
      </c>
      <c r="N23" s="11" t="s">
        <v>8267</v>
      </c>
      <c r="O23" t="s">
        <v>8268</v>
      </c>
      <c r="P23">
        <f t="shared" si="0"/>
        <v>109</v>
      </c>
      <c r="Q23" s="22">
        <f t="shared" si="1"/>
        <v>199.9</v>
      </c>
      <c r="R23" s="15">
        <f t="shared" si="2"/>
        <v>41878.627187500002</v>
      </c>
      <c r="S23" s="15">
        <f t="shared" si="3"/>
        <v>41908.627187500002</v>
      </c>
      <c r="T23">
        <f t="shared" si="4"/>
        <v>2014</v>
      </c>
      <c r="U23">
        <f t="shared" si="5"/>
        <v>8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v>1418766740</v>
      </c>
      <c r="K24" t="b">
        <v>0</v>
      </c>
      <c r="L24">
        <v>8</v>
      </c>
      <c r="M24" t="b">
        <v>1</v>
      </c>
      <c r="N24" s="11" t="s">
        <v>8267</v>
      </c>
      <c r="O24" t="s">
        <v>8268</v>
      </c>
      <c r="P24">
        <f t="shared" si="0"/>
        <v>117</v>
      </c>
      <c r="Q24" s="22">
        <f t="shared" si="1"/>
        <v>51.25</v>
      </c>
      <c r="R24" s="15">
        <f t="shared" si="2"/>
        <v>41989.91134259259</v>
      </c>
      <c r="S24" s="15">
        <f t="shared" si="3"/>
        <v>42005.332638888889</v>
      </c>
      <c r="T24">
        <f t="shared" si="4"/>
        <v>2014</v>
      </c>
      <c r="U24">
        <f t="shared" si="5"/>
        <v>12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v>1428086501</v>
      </c>
      <c r="K25" t="b">
        <v>0</v>
      </c>
      <c r="L25">
        <v>23</v>
      </c>
      <c r="M25" t="b">
        <v>1</v>
      </c>
      <c r="N25" s="11" t="s">
        <v>8267</v>
      </c>
      <c r="O25" t="s">
        <v>8268</v>
      </c>
      <c r="P25">
        <f t="shared" si="0"/>
        <v>119</v>
      </c>
      <c r="Q25" s="22">
        <f t="shared" si="1"/>
        <v>103.04</v>
      </c>
      <c r="R25" s="15">
        <f t="shared" si="2"/>
        <v>42097.778946759259</v>
      </c>
      <c r="S25" s="15">
        <f t="shared" si="3"/>
        <v>42124.638888888891</v>
      </c>
      <c r="T25">
        <f t="shared" si="4"/>
        <v>2015</v>
      </c>
      <c r="U25">
        <f t="shared" si="5"/>
        <v>4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v>1439494863</v>
      </c>
      <c r="K26" t="b">
        <v>0</v>
      </c>
      <c r="L26">
        <v>574</v>
      </c>
      <c r="M26" t="b">
        <v>1</v>
      </c>
      <c r="N26" s="11" t="s">
        <v>8267</v>
      </c>
      <c r="O26" t="s">
        <v>8268</v>
      </c>
      <c r="P26">
        <f t="shared" si="0"/>
        <v>109</v>
      </c>
      <c r="Q26" s="22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  <c r="T26">
        <f t="shared" si="4"/>
        <v>2015</v>
      </c>
      <c r="U26">
        <f t="shared" si="5"/>
        <v>8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v>1447115761</v>
      </c>
      <c r="K27" t="b">
        <v>0</v>
      </c>
      <c r="L27">
        <v>14</v>
      </c>
      <c r="M27" t="b">
        <v>1</v>
      </c>
      <c r="N27" s="11" t="s">
        <v>8267</v>
      </c>
      <c r="O27" t="s">
        <v>8268</v>
      </c>
      <c r="P27">
        <f t="shared" si="0"/>
        <v>133</v>
      </c>
      <c r="Q27" s="22">
        <f t="shared" si="1"/>
        <v>57.14</v>
      </c>
      <c r="R27" s="15">
        <f t="shared" si="2"/>
        <v>42318.025011574078</v>
      </c>
      <c r="S27" s="15">
        <f t="shared" si="3"/>
        <v>42378.025011574078</v>
      </c>
      <c r="T27">
        <f t="shared" si="4"/>
        <v>2015</v>
      </c>
      <c r="U27">
        <f t="shared" si="5"/>
        <v>11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v>1404822144</v>
      </c>
      <c r="K28" t="b">
        <v>0</v>
      </c>
      <c r="L28">
        <v>19</v>
      </c>
      <c r="M28" t="b">
        <v>1</v>
      </c>
      <c r="N28" s="11" t="s">
        <v>8267</v>
      </c>
      <c r="O28" t="s">
        <v>8268</v>
      </c>
      <c r="P28">
        <f t="shared" si="0"/>
        <v>155</v>
      </c>
      <c r="Q28" s="22">
        <f t="shared" si="1"/>
        <v>102.11</v>
      </c>
      <c r="R28" s="15">
        <f t="shared" si="2"/>
        <v>41828.515555555554</v>
      </c>
      <c r="S28" s="15">
        <f t="shared" si="3"/>
        <v>41868.515555555554</v>
      </c>
      <c r="T28">
        <f t="shared" si="4"/>
        <v>2014</v>
      </c>
      <c r="U28">
        <f t="shared" si="5"/>
        <v>7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v>1413518233</v>
      </c>
      <c r="K29" t="b">
        <v>0</v>
      </c>
      <c r="L29">
        <v>150</v>
      </c>
      <c r="M29" t="b">
        <v>1</v>
      </c>
      <c r="N29" s="11" t="s">
        <v>8267</v>
      </c>
      <c r="O29" t="s">
        <v>8268</v>
      </c>
      <c r="P29">
        <f t="shared" si="0"/>
        <v>112</v>
      </c>
      <c r="Q29" s="22">
        <f t="shared" si="1"/>
        <v>148.97</v>
      </c>
      <c r="R29" s="15">
        <f t="shared" si="2"/>
        <v>41929.164733796293</v>
      </c>
      <c r="S29" s="15">
        <f t="shared" si="3"/>
        <v>41959.206400462965</v>
      </c>
      <c r="T29">
        <f t="shared" si="4"/>
        <v>2014</v>
      </c>
      <c r="U29">
        <f t="shared" si="5"/>
        <v>10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v>1447715284</v>
      </c>
      <c r="K30" t="b">
        <v>0</v>
      </c>
      <c r="L30">
        <v>71</v>
      </c>
      <c r="M30" t="b">
        <v>1</v>
      </c>
      <c r="N30" s="11" t="s">
        <v>8267</v>
      </c>
      <c r="O30" t="s">
        <v>8268</v>
      </c>
      <c r="P30">
        <f t="shared" si="0"/>
        <v>100</v>
      </c>
      <c r="Q30" s="22">
        <f t="shared" si="1"/>
        <v>169.61</v>
      </c>
      <c r="R30" s="15">
        <f t="shared" si="2"/>
        <v>42324.96393518518</v>
      </c>
      <c r="S30" s="15">
        <f t="shared" si="3"/>
        <v>42354.96393518518</v>
      </c>
      <c r="T30">
        <f t="shared" si="4"/>
        <v>2015</v>
      </c>
      <c r="U30">
        <f t="shared" si="5"/>
        <v>11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v>1403453368</v>
      </c>
      <c r="K31" t="b">
        <v>0</v>
      </c>
      <c r="L31">
        <v>117</v>
      </c>
      <c r="M31" t="b">
        <v>1</v>
      </c>
      <c r="N31" s="11" t="s">
        <v>8267</v>
      </c>
      <c r="O31" t="s">
        <v>8268</v>
      </c>
      <c r="P31">
        <f t="shared" si="0"/>
        <v>123</v>
      </c>
      <c r="Q31" s="22">
        <f t="shared" si="1"/>
        <v>31.62</v>
      </c>
      <c r="R31" s="15">
        <f t="shared" si="2"/>
        <v>41812.67324074074</v>
      </c>
      <c r="S31" s="15">
        <f t="shared" si="3"/>
        <v>41842.67324074074</v>
      </c>
      <c r="T31">
        <f t="shared" si="4"/>
        <v>2014</v>
      </c>
      <c r="U31">
        <f t="shared" si="5"/>
        <v>6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v>1406012515</v>
      </c>
      <c r="K32" t="b">
        <v>0</v>
      </c>
      <c r="L32">
        <v>53</v>
      </c>
      <c r="M32" t="b">
        <v>1</v>
      </c>
      <c r="N32" s="11" t="s">
        <v>8267</v>
      </c>
      <c r="O32" t="s">
        <v>8268</v>
      </c>
      <c r="P32">
        <f t="shared" si="0"/>
        <v>101</v>
      </c>
      <c r="Q32" s="22">
        <f t="shared" si="1"/>
        <v>76.45</v>
      </c>
      <c r="R32" s="15">
        <f t="shared" si="2"/>
        <v>41842.292997685188</v>
      </c>
      <c r="S32" s="15">
        <f t="shared" si="3"/>
        <v>41872.292997685188</v>
      </c>
      <c r="T32">
        <f t="shared" si="4"/>
        <v>2014</v>
      </c>
      <c r="U32">
        <f t="shared" si="5"/>
        <v>7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v>1452193234</v>
      </c>
      <c r="K33" t="b">
        <v>0</v>
      </c>
      <c r="L33">
        <v>1</v>
      </c>
      <c r="M33" t="b">
        <v>1</v>
      </c>
      <c r="N33" s="11" t="s">
        <v>8267</v>
      </c>
      <c r="O33" t="s">
        <v>8268</v>
      </c>
      <c r="P33">
        <f t="shared" si="0"/>
        <v>100</v>
      </c>
      <c r="Q33" s="22">
        <f t="shared" si="1"/>
        <v>13</v>
      </c>
      <c r="R33" s="15">
        <f t="shared" si="2"/>
        <v>42376.79206018518</v>
      </c>
      <c r="S33" s="15">
        <f t="shared" si="3"/>
        <v>42394.79206018518</v>
      </c>
      <c r="T33">
        <f t="shared" si="4"/>
        <v>2016</v>
      </c>
      <c r="U33">
        <f t="shared" si="5"/>
        <v>1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v>1459523017</v>
      </c>
      <c r="K34" t="b">
        <v>0</v>
      </c>
      <c r="L34">
        <v>89</v>
      </c>
      <c r="M34" t="b">
        <v>1</v>
      </c>
      <c r="N34" s="11" t="s">
        <v>8267</v>
      </c>
      <c r="O34" t="s">
        <v>8268</v>
      </c>
      <c r="P34">
        <f t="shared" si="0"/>
        <v>100</v>
      </c>
      <c r="Q34" s="22">
        <f t="shared" si="1"/>
        <v>320.45</v>
      </c>
      <c r="R34" s="15">
        <f t="shared" si="2"/>
        <v>42461.627511574072</v>
      </c>
      <c r="S34" s="15">
        <f t="shared" si="3"/>
        <v>42503.165972222225</v>
      </c>
      <c r="T34">
        <f t="shared" si="4"/>
        <v>2016</v>
      </c>
      <c r="U34">
        <f t="shared" si="5"/>
        <v>4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v>1444405901</v>
      </c>
      <c r="K35" t="b">
        <v>0</v>
      </c>
      <c r="L35">
        <v>64</v>
      </c>
      <c r="M35" t="b">
        <v>1</v>
      </c>
      <c r="N35" s="11" t="s">
        <v>8267</v>
      </c>
      <c r="O35" t="s">
        <v>8268</v>
      </c>
      <c r="P35">
        <f t="shared" si="0"/>
        <v>102</v>
      </c>
      <c r="Q35" s="22">
        <f t="shared" si="1"/>
        <v>83.75</v>
      </c>
      <c r="R35" s="15">
        <f t="shared" si="2"/>
        <v>42286.660891203705</v>
      </c>
      <c r="S35" s="15">
        <f t="shared" si="3"/>
        <v>42316.702557870376</v>
      </c>
      <c r="T35">
        <f t="shared" si="4"/>
        <v>2015</v>
      </c>
      <c r="U35">
        <f t="shared" si="5"/>
        <v>10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v>1405928601</v>
      </c>
      <c r="K36" t="b">
        <v>0</v>
      </c>
      <c r="L36">
        <v>68</v>
      </c>
      <c r="M36" t="b">
        <v>1</v>
      </c>
      <c r="N36" s="11" t="s">
        <v>8267</v>
      </c>
      <c r="O36" t="s">
        <v>8268</v>
      </c>
      <c r="P36">
        <f t="shared" si="0"/>
        <v>130</v>
      </c>
      <c r="Q36" s="22">
        <f t="shared" si="1"/>
        <v>49.88</v>
      </c>
      <c r="R36" s="15">
        <f t="shared" si="2"/>
        <v>41841.321770833332</v>
      </c>
      <c r="S36" s="15">
        <f t="shared" si="3"/>
        <v>41856.321770833332</v>
      </c>
      <c r="T36">
        <f t="shared" si="4"/>
        <v>2014</v>
      </c>
      <c r="U36">
        <f t="shared" si="5"/>
        <v>7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v>1428130814</v>
      </c>
      <c r="K37" t="b">
        <v>0</v>
      </c>
      <c r="L37">
        <v>28</v>
      </c>
      <c r="M37" t="b">
        <v>1</v>
      </c>
      <c r="N37" s="11" t="s">
        <v>8267</v>
      </c>
      <c r="O37" t="s">
        <v>8268</v>
      </c>
      <c r="P37">
        <f t="shared" si="0"/>
        <v>167</v>
      </c>
      <c r="Q37" s="22">
        <f t="shared" si="1"/>
        <v>59.46</v>
      </c>
      <c r="R37" s="15">
        <f t="shared" si="2"/>
        <v>42098.291828703703</v>
      </c>
      <c r="S37" s="15">
        <f t="shared" si="3"/>
        <v>42122</v>
      </c>
      <c r="T37">
        <f t="shared" si="4"/>
        <v>2015</v>
      </c>
      <c r="U37">
        <f t="shared" si="5"/>
        <v>4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v>1425540125</v>
      </c>
      <c r="K38" t="b">
        <v>0</v>
      </c>
      <c r="L38">
        <v>44</v>
      </c>
      <c r="M38" t="b">
        <v>1</v>
      </c>
      <c r="N38" s="11" t="s">
        <v>8267</v>
      </c>
      <c r="O38" t="s">
        <v>8268</v>
      </c>
      <c r="P38">
        <f t="shared" si="0"/>
        <v>142</v>
      </c>
      <c r="Q38" s="22">
        <f t="shared" si="1"/>
        <v>193.84</v>
      </c>
      <c r="R38" s="15">
        <f t="shared" si="2"/>
        <v>42068.307002314818</v>
      </c>
      <c r="S38" s="15">
        <f t="shared" si="3"/>
        <v>42098.265335648146</v>
      </c>
      <c r="T38">
        <f t="shared" si="4"/>
        <v>2015</v>
      </c>
      <c r="U38">
        <f t="shared" si="5"/>
        <v>3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v>1422463079</v>
      </c>
      <c r="K39" t="b">
        <v>0</v>
      </c>
      <c r="L39">
        <v>253</v>
      </c>
      <c r="M39" t="b">
        <v>1</v>
      </c>
      <c r="N39" s="11" t="s">
        <v>8267</v>
      </c>
      <c r="O39" t="s">
        <v>8268</v>
      </c>
      <c r="P39">
        <f t="shared" si="0"/>
        <v>183</v>
      </c>
      <c r="Q39" s="22">
        <f t="shared" si="1"/>
        <v>159.51</v>
      </c>
      <c r="R39" s="15">
        <f t="shared" si="2"/>
        <v>42032.693043981482</v>
      </c>
      <c r="S39" s="15">
        <f t="shared" si="3"/>
        <v>42062.693043981482</v>
      </c>
      <c r="T39">
        <f t="shared" si="4"/>
        <v>2015</v>
      </c>
      <c r="U39">
        <f t="shared" si="5"/>
        <v>1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v>1365643344</v>
      </c>
      <c r="K40" t="b">
        <v>0</v>
      </c>
      <c r="L40">
        <v>66</v>
      </c>
      <c r="M40" t="b">
        <v>1</v>
      </c>
      <c r="N40" s="11" t="s">
        <v>8267</v>
      </c>
      <c r="O40" t="s">
        <v>8268</v>
      </c>
      <c r="P40">
        <f t="shared" si="0"/>
        <v>110</v>
      </c>
      <c r="Q40" s="22">
        <f t="shared" si="1"/>
        <v>41.68</v>
      </c>
      <c r="R40" s="15">
        <f t="shared" si="2"/>
        <v>41375.057222222218</v>
      </c>
      <c r="S40" s="15">
        <f t="shared" si="3"/>
        <v>41405.057222222218</v>
      </c>
      <c r="T40">
        <f t="shared" si="4"/>
        <v>2013</v>
      </c>
      <c r="U40">
        <f t="shared" si="5"/>
        <v>4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v>1398388068</v>
      </c>
      <c r="K41" t="b">
        <v>0</v>
      </c>
      <c r="L41">
        <v>217</v>
      </c>
      <c r="M41" t="b">
        <v>1</v>
      </c>
      <c r="N41" s="11" t="s">
        <v>8267</v>
      </c>
      <c r="O41" t="s">
        <v>8268</v>
      </c>
      <c r="P41">
        <f t="shared" si="0"/>
        <v>131</v>
      </c>
      <c r="Q41" s="22">
        <f t="shared" si="1"/>
        <v>150.9</v>
      </c>
      <c r="R41" s="15">
        <f t="shared" si="2"/>
        <v>41754.047083333331</v>
      </c>
      <c r="S41" s="15">
        <f t="shared" si="3"/>
        <v>41784.957638888889</v>
      </c>
      <c r="T41">
        <f t="shared" si="4"/>
        <v>2014</v>
      </c>
      <c r="U41">
        <f t="shared" si="5"/>
        <v>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v>1401426488</v>
      </c>
      <c r="K42" t="b">
        <v>0</v>
      </c>
      <c r="L42">
        <v>16</v>
      </c>
      <c r="M42" t="b">
        <v>1</v>
      </c>
      <c r="N42" s="11" t="s">
        <v>8267</v>
      </c>
      <c r="O42" t="s">
        <v>8268</v>
      </c>
      <c r="P42">
        <f t="shared" si="0"/>
        <v>101</v>
      </c>
      <c r="Q42" s="22">
        <f t="shared" si="1"/>
        <v>126.69</v>
      </c>
      <c r="R42" s="15">
        <f t="shared" si="2"/>
        <v>41789.21398148148</v>
      </c>
      <c r="S42" s="15">
        <f t="shared" si="3"/>
        <v>41809.166666666664</v>
      </c>
      <c r="T42">
        <f t="shared" si="4"/>
        <v>2014</v>
      </c>
      <c r="U42">
        <f t="shared" si="5"/>
        <v>5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v>1409924354</v>
      </c>
      <c r="K43" t="b">
        <v>0</v>
      </c>
      <c r="L43">
        <v>19</v>
      </c>
      <c r="M43" t="b">
        <v>1</v>
      </c>
      <c r="N43" s="11" t="s">
        <v>8267</v>
      </c>
      <c r="O43" t="s">
        <v>8268</v>
      </c>
      <c r="P43">
        <f t="shared" si="0"/>
        <v>100</v>
      </c>
      <c r="Q43" s="22">
        <f t="shared" si="1"/>
        <v>105.26</v>
      </c>
      <c r="R43" s="15">
        <f t="shared" si="2"/>
        <v>41887.568912037037</v>
      </c>
      <c r="S43" s="15">
        <f t="shared" si="3"/>
        <v>41917.568912037037</v>
      </c>
      <c r="T43">
        <f t="shared" si="4"/>
        <v>2014</v>
      </c>
      <c r="U43">
        <f t="shared" si="5"/>
        <v>9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v>1417188026</v>
      </c>
      <c r="K44" t="b">
        <v>0</v>
      </c>
      <c r="L44">
        <v>169</v>
      </c>
      <c r="M44" t="b">
        <v>1</v>
      </c>
      <c r="N44" s="11" t="s">
        <v>8267</v>
      </c>
      <c r="O44" t="s">
        <v>8268</v>
      </c>
      <c r="P44">
        <f t="shared" si="0"/>
        <v>142</v>
      </c>
      <c r="Q44" s="22">
        <f t="shared" si="1"/>
        <v>117.51</v>
      </c>
      <c r="R44" s="15">
        <f t="shared" si="2"/>
        <v>41971.639189814814</v>
      </c>
      <c r="S44" s="15">
        <f t="shared" si="3"/>
        <v>42001.639189814814</v>
      </c>
      <c r="T44">
        <f t="shared" si="4"/>
        <v>2014</v>
      </c>
      <c r="U44">
        <f t="shared" si="5"/>
        <v>11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v>1402599486</v>
      </c>
      <c r="K45" t="b">
        <v>0</v>
      </c>
      <c r="L45">
        <v>263</v>
      </c>
      <c r="M45" t="b">
        <v>1</v>
      </c>
      <c r="N45" s="11" t="s">
        <v>8267</v>
      </c>
      <c r="O45" t="s">
        <v>8268</v>
      </c>
      <c r="P45">
        <f t="shared" si="0"/>
        <v>309</v>
      </c>
      <c r="Q45" s="22">
        <f t="shared" si="1"/>
        <v>117.36</v>
      </c>
      <c r="R45" s="15">
        <f t="shared" si="2"/>
        <v>41802.790347222224</v>
      </c>
      <c r="S45" s="15">
        <f t="shared" si="3"/>
        <v>41833</v>
      </c>
      <c r="T45">
        <f t="shared" si="4"/>
        <v>2014</v>
      </c>
      <c r="U45">
        <f t="shared" si="5"/>
        <v>6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v>1408760537</v>
      </c>
      <c r="K46" t="b">
        <v>0</v>
      </c>
      <c r="L46">
        <v>15</v>
      </c>
      <c r="M46" t="b">
        <v>1</v>
      </c>
      <c r="N46" s="11" t="s">
        <v>8267</v>
      </c>
      <c r="O46" t="s">
        <v>8268</v>
      </c>
      <c r="P46">
        <f t="shared" si="0"/>
        <v>100</v>
      </c>
      <c r="Q46" s="22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  <c r="T46">
        <f t="shared" si="4"/>
        <v>2014</v>
      </c>
      <c r="U46">
        <f t="shared" si="5"/>
        <v>8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v>1459177107</v>
      </c>
      <c r="K47" t="b">
        <v>0</v>
      </c>
      <c r="L47">
        <v>61</v>
      </c>
      <c r="M47" t="b">
        <v>1</v>
      </c>
      <c r="N47" s="11" t="s">
        <v>8267</v>
      </c>
      <c r="O47" t="s">
        <v>8268</v>
      </c>
      <c r="P47">
        <f t="shared" si="0"/>
        <v>120</v>
      </c>
      <c r="Q47" s="22">
        <f t="shared" si="1"/>
        <v>98.36</v>
      </c>
      <c r="R47" s="15">
        <f t="shared" si="2"/>
        <v>42457.623923611114</v>
      </c>
      <c r="S47" s="15">
        <f t="shared" si="3"/>
        <v>42487.623923611114</v>
      </c>
      <c r="T47">
        <f t="shared" si="4"/>
        <v>2016</v>
      </c>
      <c r="U47">
        <f t="shared" si="5"/>
        <v>3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v>1447628974</v>
      </c>
      <c r="K48" t="b">
        <v>0</v>
      </c>
      <c r="L48">
        <v>45</v>
      </c>
      <c r="M48" t="b">
        <v>1</v>
      </c>
      <c r="N48" s="11" t="s">
        <v>8267</v>
      </c>
      <c r="O48" t="s">
        <v>8268</v>
      </c>
      <c r="P48">
        <f t="shared" si="0"/>
        <v>104</v>
      </c>
      <c r="Q48" s="22">
        <f t="shared" si="1"/>
        <v>194.44</v>
      </c>
      <c r="R48" s="15">
        <f t="shared" si="2"/>
        <v>42323.964976851858</v>
      </c>
      <c r="S48" s="15">
        <f t="shared" si="3"/>
        <v>42353.964976851858</v>
      </c>
      <c r="T48">
        <f t="shared" si="4"/>
        <v>2015</v>
      </c>
      <c r="U48">
        <f t="shared" si="5"/>
        <v>11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v>1413834007</v>
      </c>
      <c r="K49" t="b">
        <v>0</v>
      </c>
      <c r="L49">
        <v>70</v>
      </c>
      <c r="M49" t="b">
        <v>1</v>
      </c>
      <c r="N49" s="11" t="s">
        <v>8267</v>
      </c>
      <c r="O49" t="s">
        <v>8268</v>
      </c>
      <c r="P49">
        <f t="shared" si="0"/>
        <v>108</v>
      </c>
      <c r="Q49" s="22">
        <f t="shared" si="1"/>
        <v>76.87</v>
      </c>
      <c r="R49" s="15">
        <f t="shared" si="2"/>
        <v>41932.819525462961</v>
      </c>
      <c r="S49" s="15">
        <f t="shared" si="3"/>
        <v>41992.861192129625</v>
      </c>
      <c r="T49">
        <f t="shared" si="4"/>
        <v>2014</v>
      </c>
      <c r="U49">
        <f t="shared" si="5"/>
        <v>10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v>1422534260</v>
      </c>
      <c r="K50" t="b">
        <v>0</v>
      </c>
      <c r="L50">
        <v>38</v>
      </c>
      <c r="M50" t="b">
        <v>1</v>
      </c>
      <c r="N50" s="11" t="s">
        <v>8267</v>
      </c>
      <c r="O50" t="s">
        <v>8268</v>
      </c>
      <c r="P50">
        <f t="shared" si="0"/>
        <v>108</v>
      </c>
      <c r="Q50" s="22">
        <f t="shared" si="1"/>
        <v>56.82</v>
      </c>
      <c r="R50" s="15">
        <f t="shared" si="2"/>
        <v>42033.516898148147</v>
      </c>
      <c r="S50" s="15">
        <f t="shared" si="3"/>
        <v>42064.5</v>
      </c>
      <c r="T50">
        <f t="shared" si="4"/>
        <v>2015</v>
      </c>
      <c r="U50">
        <f t="shared" si="5"/>
        <v>1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v>1443068045</v>
      </c>
      <c r="K51" t="b">
        <v>0</v>
      </c>
      <c r="L51">
        <v>87</v>
      </c>
      <c r="M51" t="b">
        <v>1</v>
      </c>
      <c r="N51" s="11" t="s">
        <v>8267</v>
      </c>
      <c r="O51" t="s">
        <v>8268</v>
      </c>
      <c r="P51">
        <f t="shared" si="0"/>
        <v>100</v>
      </c>
      <c r="Q51" s="22">
        <f t="shared" si="1"/>
        <v>137.93</v>
      </c>
      <c r="R51" s="15">
        <f t="shared" si="2"/>
        <v>42271.176446759258</v>
      </c>
      <c r="S51" s="15">
        <f t="shared" si="3"/>
        <v>42301.176446759258</v>
      </c>
      <c r="T51">
        <f t="shared" si="4"/>
        <v>2015</v>
      </c>
      <c r="U51">
        <f t="shared" si="5"/>
        <v>9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v>1419271458</v>
      </c>
      <c r="K52" t="b">
        <v>0</v>
      </c>
      <c r="L52">
        <v>22</v>
      </c>
      <c r="M52" t="b">
        <v>1</v>
      </c>
      <c r="N52" s="11" t="s">
        <v>8267</v>
      </c>
      <c r="O52" t="s">
        <v>8268</v>
      </c>
      <c r="P52">
        <f t="shared" si="0"/>
        <v>100</v>
      </c>
      <c r="Q52" s="22">
        <f t="shared" si="1"/>
        <v>27.27</v>
      </c>
      <c r="R52" s="15">
        <f t="shared" si="2"/>
        <v>41995.752986111111</v>
      </c>
      <c r="S52" s="15">
        <f t="shared" si="3"/>
        <v>42034.708333333328</v>
      </c>
      <c r="T52">
        <f t="shared" si="4"/>
        <v>2014</v>
      </c>
      <c r="U52">
        <f t="shared" si="5"/>
        <v>12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v>1436653037</v>
      </c>
      <c r="K53" t="b">
        <v>0</v>
      </c>
      <c r="L53">
        <v>119</v>
      </c>
      <c r="M53" t="b">
        <v>1</v>
      </c>
      <c r="N53" s="11" t="s">
        <v>8267</v>
      </c>
      <c r="O53" t="s">
        <v>8268</v>
      </c>
      <c r="P53">
        <f t="shared" si="0"/>
        <v>128</v>
      </c>
      <c r="Q53" s="22">
        <f t="shared" si="1"/>
        <v>118.34</v>
      </c>
      <c r="R53" s="15">
        <f t="shared" si="2"/>
        <v>42196.928668981483</v>
      </c>
      <c r="S53" s="15">
        <f t="shared" si="3"/>
        <v>42226.928668981483</v>
      </c>
      <c r="T53">
        <f t="shared" si="4"/>
        <v>2015</v>
      </c>
      <c r="U53">
        <f t="shared" si="5"/>
        <v>7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v>1403023846</v>
      </c>
      <c r="K54" t="b">
        <v>0</v>
      </c>
      <c r="L54">
        <v>52</v>
      </c>
      <c r="M54" t="b">
        <v>1</v>
      </c>
      <c r="N54" s="11" t="s">
        <v>8267</v>
      </c>
      <c r="O54" t="s">
        <v>8268</v>
      </c>
      <c r="P54">
        <f t="shared" si="0"/>
        <v>116</v>
      </c>
      <c r="Q54" s="22">
        <f t="shared" si="1"/>
        <v>223.48</v>
      </c>
      <c r="R54" s="15">
        <f t="shared" si="2"/>
        <v>41807.701921296299</v>
      </c>
      <c r="S54" s="15">
        <f t="shared" si="3"/>
        <v>41837.701921296299</v>
      </c>
      <c r="T54">
        <f t="shared" si="4"/>
        <v>2014</v>
      </c>
      <c r="U54">
        <f t="shared" si="5"/>
        <v>6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v>1395407445</v>
      </c>
      <c r="K55" t="b">
        <v>0</v>
      </c>
      <c r="L55">
        <v>117</v>
      </c>
      <c r="M55" t="b">
        <v>1</v>
      </c>
      <c r="N55" s="11" t="s">
        <v>8267</v>
      </c>
      <c r="O55" t="s">
        <v>8268</v>
      </c>
      <c r="P55">
        <f t="shared" si="0"/>
        <v>110</v>
      </c>
      <c r="Q55" s="22">
        <f t="shared" si="1"/>
        <v>28.11</v>
      </c>
      <c r="R55" s="15">
        <f t="shared" si="2"/>
        <v>41719.549131944441</v>
      </c>
      <c r="S55" s="15">
        <f t="shared" si="3"/>
        <v>41733.916666666664</v>
      </c>
      <c r="T55">
        <f t="shared" si="4"/>
        <v>2014</v>
      </c>
      <c r="U55">
        <f t="shared" si="5"/>
        <v>3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v>1448471221</v>
      </c>
      <c r="K56" t="b">
        <v>0</v>
      </c>
      <c r="L56">
        <v>52</v>
      </c>
      <c r="M56" t="b">
        <v>1</v>
      </c>
      <c r="N56" s="11" t="s">
        <v>8267</v>
      </c>
      <c r="O56" t="s">
        <v>8268</v>
      </c>
      <c r="P56">
        <f t="shared" si="0"/>
        <v>101</v>
      </c>
      <c r="Q56" s="22">
        <f t="shared" si="1"/>
        <v>194.23</v>
      </c>
      <c r="R56" s="15">
        <f t="shared" si="2"/>
        <v>42333.713206018518</v>
      </c>
      <c r="S56" s="15">
        <f t="shared" si="3"/>
        <v>42363.713206018518</v>
      </c>
      <c r="T56">
        <f t="shared" si="4"/>
        <v>2015</v>
      </c>
      <c r="U56">
        <f t="shared" si="5"/>
        <v>11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v>1462576516</v>
      </c>
      <c r="K57" t="b">
        <v>0</v>
      </c>
      <c r="L57">
        <v>86</v>
      </c>
      <c r="M57" t="b">
        <v>1</v>
      </c>
      <c r="N57" s="11" t="s">
        <v>8267</v>
      </c>
      <c r="O57" t="s">
        <v>8268</v>
      </c>
      <c r="P57">
        <f t="shared" si="0"/>
        <v>129</v>
      </c>
      <c r="Q57" s="22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  <c r="T57">
        <f t="shared" si="4"/>
        <v>2016</v>
      </c>
      <c r="U57">
        <f t="shared" si="5"/>
        <v>5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v>1432559424</v>
      </c>
      <c r="K58" t="b">
        <v>0</v>
      </c>
      <c r="L58">
        <v>174</v>
      </c>
      <c r="M58" t="b">
        <v>1</v>
      </c>
      <c r="N58" s="11" t="s">
        <v>8267</v>
      </c>
      <c r="O58" t="s">
        <v>8268</v>
      </c>
      <c r="P58">
        <f t="shared" si="0"/>
        <v>107</v>
      </c>
      <c r="Q58" s="22">
        <f t="shared" si="1"/>
        <v>49.32</v>
      </c>
      <c r="R58" s="15">
        <f t="shared" si="2"/>
        <v>42149.548888888887</v>
      </c>
      <c r="S58" s="15">
        <f t="shared" si="3"/>
        <v>42163.666666666672</v>
      </c>
      <c r="T58">
        <f t="shared" si="4"/>
        <v>2015</v>
      </c>
      <c r="U58">
        <f t="shared" si="5"/>
        <v>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v>1427399962</v>
      </c>
      <c r="K59" t="b">
        <v>0</v>
      </c>
      <c r="L59">
        <v>69</v>
      </c>
      <c r="M59" t="b">
        <v>1</v>
      </c>
      <c r="N59" s="11" t="s">
        <v>8267</v>
      </c>
      <c r="O59" t="s">
        <v>8268</v>
      </c>
      <c r="P59">
        <f t="shared" si="0"/>
        <v>102</v>
      </c>
      <c r="Q59" s="22">
        <f t="shared" si="1"/>
        <v>221.52</v>
      </c>
      <c r="R59" s="15">
        <f t="shared" si="2"/>
        <v>42089.83289351852</v>
      </c>
      <c r="S59" s="15">
        <f t="shared" si="3"/>
        <v>42119.83289351852</v>
      </c>
      <c r="T59">
        <f t="shared" si="4"/>
        <v>2015</v>
      </c>
      <c r="U59">
        <f t="shared" si="5"/>
        <v>3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v>1413827572</v>
      </c>
      <c r="K60" t="b">
        <v>0</v>
      </c>
      <c r="L60">
        <v>75</v>
      </c>
      <c r="M60" t="b">
        <v>1</v>
      </c>
      <c r="N60" s="11" t="s">
        <v>8267</v>
      </c>
      <c r="O60" t="s">
        <v>8268</v>
      </c>
      <c r="P60">
        <f t="shared" si="0"/>
        <v>103</v>
      </c>
      <c r="Q60" s="22">
        <f t="shared" si="1"/>
        <v>137.21</v>
      </c>
      <c r="R60" s="15">
        <f t="shared" si="2"/>
        <v>41932.745046296295</v>
      </c>
      <c r="S60" s="15">
        <f t="shared" si="3"/>
        <v>41962.786712962959</v>
      </c>
      <c r="T60">
        <f t="shared" si="4"/>
        <v>2014</v>
      </c>
      <c r="U60">
        <f t="shared" si="5"/>
        <v>10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v>1439530776</v>
      </c>
      <c r="K61" t="b">
        <v>0</v>
      </c>
      <c r="L61">
        <v>33</v>
      </c>
      <c r="M61" t="b">
        <v>1</v>
      </c>
      <c r="N61" s="11" t="s">
        <v>8267</v>
      </c>
      <c r="O61" t="s">
        <v>8268</v>
      </c>
      <c r="P61">
        <f t="shared" si="0"/>
        <v>100</v>
      </c>
      <c r="Q61" s="22">
        <f t="shared" si="1"/>
        <v>606.82000000000005</v>
      </c>
      <c r="R61" s="15">
        <f t="shared" si="2"/>
        <v>42230.23583333334</v>
      </c>
      <c r="S61" s="15">
        <f t="shared" si="3"/>
        <v>42261.875</v>
      </c>
      <c r="T61">
        <f t="shared" si="4"/>
        <v>2015</v>
      </c>
      <c r="U61">
        <f t="shared" si="5"/>
        <v>8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v>1393882717</v>
      </c>
      <c r="K62" t="b">
        <v>0</v>
      </c>
      <c r="L62">
        <v>108</v>
      </c>
      <c r="M62" t="b">
        <v>1</v>
      </c>
      <c r="N62" s="11" t="s">
        <v>8267</v>
      </c>
      <c r="O62" t="s">
        <v>8269</v>
      </c>
      <c r="P62">
        <f t="shared" si="0"/>
        <v>103</v>
      </c>
      <c r="Q62" s="22">
        <f t="shared" si="1"/>
        <v>43.04</v>
      </c>
      <c r="R62" s="15">
        <f t="shared" si="2"/>
        <v>41701.901817129627</v>
      </c>
      <c r="S62" s="15">
        <f t="shared" si="3"/>
        <v>41721</v>
      </c>
      <c r="T62">
        <f t="shared" si="4"/>
        <v>2014</v>
      </c>
      <c r="U62">
        <f t="shared" si="5"/>
        <v>3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v>1368646357</v>
      </c>
      <c r="K63" t="b">
        <v>0</v>
      </c>
      <c r="L63">
        <v>23</v>
      </c>
      <c r="M63" t="b">
        <v>1</v>
      </c>
      <c r="N63" s="11" t="s">
        <v>8267</v>
      </c>
      <c r="O63" t="s">
        <v>8269</v>
      </c>
      <c r="P63">
        <f t="shared" si="0"/>
        <v>148</v>
      </c>
      <c r="Q63" s="22">
        <f t="shared" si="1"/>
        <v>322.39</v>
      </c>
      <c r="R63" s="15">
        <f t="shared" si="2"/>
        <v>41409.814317129632</v>
      </c>
      <c r="S63" s="15">
        <f t="shared" si="3"/>
        <v>41431.814317129632</v>
      </c>
      <c r="T63">
        <f t="shared" si="4"/>
        <v>2013</v>
      </c>
      <c r="U63">
        <f t="shared" si="5"/>
        <v>5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v>1360177878</v>
      </c>
      <c r="K64" t="b">
        <v>0</v>
      </c>
      <c r="L64">
        <v>48</v>
      </c>
      <c r="M64" t="b">
        <v>1</v>
      </c>
      <c r="N64" s="11" t="s">
        <v>8267</v>
      </c>
      <c r="O64" t="s">
        <v>8269</v>
      </c>
      <c r="P64">
        <f t="shared" si="0"/>
        <v>155</v>
      </c>
      <c r="Q64" s="22">
        <f t="shared" si="1"/>
        <v>96.71</v>
      </c>
      <c r="R64" s="15">
        <f t="shared" si="2"/>
        <v>41311.799513888887</v>
      </c>
      <c r="S64" s="15">
        <f t="shared" si="3"/>
        <v>41336.799513888887</v>
      </c>
      <c r="T64">
        <f t="shared" si="4"/>
        <v>2013</v>
      </c>
      <c r="U64">
        <f t="shared" si="5"/>
        <v>2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v>1386194013</v>
      </c>
      <c r="K65" t="b">
        <v>0</v>
      </c>
      <c r="L65">
        <v>64</v>
      </c>
      <c r="M65" t="b">
        <v>1</v>
      </c>
      <c r="N65" s="11" t="s">
        <v>8267</v>
      </c>
      <c r="O65" t="s">
        <v>8269</v>
      </c>
      <c r="P65">
        <f t="shared" si="0"/>
        <v>114</v>
      </c>
      <c r="Q65" s="22">
        <f t="shared" si="1"/>
        <v>35.47</v>
      </c>
      <c r="R65" s="15">
        <f t="shared" si="2"/>
        <v>41612.912187499998</v>
      </c>
      <c r="S65" s="15">
        <f t="shared" si="3"/>
        <v>41636.207638888889</v>
      </c>
      <c r="T65">
        <f t="shared" si="4"/>
        <v>2013</v>
      </c>
      <c r="U65">
        <f t="shared" si="5"/>
        <v>12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v>1370651181</v>
      </c>
      <c r="K66" t="b">
        <v>0</v>
      </c>
      <c r="L66">
        <v>24</v>
      </c>
      <c r="M66" t="b">
        <v>1</v>
      </c>
      <c r="N66" s="11" t="s">
        <v>8267</v>
      </c>
      <c r="O66" t="s">
        <v>8269</v>
      </c>
      <c r="P66">
        <f t="shared" si="0"/>
        <v>173</v>
      </c>
      <c r="Q66" s="22">
        <f t="shared" si="1"/>
        <v>86.67</v>
      </c>
      <c r="R66" s="15">
        <f t="shared" si="2"/>
        <v>41433.01829861111</v>
      </c>
      <c r="S66" s="15">
        <f t="shared" si="3"/>
        <v>41463.01829861111</v>
      </c>
      <c r="T66">
        <f t="shared" si="4"/>
        <v>2013</v>
      </c>
      <c r="U66">
        <f t="shared" si="5"/>
        <v>6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v>1405453354</v>
      </c>
      <c r="K67" t="b">
        <v>0</v>
      </c>
      <c r="L67">
        <v>57</v>
      </c>
      <c r="M67" t="b">
        <v>1</v>
      </c>
      <c r="N67" s="11" t="s">
        <v>8267</v>
      </c>
      <c r="O67" t="s">
        <v>8269</v>
      </c>
      <c r="P67">
        <f t="shared" ref="P67:P130" si="6">ROUND(E67/D67*100,0)</f>
        <v>108</v>
      </c>
      <c r="Q67" s="22">
        <f t="shared" ref="Q67:Q130" si="7">IFERROR(ROUND(E67/L67,2),0)</f>
        <v>132.05000000000001</v>
      </c>
      <c r="R67" s="15">
        <f t="shared" ref="R67:R130" si="8">J67/60/60/24+DATE(1970,1,1)</f>
        <v>41835.821226851855</v>
      </c>
      <c r="S67" s="15">
        <f t="shared" ref="S67:S130" si="9">I67/60/60/24+DATE(1970,1,1)</f>
        <v>41862.249305555553</v>
      </c>
      <c r="T67">
        <f t="shared" ref="T67:T130" si="10">YEAR(R67)</f>
        <v>2014</v>
      </c>
      <c r="U67">
        <f t="shared" ref="U67:U130" si="11">MONTH(R67)</f>
        <v>7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v>1466281420</v>
      </c>
      <c r="K68" t="b">
        <v>0</v>
      </c>
      <c r="L68">
        <v>26</v>
      </c>
      <c r="M68" t="b">
        <v>1</v>
      </c>
      <c r="N68" s="11" t="s">
        <v>8267</v>
      </c>
      <c r="O68" t="s">
        <v>8269</v>
      </c>
      <c r="P68">
        <f t="shared" si="6"/>
        <v>119</v>
      </c>
      <c r="Q68" s="22">
        <f t="shared" si="7"/>
        <v>91.23</v>
      </c>
      <c r="R68" s="15">
        <f t="shared" si="8"/>
        <v>42539.849768518514</v>
      </c>
      <c r="S68" s="15">
        <f t="shared" si="9"/>
        <v>42569.849768518514</v>
      </c>
      <c r="T68">
        <f t="shared" si="10"/>
        <v>2016</v>
      </c>
      <c r="U68">
        <f t="shared" si="11"/>
        <v>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v>1339768804</v>
      </c>
      <c r="K69" t="b">
        <v>0</v>
      </c>
      <c r="L69">
        <v>20</v>
      </c>
      <c r="M69" t="b">
        <v>1</v>
      </c>
      <c r="N69" s="11" t="s">
        <v>8267</v>
      </c>
      <c r="O69" t="s">
        <v>8269</v>
      </c>
      <c r="P69">
        <f t="shared" si="6"/>
        <v>116</v>
      </c>
      <c r="Q69" s="22">
        <f t="shared" si="7"/>
        <v>116.25</v>
      </c>
      <c r="R69" s="15">
        <f t="shared" si="8"/>
        <v>41075.583379629628</v>
      </c>
      <c r="S69" s="15">
        <f t="shared" si="9"/>
        <v>41105.583379629628</v>
      </c>
      <c r="T69">
        <f t="shared" si="10"/>
        <v>2012</v>
      </c>
      <c r="U69">
        <f t="shared" si="11"/>
        <v>6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v>1390570791</v>
      </c>
      <c r="K70" t="b">
        <v>0</v>
      </c>
      <c r="L70">
        <v>36</v>
      </c>
      <c r="M70" t="b">
        <v>1</v>
      </c>
      <c r="N70" s="11" t="s">
        <v>8267</v>
      </c>
      <c r="O70" t="s">
        <v>8269</v>
      </c>
      <c r="P70">
        <f t="shared" si="6"/>
        <v>127</v>
      </c>
      <c r="Q70" s="22">
        <f t="shared" si="7"/>
        <v>21.19</v>
      </c>
      <c r="R70" s="15">
        <f t="shared" si="8"/>
        <v>41663.569340277776</v>
      </c>
      <c r="S70" s="15">
        <f t="shared" si="9"/>
        <v>41693.569340277776</v>
      </c>
      <c r="T70">
        <f t="shared" si="10"/>
        <v>2014</v>
      </c>
      <c r="U70">
        <f t="shared" si="11"/>
        <v>1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v>1314765025</v>
      </c>
      <c r="K71" t="b">
        <v>0</v>
      </c>
      <c r="L71">
        <v>178</v>
      </c>
      <c r="M71" t="b">
        <v>1</v>
      </c>
      <c r="N71" s="11" t="s">
        <v>8267</v>
      </c>
      <c r="O71" t="s">
        <v>8269</v>
      </c>
      <c r="P71">
        <f t="shared" si="6"/>
        <v>111</v>
      </c>
      <c r="Q71" s="22">
        <f t="shared" si="7"/>
        <v>62.33</v>
      </c>
      <c r="R71" s="15">
        <f t="shared" si="8"/>
        <v>40786.187789351854</v>
      </c>
      <c r="S71" s="15">
        <f t="shared" si="9"/>
        <v>40818.290972222225</v>
      </c>
      <c r="T71">
        <f t="shared" si="10"/>
        <v>2011</v>
      </c>
      <c r="U71">
        <f t="shared" si="11"/>
        <v>8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v>1309987845</v>
      </c>
      <c r="K72" t="b">
        <v>0</v>
      </c>
      <c r="L72">
        <v>17</v>
      </c>
      <c r="M72" t="b">
        <v>1</v>
      </c>
      <c r="N72" s="11" t="s">
        <v>8267</v>
      </c>
      <c r="O72" t="s">
        <v>8269</v>
      </c>
      <c r="P72">
        <f t="shared" si="6"/>
        <v>127</v>
      </c>
      <c r="Q72" s="22">
        <f t="shared" si="7"/>
        <v>37.409999999999997</v>
      </c>
      <c r="R72" s="15">
        <f t="shared" si="8"/>
        <v>40730.896354166667</v>
      </c>
      <c r="S72" s="15">
        <f t="shared" si="9"/>
        <v>40790.896354166667</v>
      </c>
      <c r="T72">
        <f t="shared" si="10"/>
        <v>2011</v>
      </c>
      <c r="U72">
        <f t="shared" si="11"/>
        <v>7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v>1333002657</v>
      </c>
      <c r="K73" t="b">
        <v>0</v>
      </c>
      <c r="L73">
        <v>32</v>
      </c>
      <c r="M73" t="b">
        <v>1</v>
      </c>
      <c r="N73" s="11" t="s">
        <v>8267</v>
      </c>
      <c r="O73" t="s">
        <v>8269</v>
      </c>
      <c r="P73">
        <f t="shared" si="6"/>
        <v>124</v>
      </c>
      <c r="Q73" s="22">
        <f t="shared" si="7"/>
        <v>69.72</v>
      </c>
      <c r="R73" s="15">
        <f t="shared" si="8"/>
        <v>40997.271493055552</v>
      </c>
      <c r="S73" s="15">
        <f t="shared" si="9"/>
        <v>41057.271493055552</v>
      </c>
      <c r="T73">
        <f t="shared" si="10"/>
        <v>2012</v>
      </c>
      <c r="U73">
        <f t="shared" si="11"/>
        <v>3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v>1351210481</v>
      </c>
      <c r="K74" t="b">
        <v>0</v>
      </c>
      <c r="L74">
        <v>41</v>
      </c>
      <c r="M74" t="b">
        <v>1</v>
      </c>
      <c r="N74" s="11" t="s">
        <v>8267</v>
      </c>
      <c r="O74" t="s">
        <v>8269</v>
      </c>
      <c r="P74">
        <f t="shared" si="6"/>
        <v>108</v>
      </c>
      <c r="Q74" s="22">
        <f t="shared" si="7"/>
        <v>58.17</v>
      </c>
      <c r="R74" s="15">
        <f t="shared" si="8"/>
        <v>41208.010196759256</v>
      </c>
      <c r="S74" s="15">
        <f t="shared" si="9"/>
        <v>41228</v>
      </c>
      <c r="T74">
        <f t="shared" si="10"/>
        <v>2012</v>
      </c>
      <c r="U74">
        <f t="shared" si="11"/>
        <v>10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v>1297620584</v>
      </c>
      <c r="K75" t="b">
        <v>0</v>
      </c>
      <c r="L75">
        <v>18</v>
      </c>
      <c r="M75" t="b">
        <v>1</v>
      </c>
      <c r="N75" s="11" t="s">
        <v>8267</v>
      </c>
      <c r="O75" t="s">
        <v>8269</v>
      </c>
      <c r="P75">
        <f t="shared" si="6"/>
        <v>100</v>
      </c>
      <c r="Q75" s="22">
        <f t="shared" si="7"/>
        <v>50</v>
      </c>
      <c r="R75" s="15">
        <f t="shared" si="8"/>
        <v>40587.75675925926</v>
      </c>
      <c r="S75" s="15">
        <f t="shared" si="9"/>
        <v>40666.165972222225</v>
      </c>
      <c r="T75">
        <f t="shared" si="10"/>
        <v>2011</v>
      </c>
      <c r="U75">
        <f t="shared" si="11"/>
        <v>2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v>1450784495</v>
      </c>
      <c r="K76" t="b">
        <v>0</v>
      </c>
      <c r="L76">
        <v>29</v>
      </c>
      <c r="M76" t="b">
        <v>1</v>
      </c>
      <c r="N76" s="11" t="s">
        <v>8267</v>
      </c>
      <c r="O76" t="s">
        <v>8269</v>
      </c>
      <c r="P76">
        <f t="shared" si="6"/>
        <v>113</v>
      </c>
      <c r="Q76" s="22">
        <f t="shared" si="7"/>
        <v>19.47</v>
      </c>
      <c r="R76" s="15">
        <f t="shared" si="8"/>
        <v>42360.487210648149</v>
      </c>
      <c r="S76" s="15">
        <f t="shared" si="9"/>
        <v>42390.487210648149</v>
      </c>
      <c r="T76">
        <f t="shared" si="10"/>
        <v>2015</v>
      </c>
      <c r="U76">
        <f t="shared" si="11"/>
        <v>12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v>1364101272</v>
      </c>
      <c r="K77" t="b">
        <v>0</v>
      </c>
      <c r="L77">
        <v>47</v>
      </c>
      <c r="M77" t="b">
        <v>1</v>
      </c>
      <c r="N77" s="11" t="s">
        <v>8267</v>
      </c>
      <c r="O77" t="s">
        <v>8269</v>
      </c>
      <c r="P77">
        <f t="shared" si="6"/>
        <v>115</v>
      </c>
      <c r="Q77" s="22">
        <f t="shared" si="7"/>
        <v>85.96</v>
      </c>
      <c r="R77" s="15">
        <f t="shared" si="8"/>
        <v>41357.209166666667</v>
      </c>
      <c r="S77" s="15">
        <f t="shared" si="9"/>
        <v>41387.209166666667</v>
      </c>
      <c r="T77">
        <f t="shared" si="10"/>
        <v>2013</v>
      </c>
      <c r="U77">
        <f t="shared" si="11"/>
        <v>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v>1319819758</v>
      </c>
      <c r="K78" t="b">
        <v>0</v>
      </c>
      <c r="L78">
        <v>15</v>
      </c>
      <c r="M78" t="b">
        <v>1</v>
      </c>
      <c r="N78" s="11" t="s">
        <v>8267</v>
      </c>
      <c r="O78" t="s">
        <v>8269</v>
      </c>
      <c r="P78">
        <f t="shared" si="6"/>
        <v>153</v>
      </c>
      <c r="Q78" s="22">
        <f t="shared" si="7"/>
        <v>30.67</v>
      </c>
      <c r="R78" s="15">
        <f t="shared" si="8"/>
        <v>40844.691643518519</v>
      </c>
      <c r="S78" s="15">
        <f t="shared" si="9"/>
        <v>40904.733310185184</v>
      </c>
      <c r="T78">
        <f t="shared" si="10"/>
        <v>2011</v>
      </c>
      <c r="U78">
        <f t="shared" si="11"/>
        <v>10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v>1332991717</v>
      </c>
      <c r="K79" t="b">
        <v>0</v>
      </c>
      <c r="L79">
        <v>26</v>
      </c>
      <c r="M79" t="b">
        <v>1</v>
      </c>
      <c r="N79" s="11" t="s">
        <v>8267</v>
      </c>
      <c r="O79" t="s">
        <v>8269</v>
      </c>
      <c r="P79">
        <f t="shared" si="6"/>
        <v>393</v>
      </c>
      <c r="Q79" s="22">
        <f t="shared" si="7"/>
        <v>60.38</v>
      </c>
      <c r="R79" s="15">
        <f t="shared" si="8"/>
        <v>40997.144872685189</v>
      </c>
      <c r="S79" s="15">
        <f t="shared" si="9"/>
        <v>41050.124305555553</v>
      </c>
      <c r="T79">
        <f t="shared" si="10"/>
        <v>2012</v>
      </c>
      <c r="U79">
        <f t="shared" si="11"/>
        <v>3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v>1471887121</v>
      </c>
      <c r="K80" t="b">
        <v>0</v>
      </c>
      <c r="L80">
        <v>35</v>
      </c>
      <c r="M80" t="b">
        <v>1</v>
      </c>
      <c r="N80" s="11" t="s">
        <v>8267</v>
      </c>
      <c r="O80" t="s">
        <v>8269</v>
      </c>
      <c r="P80">
        <f t="shared" si="6"/>
        <v>2702</v>
      </c>
      <c r="Q80" s="22">
        <f t="shared" si="7"/>
        <v>38.6</v>
      </c>
      <c r="R80" s="15">
        <f t="shared" si="8"/>
        <v>42604.730567129634</v>
      </c>
      <c r="S80" s="15">
        <f t="shared" si="9"/>
        <v>42614.730567129634</v>
      </c>
      <c r="T80">
        <f t="shared" si="10"/>
        <v>2016</v>
      </c>
      <c r="U80">
        <f t="shared" si="11"/>
        <v>8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v>1395859093</v>
      </c>
      <c r="K81" t="b">
        <v>0</v>
      </c>
      <c r="L81">
        <v>41</v>
      </c>
      <c r="M81" t="b">
        <v>1</v>
      </c>
      <c r="N81" s="11" t="s">
        <v>8267</v>
      </c>
      <c r="O81" t="s">
        <v>8269</v>
      </c>
      <c r="P81">
        <f t="shared" si="6"/>
        <v>127</v>
      </c>
      <c r="Q81" s="22">
        <f t="shared" si="7"/>
        <v>40.270000000000003</v>
      </c>
      <c r="R81" s="15">
        <f t="shared" si="8"/>
        <v>41724.776539351849</v>
      </c>
      <c r="S81" s="15">
        <f t="shared" si="9"/>
        <v>41754.776539351849</v>
      </c>
      <c r="T81">
        <f t="shared" si="10"/>
        <v>2014</v>
      </c>
      <c r="U81">
        <f t="shared" si="11"/>
        <v>3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v>1383616856</v>
      </c>
      <c r="K82" t="b">
        <v>0</v>
      </c>
      <c r="L82">
        <v>47</v>
      </c>
      <c r="M82" t="b">
        <v>1</v>
      </c>
      <c r="N82" s="11" t="s">
        <v>8267</v>
      </c>
      <c r="O82" t="s">
        <v>8269</v>
      </c>
      <c r="P82">
        <f t="shared" si="6"/>
        <v>107</v>
      </c>
      <c r="Q82" s="22">
        <f t="shared" si="7"/>
        <v>273.83</v>
      </c>
      <c r="R82" s="15">
        <f t="shared" si="8"/>
        <v>41583.083981481483</v>
      </c>
      <c r="S82" s="15">
        <f t="shared" si="9"/>
        <v>41618.083981481483</v>
      </c>
      <c r="T82">
        <f t="shared" si="10"/>
        <v>2013</v>
      </c>
      <c r="U82">
        <f t="shared" si="11"/>
        <v>11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v>1341892127</v>
      </c>
      <c r="K83" t="b">
        <v>0</v>
      </c>
      <c r="L83">
        <v>28</v>
      </c>
      <c r="M83" t="b">
        <v>1</v>
      </c>
      <c r="N83" s="11" t="s">
        <v>8267</v>
      </c>
      <c r="O83" t="s">
        <v>8269</v>
      </c>
      <c r="P83">
        <f t="shared" si="6"/>
        <v>198</v>
      </c>
      <c r="Q83" s="22">
        <f t="shared" si="7"/>
        <v>53.04</v>
      </c>
      <c r="R83" s="15">
        <f t="shared" si="8"/>
        <v>41100.158877314818</v>
      </c>
      <c r="S83" s="15">
        <f t="shared" si="9"/>
        <v>41104.126388888886</v>
      </c>
      <c r="T83">
        <f t="shared" si="10"/>
        <v>2012</v>
      </c>
      <c r="U83">
        <f t="shared" si="11"/>
        <v>7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v>1315597261</v>
      </c>
      <c r="K84" t="b">
        <v>0</v>
      </c>
      <c r="L84">
        <v>100</v>
      </c>
      <c r="M84" t="b">
        <v>1</v>
      </c>
      <c r="N84" s="11" t="s">
        <v>8267</v>
      </c>
      <c r="O84" t="s">
        <v>8269</v>
      </c>
      <c r="P84">
        <f t="shared" si="6"/>
        <v>100</v>
      </c>
      <c r="Q84" s="22">
        <f t="shared" si="7"/>
        <v>40.01</v>
      </c>
      <c r="R84" s="15">
        <f t="shared" si="8"/>
        <v>40795.820150462961</v>
      </c>
      <c r="S84" s="15">
        <f t="shared" si="9"/>
        <v>40825.820150462961</v>
      </c>
      <c r="T84">
        <f t="shared" si="10"/>
        <v>2011</v>
      </c>
      <c r="U84">
        <f t="shared" si="11"/>
        <v>9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v>1423320389</v>
      </c>
      <c r="K85" t="b">
        <v>0</v>
      </c>
      <c r="L85">
        <v>13</v>
      </c>
      <c r="M85" t="b">
        <v>1</v>
      </c>
      <c r="N85" s="11" t="s">
        <v>8267</v>
      </c>
      <c r="O85" t="s">
        <v>8269</v>
      </c>
      <c r="P85">
        <f t="shared" si="6"/>
        <v>103</v>
      </c>
      <c r="Q85" s="22">
        <f t="shared" si="7"/>
        <v>15.77</v>
      </c>
      <c r="R85" s="15">
        <f t="shared" si="8"/>
        <v>42042.615613425922</v>
      </c>
      <c r="S85" s="15">
        <f t="shared" si="9"/>
        <v>42057.479166666672</v>
      </c>
      <c r="T85">
        <f t="shared" si="10"/>
        <v>2015</v>
      </c>
      <c r="U85">
        <f t="shared" si="11"/>
        <v>2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v>1302891086</v>
      </c>
      <c r="K86" t="b">
        <v>0</v>
      </c>
      <c r="L86">
        <v>7</v>
      </c>
      <c r="M86" t="b">
        <v>1</v>
      </c>
      <c r="N86" s="11" t="s">
        <v>8267</v>
      </c>
      <c r="O86" t="s">
        <v>8269</v>
      </c>
      <c r="P86">
        <f t="shared" si="6"/>
        <v>100</v>
      </c>
      <c r="Q86" s="22">
        <f t="shared" si="7"/>
        <v>71.430000000000007</v>
      </c>
      <c r="R86" s="15">
        <f t="shared" si="8"/>
        <v>40648.757939814815</v>
      </c>
      <c r="S86" s="15">
        <f t="shared" si="9"/>
        <v>40678.757939814815</v>
      </c>
      <c r="T86">
        <f t="shared" si="10"/>
        <v>2011</v>
      </c>
      <c r="U86">
        <f t="shared" si="11"/>
        <v>4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v>1314154837</v>
      </c>
      <c r="K87" t="b">
        <v>0</v>
      </c>
      <c r="L87">
        <v>21</v>
      </c>
      <c r="M87" t="b">
        <v>1</v>
      </c>
      <c r="N87" s="11" t="s">
        <v>8267</v>
      </c>
      <c r="O87" t="s">
        <v>8269</v>
      </c>
      <c r="P87">
        <f t="shared" si="6"/>
        <v>126</v>
      </c>
      <c r="Q87" s="22">
        <f t="shared" si="7"/>
        <v>71.709999999999994</v>
      </c>
      <c r="R87" s="15">
        <f t="shared" si="8"/>
        <v>40779.125428240739</v>
      </c>
      <c r="S87" s="15">
        <f t="shared" si="9"/>
        <v>40809.125428240739</v>
      </c>
      <c r="T87">
        <f t="shared" si="10"/>
        <v>2011</v>
      </c>
      <c r="U87">
        <f t="shared" si="11"/>
        <v>8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v>1444828845</v>
      </c>
      <c r="K88" t="b">
        <v>0</v>
      </c>
      <c r="L88">
        <v>17</v>
      </c>
      <c r="M88" t="b">
        <v>1</v>
      </c>
      <c r="N88" s="11" t="s">
        <v>8267</v>
      </c>
      <c r="O88" t="s">
        <v>8269</v>
      </c>
      <c r="P88">
        <f t="shared" si="6"/>
        <v>106</v>
      </c>
      <c r="Q88" s="22">
        <f t="shared" si="7"/>
        <v>375.76</v>
      </c>
      <c r="R88" s="15">
        <f t="shared" si="8"/>
        <v>42291.556076388893</v>
      </c>
      <c r="S88" s="15">
        <f t="shared" si="9"/>
        <v>42365.59774305555</v>
      </c>
      <c r="T88">
        <f t="shared" si="10"/>
        <v>2015</v>
      </c>
      <c r="U88">
        <f t="shared" si="11"/>
        <v>10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v>1274705803</v>
      </c>
      <c r="K89" t="b">
        <v>0</v>
      </c>
      <c r="L89">
        <v>25</v>
      </c>
      <c r="M89" t="b">
        <v>1</v>
      </c>
      <c r="N89" s="11" t="s">
        <v>8267</v>
      </c>
      <c r="O89" t="s">
        <v>8269</v>
      </c>
      <c r="P89">
        <f t="shared" si="6"/>
        <v>105</v>
      </c>
      <c r="Q89" s="22">
        <f t="shared" si="7"/>
        <v>104.6</v>
      </c>
      <c r="R89" s="15">
        <f t="shared" si="8"/>
        <v>40322.53938657407</v>
      </c>
      <c r="S89" s="15">
        <f t="shared" si="9"/>
        <v>40332.070138888892</v>
      </c>
      <c r="T89">
        <f t="shared" si="10"/>
        <v>2010</v>
      </c>
      <c r="U89">
        <f t="shared" si="11"/>
        <v>5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v>1401205731</v>
      </c>
      <c r="K90" t="b">
        <v>0</v>
      </c>
      <c r="L90">
        <v>60</v>
      </c>
      <c r="M90" t="b">
        <v>1</v>
      </c>
      <c r="N90" s="11" t="s">
        <v>8267</v>
      </c>
      <c r="O90" t="s">
        <v>8269</v>
      </c>
      <c r="P90">
        <f t="shared" si="6"/>
        <v>103</v>
      </c>
      <c r="Q90" s="22">
        <f t="shared" si="7"/>
        <v>60</v>
      </c>
      <c r="R90" s="15">
        <f t="shared" si="8"/>
        <v>41786.65892361111</v>
      </c>
      <c r="S90" s="15">
        <f t="shared" si="9"/>
        <v>41812.65892361111</v>
      </c>
      <c r="T90">
        <f t="shared" si="10"/>
        <v>2014</v>
      </c>
      <c r="U90">
        <f t="shared" si="11"/>
        <v>5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v>1368036192</v>
      </c>
      <c r="K91" t="b">
        <v>0</v>
      </c>
      <c r="L91">
        <v>56</v>
      </c>
      <c r="M91" t="b">
        <v>1</v>
      </c>
      <c r="N91" s="11" t="s">
        <v>8267</v>
      </c>
      <c r="O91" t="s">
        <v>8269</v>
      </c>
      <c r="P91">
        <f t="shared" si="6"/>
        <v>115</v>
      </c>
      <c r="Q91" s="22">
        <f t="shared" si="7"/>
        <v>123.29</v>
      </c>
      <c r="R91" s="15">
        <f t="shared" si="8"/>
        <v>41402.752222222225</v>
      </c>
      <c r="S91" s="15">
        <f t="shared" si="9"/>
        <v>41427.752222222225</v>
      </c>
      <c r="T91">
        <f t="shared" si="10"/>
        <v>2013</v>
      </c>
      <c r="U91">
        <f t="shared" si="11"/>
        <v>5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v>1307862499</v>
      </c>
      <c r="K92" t="b">
        <v>0</v>
      </c>
      <c r="L92">
        <v>16</v>
      </c>
      <c r="M92" t="b">
        <v>1</v>
      </c>
      <c r="N92" s="11" t="s">
        <v>8267</v>
      </c>
      <c r="O92" t="s">
        <v>8269</v>
      </c>
      <c r="P92">
        <f t="shared" si="6"/>
        <v>100</v>
      </c>
      <c r="Q92" s="22">
        <f t="shared" si="7"/>
        <v>31.38</v>
      </c>
      <c r="R92" s="15">
        <f t="shared" si="8"/>
        <v>40706.297442129631</v>
      </c>
      <c r="S92" s="15">
        <f t="shared" si="9"/>
        <v>40736.297442129631</v>
      </c>
      <c r="T92">
        <f t="shared" si="10"/>
        <v>2011</v>
      </c>
      <c r="U92">
        <f t="shared" si="11"/>
        <v>6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v>1300354764</v>
      </c>
      <c r="K93" t="b">
        <v>0</v>
      </c>
      <c r="L93">
        <v>46</v>
      </c>
      <c r="M93" t="b">
        <v>1</v>
      </c>
      <c r="N93" s="11" t="s">
        <v>8267</v>
      </c>
      <c r="O93" t="s">
        <v>8269</v>
      </c>
      <c r="P93">
        <f t="shared" si="6"/>
        <v>120</v>
      </c>
      <c r="Q93" s="22">
        <f t="shared" si="7"/>
        <v>78.260000000000005</v>
      </c>
      <c r="R93" s="15">
        <f t="shared" si="8"/>
        <v>40619.402361111112</v>
      </c>
      <c r="S93" s="15">
        <f t="shared" si="9"/>
        <v>40680.402361111112</v>
      </c>
      <c r="T93">
        <f t="shared" si="10"/>
        <v>2011</v>
      </c>
      <c r="U93">
        <f t="shared" si="11"/>
        <v>3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v>1481949983</v>
      </c>
      <c r="K94" t="b">
        <v>0</v>
      </c>
      <c r="L94">
        <v>43</v>
      </c>
      <c r="M94" t="b">
        <v>1</v>
      </c>
      <c r="N94" s="11" t="s">
        <v>8267</v>
      </c>
      <c r="O94" t="s">
        <v>8269</v>
      </c>
      <c r="P94">
        <f t="shared" si="6"/>
        <v>105</v>
      </c>
      <c r="Q94" s="22">
        <f t="shared" si="7"/>
        <v>122.33</v>
      </c>
      <c r="R94" s="15">
        <f t="shared" si="8"/>
        <v>42721.198877314819</v>
      </c>
      <c r="S94" s="15">
        <f t="shared" si="9"/>
        <v>42767.333333333328</v>
      </c>
      <c r="T94">
        <f t="shared" si="10"/>
        <v>2016</v>
      </c>
      <c r="U94">
        <f t="shared" si="11"/>
        <v>12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v>1338928537</v>
      </c>
      <c r="K95" t="b">
        <v>0</v>
      </c>
      <c r="L95">
        <v>15</v>
      </c>
      <c r="M95" t="b">
        <v>1</v>
      </c>
      <c r="N95" s="11" t="s">
        <v>8267</v>
      </c>
      <c r="O95" t="s">
        <v>8269</v>
      </c>
      <c r="P95">
        <f t="shared" si="6"/>
        <v>111</v>
      </c>
      <c r="Q95" s="22">
        <f t="shared" si="7"/>
        <v>73.73</v>
      </c>
      <c r="R95" s="15">
        <f t="shared" si="8"/>
        <v>41065.858067129629</v>
      </c>
      <c r="S95" s="15">
        <f t="shared" si="9"/>
        <v>41093.875</v>
      </c>
      <c r="T95">
        <f t="shared" si="10"/>
        <v>2012</v>
      </c>
      <c r="U95">
        <f t="shared" si="11"/>
        <v>6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v>1395162822</v>
      </c>
      <c r="K96" t="b">
        <v>0</v>
      </c>
      <c r="L96">
        <v>12</v>
      </c>
      <c r="M96" t="b">
        <v>1</v>
      </c>
      <c r="N96" s="11" t="s">
        <v>8267</v>
      </c>
      <c r="O96" t="s">
        <v>8269</v>
      </c>
      <c r="P96">
        <f t="shared" si="6"/>
        <v>104</v>
      </c>
      <c r="Q96" s="22">
        <f t="shared" si="7"/>
        <v>21.67</v>
      </c>
      <c r="R96" s="15">
        <f t="shared" si="8"/>
        <v>41716.717847222222</v>
      </c>
      <c r="S96" s="15">
        <f t="shared" si="9"/>
        <v>41736.717847222222</v>
      </c>
      <c r="T96">
        <f t="shared" si="10"/>
        <v>2014</v>
      </c>
      <c r="U96">
        <f t="shared" si="11"/>
        <v>3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v>1327622841</v>
      </c>
      <c r="K97" t="b">
        <v>0</v>
      </c>
      <c r="L97">
        <v>21</v>
      </c>
      <c r="M97" t="b">
        <v>1</v>
      </c>
      <c r="N97" s="11" t="s">
        <v>8267</v>
      </c>
      <c r="O97" t="s">
        <v>8269</v>
      </c>
      <c r="P97">
        <f t="shared" si="6"/>
        <v>131</v>
      </c>
      <c r="Q97" s="22">
        <f t="shared" si="7"/>
        <v>21.9</v>
      </c>
      <c r="R97" s="15">
        <f t="shared" si="8"/>
        <v>40935.005104166667</v>
      </c>
      <c r="S97" s="15">
        <f t="shared" si="9"/>
        <v>40965.005104166667</v>
      </c>
      <c r="T97">
        <f t="shared" si="10"/>
        <v>2012</v>
      </c>
      <c r="U97">
        <f t="shared" si="11"/>
        <v>1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v>1274889241</v>
      </c>
      <c r="K98" t="b">
        <v>0</v>
      </c>
      <c r="L98">
        <v>34</v>
      </c>
      <c r="M98" t="b">
        <v>1</v>
      </c>
      <c r="N98" s="11" t="s">
        <v>8267</v>
      </c>
      <c r="O98" t="s">
        <v>8269</v>
      </c>
      <c r="P98">
        <f t="shared" si="6"/>
        <v>115</v>
      </c>
      <c r="Q98" s="22">
        <f t="shared" si="7"/>
        <v>50.59</v>
      </c>
      <c r="R98" s="15">
        <f t="shared" si="8"/>
        <v>40324.662511574075</v>
      </c>
      <c r="S98" s="15">
        <f t="shared" si="9"/>
        <v>40391.125</v>
      </c>
      <c r="T98">
        <f t="shared" si="10"/>
        <v>2010</v>
      </c>
      <c r="U98">
        <f t="shared" si="11"/>
        <v>5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v>1307848482</v>
      </c>
      <c r="K99" t="b">
        <v>0</v>
      </c>
      <c r="L99">
        <v>8</v>
      </c>
      <c r="M99" t="b">
        <v>1</v>
      </c>
      <c r="N99" s="11" t="s">
        <v>8267</v>
      </c>
      <c r="O99" t="s">
        <v>8269</v>
      </c>
      <c r="P99">
        <f t="shared" si="6"/>
        <v>106</v>
      </c>
      <c r="Q99" s="22">
        <f t="shared" si="7"/>
        <v>53.13</v>
      </c>
      <c r="R99" s="15">
        <f t="shared" si="8"/>
        <v>40706.135208333333</v>
      </c>
      <c r="S99" s="15">
        <f t="shared" si="9"/>
        <v>40736.135208333333</v>
      </c>
      <c r="T99">
        <f t="shared" si="10"/>
        <v>2011</v>
      </c>
      <c r="U99">
        <f t="shared" si="11"/>
        <v>6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v>1351796674</v>
      </c>
      <c r="K100" t="b">
        <v>0</v>
      </c>
      <c r="L100">
        <v>60</v>
      </c>
      <c r="M100" t="b">
        <v>1</v>
      </c>
      <c r="N100" s="11" t="s">
        <v>8267</v>
      </c>
      <c r="O100" t="s">
        <v>8269</v>
      </c>
      <c r="P100">
        <f t="shared" si="6"/>
        <v>106</v>
      </c>
      <c r="Q100" s="22">
        <f t="shared" si="7"/>
        <v>56.67</v>
      </c>
      <c r="R100" s="15">
        <f t="shared" si="8"/>
        <v>41214.79483796296</v>
      </c>
      <c r="S100" s="15">
        <f t="shared" si="9"/>
        <v>41250.979166666664</v>
      </c>
      <c r="T100">
        <f t="shared" si="10"/>
        <v>2012</v>
      </c>
      <c r="U100">
        <f t="shared" si="11"/>
        <v>11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v>1387834799</v>
      </c>
      <c r="K101" t="b">
        <v>0</v>
      </c>
      <c r="L101">
        <v>39</v>
      </c>
      <c r="M101" t="b">
        <v>1</v>
      </c>
      <c r="N101" s="11" t="s">
        <v>8267</v>
      </c>
      <c r="O101" t="s">
        <v>8269</v>
      </c>
      <c r="P101">
        <f t="shared" si="6"/>
        <v>106</v>
      </c>
      <c r="Q101" s="22">
        <f t="shared" si="7"/>
        <v>40.78</v>
      </c>
      <c r="R101" s="15">
        <f t="shared" si="8"/>
        <v>41631.902766203704</v>
      </c>
      <c r="S101" s="15">
        <f t="shared" si="9"/>
        <v>41661.902766203704</v>
      </c>
      <c r="T101">
        <f t="shared" si="10"/>
        <v>2013</v>
      </c>
      <c r="U101">
        <f t="shared" si="11"/>
        <v>12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v>1350324286</v>
      </c>
      <c r="K102" t="b">
        <v>0</v>
      </c>
      <c r="L102">
        <v>26</v>
      </c>
      <c r="M102" t="b">
        <v>1</v>
      </c>
      <c r="N102" s="11" t="s">
        <v>8267</v>
      </c>
      <c r="O102" t="s">
        <v>8269</v>
      </c>
      <c r="P102">
        <f t="shared" si="6"/>
        <v>100</v>
      </c>
      <c r="Q102" s="22">
        <f t="shared" si="7"/>
        <v>192.31</v>
      </c>
      <c r="R102" s="15">
        <f t="shared" si="8"/>
        <v>41197.753310185188</v>
      </c>
      <c r="S102" s="15">
        <f t="shared" si="9"/>
        <v>41217.794976851852</v>
      </c>
      <c r="T102">
        <f t="shared" si="10"/>
        <v>2012</v>
      </c>
      <c r="U102">
        <f t="shared" si="11"/>
        <v>10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v>1356979110</v>
      </c>
      <c r="K103" t="b">
        <v>0</v>
      </c>
      <c r="L103">
        <v>35</v>
      </c>
      <c r="M103" t="b">
        <v>1</v>
      </c>
      <c r="N103" s="11" t="s">
        <v>8267</v>
      </c>
      <c r="O103" t="s">
        <v>8269</v>
      </c>
      <c r="P103">
        <f t="shared" si="6"/>
        <v>100</v>
      </c>
      <c r="Q103" s="22">
        <f t="shared" si="7"/>
        <v>100</v>
      </c>
      <c r="R103" s="15">
        <f t="shared" si="8"/>
        <v>41274.776736111111</v>
      </c>
      <c r="S103" s="15">
        <f t="shared" si="9"/>
        <v>41298.776736111111</v>
      </c>
      <c r="T103">
        <f t="shared" si="10"/>
        <v>2012</v>
      </c>
      <c r="U103">
        <f t="shared" si="11"/>
        <v>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v>1290481733</v>
      </c>
      <c r="K104" t="b">
        <v>0</v>
      </c>
      <c r="L104">
        <v>65</v>
      </c>
      <c r="M104" t="b">
        <v>1</v>
      </c>
      <c r="N104" s="11" t="s">
        <v>8267</v>
      </c>
      <c r="O104" t="s">
        <v>8269</v>
      </c>
      <c r="P104">
        <f t="shared" si="6"/>
        <v>128</v>
      </c>
      <c r="Q104" s="22">
        <f t="shared" si="7"/>
        <v>117.92</v>
      </c>
      <c r="R104" s="15">
        <f t="shared" si="8"/>
        <v>40505.131168981483</v>
      </c>
      <c r="S104" s="15">
        <f t="shared" si="9"/>
        <v>40535.131168981483</v>
      </c>
      <c r="T104">
        <f t="shared" si="10"/>
        <v>2010</v>
      </c>
      <c r="U104">
        <f t="shared" si="11"/>
        <v>11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v>1392232830</v>
      </c>
      <c r="K105" t="b">
        <v>0</v>
      </c>
      <c r="L105">
        <v>49</v>
      </c>
      <c r="M105" t="b">
        <v>1</v>
      </c>
      <c r="N105" s="11" t="s">
        <v>8267</v>
      </c>
      <c r="O105" t="s">
        <v>8269</v>
      </c>
      <c r="P105">
        <f t="shared" si="6"/>
        <v>105</v>
      </c>
      <c r="Q105" s="22">
        <f t="shared" si="7"/>
        <v>27.9</v>
      </c>
      <c r="R105" s="15">
        <f t="shared" si="8"/>
        <v>41682.805902777778</v>
      </c>
      <c r="S105" s="15">
        <f t="shared" si="9"/>
        <v>41705.805902777778</v>
      </c>
      <c r="T105">
        <f t="shared" si="10"/>
        <v>2014</v>
      </c>
      <c r="U105">
        <f t="shared" si="11"/>
        <v>2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v>1299775266</v>
      </c>
      <c r="K106" t="b">
        <v>0</v>
      </c>
      <c r="L106">
        <v>10</v>
      </c>
      <c r="M106" t="b">
        <v>1</v>
      </c>
      <c r="N106" s="11" t="s">
        <v>8267</v>
      </c>
      <c r="O106" t="s">
        <v>8269</v>
      </c>
      <c r="P106">
        <f t="shared" si="6"/>
        <v>120</v>
      </c>
      <c r="Q106" s="22">
        <f t="shared" si="7"/>
        <v>60</v>
      </c>
      <c r="R106" s="15">
        <f t="shared" si="8"/>
        <v>40612.695208333331</v>
      </c>
      <c r="S106" s="15">
        <f t="shared" si="9"/>
        <v>40636.041666666664</v>
      </c>
      <c r="T106">
        <f t="shared" si="10"/>
        <v>2011</v>
      </c>
      <c r="U106">
        <f t="shared" si="11"/>
        <v>3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v>1461605020</v>
      </c>
      <c r="K107" t="b">
        <v>0</v>
      </c>
      <c r="L107">
        <v>60</v>
      </c>
      <c r="M107" t="b">
        <v>1</v>
      </c>
      <c r="N107" s="11" t="s">
        <v>8267</v>
      </c>
      <c r="O107" t="s">
        <v>8269</v>
      </c>
      <c r="P107">
        <f t="shared" si="6"/>
        <v>107</v>
      </c>
      <c r="Q107" s="22">
        <f t="shared" si="7"/>
        <v>39.380000000000003</v>
      </c>
      <c r="R107" s="15">
        <f t="shared" si="8"/>
        <v>42485.724768518514</v>
      </c>
      <c r="S107" s="15">
        <f t="shared" si="9"/>
        <v>42504</v>
      </c>
      <c r="T107">
        <f t="shared" si="10"/>
        <v>2016</v>
      </c>
      <c r="U107">
        <f t="shared" si="11"/>
        <v>4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v>1332182301</v>
      </c>
      <c r="K108" t="b">
        <v>0</v>
      </c>
      <c r="L108">
        <v>27</v>
      </c>
      <c r="M108" t="b">
        <v>1</v>
      </c>
      <c r="N108" s="11" t="s">
        <v>8267</v>
      </c>
      <c r="O108" t="s">
        <v>8269</v>
      </c>
      <c r="P108">
        <f t="shared" si="6"/>
        <v>101</v>
      </c>
      <c r="Q108" s="22">
        <f t="shared" si="7"/>
        <v>186.11</v>
      </c>
      <c r="R108" s="15">
        <f t="shared" si="8"/>
        <v>40987.776631944449</v>
      </c>
      <c r="S108" s="15">
        <f t="shared" si="9"/>
        <v>41001.776631944449</v>
      </c>
      <c r="T108">
        <f t="shared" si="10"/>
        <v>2012</v>
      </c>
      <c r="U108">
        <f t="shared" si="11"/>
        <v>3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v>1301787287</v>
      </c>
      <c r="K109" t="b">
        <v>0</v>
      </c>
      <c r="L109">
        <v>69</v>
      </c>
      <c r="M109" t="b">
        <v>1</v>
      </c>
      <c r="N109" s="11" t="s">
        <v>8267</v>
      </c>
      <c r="O109" t="s">
        <v>8269</v>
      </c>
      <c r="P109">
        <f t="shared" si="6"/>
        <v>102</v>
      </c>
      <c r="Q109" s="22">
        <f t="shared" si="7"/>
        <v>111.38</v>
      </c>
      <c r="R109" s="15">
        <f t="shared" si="8"/>
        <v>40635.982488425929</v>
      </c>
      <c r="S109" s="15">
        <f t="shared" si="9"/>
        <v>40657.982488425929</v>
      </c>
      <c r="T109">
        <f t="shared" si="10"/>
        <v>2011</v>
      </c>
      <c r="U109">
        <f t="shared" si="11"/>
        <v>4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v>1364827370</v>
      </c>
      <c r="K110" t="b">
        <v>0</v>
      </c>
      <c r="L110">
        <v>47</v>
      </c>
      <c r="M110" t="b">
        <v>1</v>
      </c>
      <c r="N110" s="11" t="s">
        <v>8267</v>
      </c>
      <c r="O110" t="s">
        <v>8269</v>
      </c>
      <c r="P110">
        <f t="shared" si="6"/>
        <v>247</v>
      </c>
      <c r="Q110" s="22">
        <f t="shared" si="7"/>
        <v>78.72</v>
      </c>
      <c r="R110" s="15">
        <f t="shared" si="8"/>
        <v>41365.613078703704</v>
      </c>
      <c r="S110" s="15">
        <f t="shared" si="9"/>
        <v>41425.613078703704</v>
      </c>
      <c r="T110">
        <f t="shared" si="10"/>
        <v>2013</v>
      </c>
      <c r="U110">
        <f t="shared" si="11"/>
        <v>4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v>1296088630</v>
      </c>
      <c r="K111" t="b">
        <v>0</v>
      </c>
      <c r="L111">
        <v>47</v>
      </c>
      <c r="M111" t="b">
        <v>1</v>
      </c>
      <c r="N111" s="11" t="s">
        <v>8267</v>
      </c>
      <c r="O111" t="s">
        <v>8269</v>
      </c>
      <c r="P111">
        <f t="shared" si="6"/>
        <v>220</v>
      </c>
      <c r="Q111" s="22">
        <f t="shared" si="7"/>
        <v>46.7</v>
      </c>
      <c r="R111" s="15">
        <f t="shared" si="8"/>
        <v>40570.025810185187</v>
      </c>
      <c r="S111" s="15">
        <f t="shared" si="9"/>
        <v>40600.025810185187</v>
      </c>
      <c r="T111">
        <f t="shared" si="10"/>
        <v>2011</v>
      </c>
      <c r="U111">
        <f t="shared" si="11"/>
        <v>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v>1381445253</v>
      </c>
      <c r="K112" t="b">
        <v>0</v>
      </c>
      <c r="L112">
        <v>26</v>
      </c>
      <c r="M112" t="b">
        <v>1</v>
      </c>
      <c r="N112" s="11" t="s">
        <v>8267</v>
      </c>
      <c r="O112" t="s">
        <v>8269</v>
      </c>
      <c r="P112">
        <f t="shared" si="6"/>
        <v>131</v>
      </c>
      <c r="Q112" s="22">
        <f t="shared" si="7"/>
        <v>65.38</v>
      </c>
      <c r="R112" s="15">
        <f t="shared" si="8"/>
        <v>41557.949687500004</v>
      </c>
      <c r="S112" s="15">
        <f t="shared" si="9"/>
        <v>41592.249305555553</v>
      </c>
      <c r="T112">
        <f t="shared" si="10"/>
        <v>2013</v>
      </c>
      <c r="U112">
        <f t="shared" si="11"/>
        <v>10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v>1430467187</v>
      </c>
      <c r="K113" t="b">
        <v>0</v>
      </c>
      <c r="L113">
        <v>53</v>
      </c>
      <c r="M113" t="b">
        <v>1</v>
      </c>
      <c r="N113" s="11" t="s">
        <v>8267</v>
      </c>
      <c r="O113" t="s">
        <v>8269</v>
      </c>
      <c r="P113">
        <f t="shared" si="6"/>
        <v>155</v>
      </c>
      <c r="Q113" s="22">
        <f t="shared" si="7"/>
        <v>102.08</v>
      </c>
      <c r="R113" s="15">
        <f t="shared" si="8"/>
        <v>42125.333182870367</v>
      </c>
      <c r="S113" s="15">
        <f t="shared" si="9"/>
        <v>42155.333182870367</v>
      </c>
      <c r="T113">
        <f t="shared" si="10"/>
        <v>2015</v>
      </c>
      <c r="U113">
        <f t="shared" si="11"/>
        <v>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v>1395277318</v>
      </c>
      <c r="K114" t="b">
        <v>0</v>
      </c>
      <c r="L114">
        <v>81</v>
      </c>
      <c r="M114" t="b">
        <v>1</v>
      </c>
      <c r="N114" s="11" t="s">
        <v>8267</v>
      </c>
      <c r="O114" t="s">
        <v>8269</v>
      </c>
      <c r="P114">
        <f t="shared" si="6"/>
        <v>104</v>
      </c>
      <c r="Q114" s="22">
        <f t="shared" si="7"/>
        <v>64.2</v>
      </c>
      <c r="R114" s="15">
        <f t="shared" si="8"/>
        <v>41718.043032407404</v>
      </c>
      <c r="S114" s="15">
        <f t="shared" si="9"/>
        <v>41742.083333333336</v>
      </c>
      <c r="T114">
        <f t="shared" si="10"/>
        <v>2014</v>
      </c>
      <c r="U114">
        <f t="shared" si="11"/>
        <v>3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v>1311963128</v>
      </c>
      <c r="K115" t="b">
        <v>0</v>
      </c>
      <c r="L115">
        <v>78</v>
      </c>
      <c r="M115" t="b">
        <v>1</v>
      </c>
      <c r="N115" s="11" t="s">
        <v>8267</v>
      </c>
      <c r="O115" t="s">
        <v>8269</v>
      </c>
      <c r="P115">
        <f t="shared" si="6"/>
        <v>141</v>
      </c>
      <c r="Q115" s="22">
        <f t="shared" si="7"/>
        <v>90.38</v>
      </c>
      <c r="R115" s="15">
        <f t="shared" si="8"/>
        <v>40753.758425925924</v>
      </c>
      <c r="S115" s="15">
        <f t="shared" si="9"/>
        <v>40761.625</v>
      </c>
      <c r="T115">
        <f t="shared" si="10"/>
        <v>2011</v>
      </c>
      <c r="U115">
        <f t="shared" si="11"/>
        <v>7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v>1321252488</v>
      </c>
      <c r="K116" t="b">
        <v>0</v>
      </c>
      <c r="L116">
        <v>35</v>
      </c>
      <c r="M116" t="b">
        <v>1</v>
      </c>
      <c r="N116" s="11" t="s">
        <v>8267</v>
      </c>
      <c r="O116" t="s">
        <v>8269</v>
      </c>
      <c r="P116">
        <f t="shared" si="6"/>
        <v>103</v>
      </c>
      <c r="Q116" s="22">
        <f t="shared" si="7"/>
        <v>88.57</v>
      </c>
      <c r="R116" s="15">
        <f t="shared" si="8"/>
        <v>40861.27416666667</v>
      </c>
      <c r="S116" s="15">
        <f t="shared" si="9"/>
        <v>40921.27416666667</v>
      </c>
      <c r="T116">
        <f t="shared" si="10"/>
        <v>2011</v>
      </c>
      <c r="U116">
        <f t="shared" si="11"/>
        <v>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v>1326217444</v>
      </c>
      <c r="K117" t="b">
        <v>0</v>
      </c>
      <c r="L117">
        <v>22</v>
      </c>
      <c r="M117" t="b">
        <v>1</v>
      </c>
      <c r="N117" s="11" t="s">
        <v>8267</v>
      </c>
      <c r="O117" t="s">
        <v>8269</v>
      </c>
      <c r="P117">
        <f t="shared" si="6"/>
        <v>140</v>
      </c>
      <c r="Q117" s="22">
        <f t="shared" si="7"/>
        <v>28.73</v>
      </c>
      <c r="R117" s="15">
        <f t="shared" si="8"/>
        <v>40918.738935185182</v>
      </c>
      <c r="S117" s="15">
        <f t="shared" si="9"/>
        <v>40943.738935185182</v>
      </c>
      <c r="T117">
        <f t="shared" si="10"/>
        <v>2012</v>
      </c>
      <c r="U117">
        <f t="shared" si="11"/>
        <v>1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v>1298289355</v>
      </c>
      <c r="K118" t="b">
        <v>0</v>
      </c>
      <c r="L118">
        <v>57</v>
      </c>
      <c r="M118" t="b">
        <v>1</v>
      </c>
      <c r="N118" s="11" t="s">
        <v>8267</v>
      </c>
      <c r="O118" t="s">
        <v>8269</v>
      </c>
      <c r="P118">
        <f t="shared" si="6"/>
        <v>114</v>
      </c>
      <c r="Q118" s="22">
        <f t="shared" si="7"/>
        <v>69.790000000000006</v>
      </c>
      <c r="R118" s="15">
        <f t="shared" si="8"/>
        <v>40595.497164351851</v>
      </c>
      <c r="S118" s="15">
        <f t="shared" si="9"/>
        <v>40641.455497685187</v>
      </c>
      <c r="T118">
        <f t="shared" si="10"/>
        <v>2011</v>
      </c>
      <c r="U118">
        <f t="shared" si="11"/>
        <v>2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v>1268337744</v>
      </c>
      <c r="K119" t="b">
        <v>0</v>
      </c>
      <c r="L119">
        <v>27</v>
      </c>
      <c r="M119" t="b">
        <v>1</v>
      </c>
      <c r="N119" s="11" t="s">
        <v>8267</v>
      </c>
      <c r="O119" t="s">
        <v>8269</v>
      </c>
      <c r="P119">
        <f t="shared" si="6"/>
        <v>100</v>
      </c>
      <c r="Q119" s="22">
        <f t="shared" si="7"/>
        <v>167.49</v>
      </c>
      <c r="R119" s="15">
        <f t="shared" si="8"/>
        <v>40248.834999999999</v>
      </c>
      <c r="S119" s="15">
        <f t="shared" si="9"/>
        <v>40338.791666666664</v>
      </c>
      <c r="T119">
        <f t="shared" si="10"/>
        <v>2010</v>
      </c>
      <c r="U119">
        <f t="shared" si="11"/>
        <v>3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v>1309310236</v>
      </c>
      <c r="K120" t="b">
        <v>0</v>
      </c>
      <c r="L120">
        <v>39</v>
      </c>
      <c r="M120" t="b">
        <v>1</v>
      </c>
      <c r="N120" s="11" t="s">
        <v>8267</v>
      </c>
      <c r="O120" t="s">
        <v>8269</v>
      </c>
      <c r="P120">
        <f t="shared" si="6"/>
        <v>113</v>
      </c>
      <c r="Q120" s="22">
        <f t="shared" si="7"/>
        <v>144.91</v>
      </c>
      <c r="R120" s="15">
        <f t="shared" si="8"/>
        <v>40723.053657407407</v>
      </c>
      <c r="S120" s="15">
        <f t="shared" si="9"/>
        <v>40753.053657407407</v>
      </c>
      <c r="T120">
        <f t="shared" si="10"/>
        <v>2011</v>
      </c>
      <c r="U120">
        <f t="shared" si="11"/>
        <v>6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v>1310693986</v>
      </c>
      <c r="K121" t="b">
        <v>0</v>
      </c>
      <c r="L121">
        <v>37</v>
      </c>
      <c r="M121" t="b">
        <v>1</v>
      </c>
      <c r="N121" s="11" t="s">
        <v>8267</v>
      </c>
      <c r="O121" t="s">
        <v>8269</v>
      </c>
      <c r="P121">
        <f t="shared" si="6"/>
        <v>105</v>
      </c>
      <c r="Q121" s="22">
        <f t="shared" si="7"/>
        <v>91.84</v>
      </c>
      <c r="R121" s="15">
        <f t="shared" si="8"/>
        <v>40739.069282407407</v>
      </c>
      <c r="S121" s="15">
        <f t="shared" si="9"/>
        <v>40768.958333333336</v>
      </c>
      <c r="T121">
        <f t="shared" si="10"/>
        <v>2011</v>
      </c>
      <c r="U121">
        <f t="shared" si="11"/>
        <v>7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v>1472865107</v>
      </c>
      <c r="K122" t="b">
        <v>0</v>
      </c>
      <c r="L122">
        <v>1</v>
      </c>
      <c r="M122" t="b">
        <v>0</v>
      </c>
      <c r="N122" s="11" t="s">
        <v>8267</v>
      </c>
      <c r="O122" t="s">
        <v>8270</v>
      </c>
      <c r="P122">
        <f t="shared" si="6"/>
        <v>0</v>
      </c>
      <c r="Q122" s="22">
        <f t="shared" si="7"/>
        <v>10</v>
      </c>
      <c r="R122" s="15">
        <f t="shared" si="8"/>
        <v>42616.049849537041</v>
      </c>
      <c r="S122" s="15">
        <f t="shared" si="9"/>
        <v>42646.049849537041</v>
      </c>
      <c r="T122">
        <f t="shared" si="10"/>
        <v>2016</v>
      </c>
      <c r="U122">
        <f t="shared" si="11"/>
        <v>9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v>1427993710</v>
      </c>
      <c r="K123" t="b">
        <v>0</v>
      </c>
      <c r="L123">
        <v>1</v>
      </c>
      <c r="M123" t="b">
        <v>0</v>
      </c>
      <c r="N123" s="11" t="s">
        <v>8267</v>
      </c>
      <c r="O123" t="s">
        <v>8270</v>
      </c>
      <c r="P123">
        <f t="shared" si="6"/>
        <v>0</v>
      </c>
      <c r="Q123" s="22">
        <f t="shared" si="7"/>
        <v>1</v>
      </c>
      <c r="R123" s="15">
        <f t="shared" si="8"/>
        <v>42096.704976851848</v>
      </c>
      <c r="S123" s="15">
        <f t="shared" si="9"/>
        <v>42112.427777777775</v>
      </c>
      <c r="T123">
        <f t="shared" si="10"/>
        <v>2015</v>
      </c>
      <c r="U123">
        <f t="shared" si="11"/>
        <v>4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v>1470910907</v>
      </c>
      <c r="K124" t="b">
        <v>0</v>
      </c>
      <c r="L124">
        <v>0</v>
      </c>
      <c r="M124" t="b">
        <v>0</v>
      </c>
      <c r="N124" s="11" t="s">
        <v>8267</v>
      </c>
      <c r="O124" t="s">
        <v>8270</v>
      </c>
      <c r="P124">
        <f t="shared" si="6"/>
        <v>0</v>
      </c>
      <c r="Q124" s="22">
        <f t="shared" si="7"/>
        <v>0</v>
      </c>
      <c r="R124" s="15">
        <f t="shared" si="8"/>
        <v>42593.431793981479</v>
      </c>
      <c r="S124" s="15">
        <f t="shared" si="9"/>
        <v>42653.431793981479</v>
      </c>
      <c r="T124">
        <f t="shared" si="10"/>
        <v>2016</v>
      </c>
      <c r="U124">
        <f t="shared" si="11"/>
        <v>8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v>1411411564</v>
      </c>
      <c r="K125" t="b">
        <v>0</v>
      </c>
      <c r="L125">
        <v>6</v>
      </c>
      <c r="M125" t="b">
        <v>0</v>
      </c>
      <c r="N125" s="11" t="s">
        <v>8267</v>
      </c>
      <c r="O125" t="s">
        <v>8270</v>
      </c>
      <c r="P125">
        <f t="shared" si="6"/>
        <v>0</v>
      </c>
      <c r="Q125" s="22">
        <f t="shared" si="7"/>
        <v>25.17</v>
      </c>
      <c r="R125" s="15">
        <f t="shared" si="8"/>
        <v>41904.781990740739</v>
      </c>
      <c r="S125" s="15">
        <f t="shared" si="9"/>
        <v>41940.916666666664</v>
      </c>
      <c r="T125">
        <f t="shared" si="10"/>
        <v>2014</v>
      </c>
      <c r="U125">
        <f t="shared" si="11"/>
        <v>9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v>1429568242</v>
      </c>
      <c r="K126" t="b">
        <v>0</v>
      </c>
      <c r="L126">
        <v>0</v>
      </c>
      <c r="M126" t="b">
        <v>0</v>
      </c>
      <c r="N126" s="11" t="s">
        <v>8267</v>
      </c>
      <c r="O126" t="s">
        <v>8270</v>
      </c>
      <c r="P126">
        <f t="shared" si="6"/>
        <v>0</v>
      </c>
      <c r="Q126" s="22">
        <f t="shared" si="7"/>
        <v>0</v>
      </c>
      <c r="R126" s="15">
        <f t="shared" si="8"/>
        <v>42114.928726851853</v>
      </c>
      <c r="S126" s="15">
        <f t="shared" si="9"/>
        <v>42139.928726851853</v>
      </c>
      <c r="T126">
        <f t="shared" si="10"/>
        <v>2015</v>
      </c>
      <c r="U126">
        <f t="shared" si="11"/>
        <v>4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v>1480981880</v>
      </c>
      <c r="K127" t="b">
        <v>0</v>
      </c>
      <c r="L127">
        <v>6</v>
      </c>
      <c r="M127" t="b">
        <v>0</v>
      </c>
      <c r="N127" s="11" t="s">
        <v>8267</v>
      </c>
      <c r="O127" t="s">
        <v>8270</v>
      </c>
      <c r="P127">
        <f t="shared" si="6"/>
        <v>14</v>
      </c>
      <c r="Q127" s="22">
        <f t="shared" si="7"/>
        <v>11.67</v>
      </c>
      <c r="R127" s="15">
        <f t="shared" si="8"/>
        <v>42709.993981481486</v>
      </c>
      <c r="S127" s="15">
        <f t="shared" si="9"/>
        <v>42769.993981481486</v>
      </c>
      <c r="T127">
        <f t="shared" si="10"/>
        <v>2016</v>
      </c>
      <c r="U127">
        <f t="shared" si="11"/>
        <v>12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v>1431353337</v>
      </c>
      <c r="K128" t="b">
        <v>0</v>
      </c>
      <c r="L128">
        <v>13</v>
      </c>
      <c r="M128" t="b">
        <v>0</v>
      </c>
      <c r="N128" s="11" t="s">
        <v>8267</v>
      </c>
      <c r="O128" t="s">
        <v>8270</v>
      </c>
      <c r="P128">
        <f t="shared" si="6"/>
        <v>6</v>
      </c>
      <c r="Q128" s="22">
        <f t="shared" si="7"/>
        <v>106.69</v>
      </c>
      <c r="R128" s="15">
        <f t="shared" si="8"/>
        <v>42135.589548611111</v>
      </c>
      <c r="S128" s="15">
        <f t="shared" si="9"/>
        <v>42166.083333333328</v>
      </c>
      <c r="T128">
        <f t="shared" si="10"/>
        <v>2015</v>
      </c>
      <c r="U128">
        <f t="shared" si="11"/>
        <v>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v>1425481141</v>
      </c>
      <c r="K129" t="b">
        <v>0</v>
      </c>
      <c r="L129">
        <v>4</v>
      </c>
      <c r="M129" t="b">
        <v>0</v>
      </c>
      <c r="N129" s="11" t="s">
        <v>8267</v>
      </c>
      <c r="O129" t="s">
        <v>8270</v>
      </c>
      <c r="P129">
        <f t="shared" si="6"/>
        <v>2</v>
      </c>
      <c r="Q129" s="22">
        <f t="shared" si="7"/>
        <v>47.5</v>
      </c>
      <c r="R129" s="15">
        <f t="shared" si="8"/>
        <v>42067.62431712963</v>
      </c>
      <c r="S129" s="15">
        <f t="shared" si="9"/>
        <v>42097.582650462966</v>
      </c>
      <c r="T129">
        <f t="shared" si="10"/>
        <v>2015</v>
      </c>
      <c r="U129">
        <f t="shared" si="11"/>
        <v>3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v>1473917293</v>
      </c>
      <c r="K130" t="b">
        <v>0</v>
      </c>
      <c r="L130">
        <v>6</v>
      </c>
      <c r="M130" t="b">
        <v>0</v>
      </c>
      <c r="N130" s="11" t="s">
        <v>8267</v>
      </c>
      <c r="O130" t="s">
        <v>8270</v>
      </c>
      <c r="P130">
        <f t="shared" si="6"/>
        <v>2</v>
      </c>
      <c r="Q130" s="22">
        <f t="shared" si="7"/>
        <v>311.17</v>
      </c>
      <c r="R130" s="15">
        <f t="shared" si="8"/>
        <v>42628.22792824074</v>
      </c>
      <c r="S130" s="15">
        <f t="shared" si="9"/>
        <v>42663.22792824074</v>
      </c>
      <c r="T130">
        <f t="shared" si="10"/>
        <v>2016</v>
      </c>
      <c r="U130">
        <f t="shared" si="11"/>
        <v>9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v>1409524183</v>
      </c>
      <c r="K131" t="b">
        <v>0</v>
      </c>
      <c r="L131">
        <v>0</v>
      </c>
      <c r="M131" t="b">
        <v>0</v>
      </c>
      <c r="N131" s="11" t="s">
        <v>8267</v>
      </c>
      <c r="O131" t="s">
        <v>8270</v>
      </c>
      <c r="P131">
        <f t="shared" ref="P131:P194" si="12">ROUND(E131/D131*100,0)</f>
        <v>0</v>
      </c>
      <c r="Q131" s="22">
        <f t="shared" ref="Q131:Q194" si="13">IFERROR(ROUND(E131/L131,2),0)</f>
        <v>0</v>
      </c>
      <c r="R131" s="15">
        <f t="shared" ref="R131:R194" si="14">J131/60/60/24+DATE(1970,1,1)</f>
        <v>41882.937303240738</v>
      </c>
      <c r="S131" s="15">
        <f t="shared" ref="S131:S194" si="15">I131/60/60/24+DATE(1970,1,1)</f>
        <v>41942.937303240738</v>
      </c>
      <c r="T131">
        <f t="shared" ref="T131:T194" si="16">YEAR(R131)</f>
        <v>2014</v>
      </c>
      <c r="U131">
        <f t="shared" ref="U131:U194" si="17">MONTH(R131)</f>
        <v>8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v>1400536692</v>
      </c>
      <c r="K132" t="b">
        <v>0</v>
      </c>
      <c r="L132">
        <v>0</v>
      </c>
      <c r="M132" t="b">
        <v>0</v>
      </c>
      <c r="N132" s="11" t="s">
        <v>8267</v>
      </c>
      <c r="O132" t="s">
        <v>8270</v>
      </c>
      <c r="P132">
        <f t="shared" si="12"/>
        <v>0</v>
      </c>
      <c r="Q132" s="22">
        <f t="shared" si="13"/>
        <v>0</v>
      </c>
      <c r="R132" s="15">
        <f t="shared" si="14"/>
        <v>41778.915416666663</v>
      </c>
      <c r="S132" s="15">
        <f t="shared" si="15"/>
        <v>41806.844444444447</v>
      </c>
      <c r="T132">
        <f t="shared" si="16"/>
        <v>2014</v>
      </c>
      <c r="U132">
        <f t="shared" si="17"/>
        <v>5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v>1466453161</v>
      </c>
      <c r="K133" t="b">
        <v>0</v>
      </c>
      <c r="L133">
        <v>0</v>
      </c>
      <c r="M133" t="b">
        <v>0</v>
      </c>
      <c r="N133" s="11" t="s">
        <v>8267</v>
      </c>
      <c r="O133" t="s">
        <v>8270</v>
      </c>
      <c r="P133">
        <f t="shared" si="12"/>
        <v>0</v>
      </c>
      <c r="Q133" s="22">
        <f t="shared" si="13"/>
        <v>0</v>
      </c>
      <c r="R133" s="15">
        <f t="shared" si="14"/>
        <v>42541.837511574078</v>
      </c>
      <c r="S133" s="15">
        <f t="shared" si="15"/>
        <v>42557</v>
      </c>
      <c r="T133">
        <f t="shared" si="16"/>
        <v>2016</v>
      </c>
      <c r="U133">
        <f t="shared" si="17"/>
        <v>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v>1411500607</v>
      </c>
      <c r="K134" t="b">
        <v>0</v>
      </c>
      <c r="L134">
        <v>81</v>
      </c>
      <c r="M134" t="b">
        <v>0</v>
      </c>
      <c r="N134" s="11" t="s">
        <v>8267</v>
      </c>
      <c r="O134" t="s">
        <v>8270</v>
      </c>
      <c r="P134">
        <f t="shared" si="12"/>
        <v>10</v>
      </c>
      <c r="Q134" s="22">
        <f t="shared" si="13"/>
        <v>94.51</v>
      </c>
      <c r="R134" s="15">
        <f t="shared" si="14"/>
        <v>41905.812581018516</v>
      </c>
      <c r="S134" s="15">
        <f t="shared" si="15"/>
        <v>41950.854247685187</v>
      </c>
      <c r="T134">
        <f t="shared" si="16"/>
        <v>2014</v>
      </c>
      <c r="U134">
        <f t="shared" si="17"/>
        <v>9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v>1462130584</v>
      </c>
      <c r="K135" t="b">
        <v>0</v>
      </c>
      <c r="L135">
        <v>0</v>
      </c>
      <c r="M135" t="b">
        <v>0</v>
      </c>
      <c r="N135" s="11" t="s">
        <v>8267</v>
      </c>
      <c r="O135" t="s">
        <v>8270</v>
      </c>
      <c r="P135">
        <f t="shared" si="12"/>
        <v>0</v>
      </c>
      <c r="Q135" s="22">
        <f t="shared" si="13"/>
        <v>0</v>
      </c>
      <c r="R135" s="15">
        <f t="shared" si="14"/>
        <v>42491.80768518518</v>
      </c>
      <c r="S135" s="15">
        <f t="shared" si="15"/>
        <v>42521.729861111111</v>
      </c>
      <c r="T135">
        <f t="shared" si="16"/>
        <v>2016</v>
      </c>
      <c r="U135">
        <f t="shared" si="17"/>
        <v>5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v>1438811418</v>
      </c>
      <c r="K136" t="b">
        <v>0</v>
      </c>
      <c r="L136">
        <v>0</v>
      </c>
      <c r="M136" t="b">
        <v>0</v>
      </c>
      <c r="N136" s="11" t="s">
        <v>8267</v>
      </c>
      <c r="O136" t="s">
        <v>8270</v>
      </c>
      <c r="P136">
        <f t="shared" si="12"/>
        <v>0</v>
      </c>
      <c r="Q136" s="22">
        <f t="shared" si="13"/>
        <v>0</v>
      </c>
      <c r="R136" s="15">
        <f t="shared" si="14"/>
        <v>42221.909930555557</v>
      </c>
      <c r="S136" s="15">
        <f t="shared" si="15"/>
        <v>42251.708333333328</v>
      </c>
      <c r="T136">
        <f t="shared" si="16"/>
        <v>2015</v>
      </c>
      <c r="U136">
        <f t="shared" si="17"/>
        <v>8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v>1401354597</v>
      </c>
      <c r="K137" t="b">
        <v>0</v>
      </c>
      <c r="L137">
        <v>5</v>
      </c>
      <c r="M137" t="b">
        <v>0</v>
      </c>
      <c r="N137" s="11" t="s">
        <v>8267</v>
      </c>
      <c r="O137" t="s">
        <v>8270</v>
      </c>
      <c r="P137">
        <f t="shared" si="12"/>
        <v>13</v>
      </c>
      <c r="Q137" s="22">
        <f t="shared" si="13"/>
        <v>80.599999999999994</v>
      </c>
      <c r="R137" s="15">
        <f t="shared" si="14"/>
        <v>41788.381909722222</v>
      </c>
      <c r="S137" s="15">
        <f t="shared" si="15"/>
        <v>41821.791666666664</v>
      </c>
      <c r="T137">
        <f t="shared" si="16"/>
        <v>2014</v>
      </c>
      <c r="U137">
        <f t="shared" si="17"/>
        <v>5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v>1427968234</v>
      </c>
      <c r="K138" t="b">
        <v>0</v>
      </c>
      <c r="L138">
        <v>0</v>
      </c>
      <c r="M138" t="b">
        <v>0</v>
      </c>
      <c r="N138" s="11" t="s">
        <v>8267</v>
      </c>
      <c r="O138" t="s">
        <v>8270</v>
      </c>
      <c r="P138">
        <f t="shared" si="12"/>
        <v>0</v>
      </c>
      <c r="Q138" s="22">
        <f t="shared" si="13"/>
        <v>0</v>
      </c>
      <c r="R138" s="15">
        <f t="shared" si="14"/>
        <v>42096.410115740742</v>
      </c>
      <c r="S138" s="15">
        <f t="shared" si="15"/>
        <v>42140.427777777775</v>
      </c>
      <c r="T138">
        <f t="shared" si="16"/>
        <v>2015</v>
      </c>
      <c r="U138">
        <f t="shared" si="17"/>
        <v>4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v>1440337593</v>
      </c>
      <c r="K139" t="b">
        <v>0</v>
      </c>
      <c r="L139">
        <v>0</v>
      </c>
      <c r="M139" t="b">
        <v>0</v>
      </c>
      <c r="N139" s="11" t="s">
        <v>8267</v>
      </c>
      <c r="O139" t="s">
        <v>8270</v>
      </c>
      <c r="P139">
        <f t="shared" si="12"/>
        <v>0</v>
      </c>
      <c r="Q139" s="22">
        <f t="shared" si="13"/>
        <v>0</v>
      </c>
      <c r="R139" s="15">
        <f t="shared" si="14"/>
        <v>42239.573993055557</v>
      </c>
      <c r="S139" s="15">
        <f t="shared" si="15"/>
        <v>42289.573993055557</v>
      </c>
      <c r="T139">
        <f t="shared" si="16"/>
        <v>2015</v>
      </c>
      <c r="U139">
        <f t="shared" si="17"/>
        <v>8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v>1435731041</v>
      </c>
      <c r="K140" t="b">
        <v>0</v>
      </c>
      <c r="L140">
        <v>58</v>
      </c>
      <c r="M140" t="b">
        <v>0</v>
      </c>
      <c r="N140" s="11" t="s">
        <v>8267</v>
      </c>
      <c r="O140" t="s">
        <v>8270</v>
      </c>
      <c r="P140">
        <f t="shared" si="12"/>
        <v>3</v>
      </c>
      <c r="Q140" s="22">
        <f t="shared" si="13"/>
        <v>81.239999999999995</v>
      </c>
      <c r="R140" s="15">
        <f t="shared" si="14"/>
        <v>42186.257418981477</v>
      </c>
      <c r="S140" s="15">
        <f t="shared" si="15"/>
        <v>42217.207638888889</v>
      </c>
      <c r="T140">
        <f t="shared" si="16"/>
        <v>2015</v>
      </c>
      <c r="U140">
        <f t="shared" si="17"/>
        <v>7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v>1435874772</v>
      </c>
      <c r="K141" t="b">
        <v>0</v>
      </c>
      <c r="L141">
        <v>1</v>
      </c>
      <c r="M141" t="b">
        <v>0</v>
      </c>
      <c r="N141" s="11" t="s">
        <v>8267</v>
      </c>
      <c r="O141" t="s">
        <v>8270</v>
      </c>
      <c r="P141">
        <f t="shared" si="12"/>
        <v>100</v>
      </c>
      <c r="Q141" s="22">
        <f t="shared" si="13"/>
        <v>500</v>
      </c>
      <c r="R141" s="15">
        <f t="shared" si="14"/>
        <v>42187.920972222222</v>
      </c>
      <c r="S141" s="15">
        <f t="shared" si="15"/>
        <v>42197.920972222222</v>
      </c>
      <c r="T141">
        <f t="shared" si="16"/>
        <v>2015</v>
      </c>
      <c r="U141">
        <f t="shared" si="17"/>
        <v>7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v>1424234732</v>
      </c>
      <c r="K142" t="b">
        <v>0</v>
      </c>
      <c r="L142">
        <v>0</v>
      </c>
      <c r="M142" t="b">
        <v>0</v>
      </c>
      <c r="N142" s="11" t="s">
        <v>8267</v>
      </c>
      <c r="O142" t="s">
        <v>8270</v>
      </c>
      <c r="P142">
        <f t="shared" si="12"/>
        <v>0</v>
      </c>
      <c r="Q142" s="22">
        <f t="shared" si="13"/>
        <v>0</v>
      </c>
      <c r="R142" s="15">
        <f t="shared" si="14"/>
        <v>42053.198287037041</v>
      </c>
      <c r="S142" s="15">
        <f t="shared" si="15"/>
        <v>42083.15662037037</v>
      </c>
      <c r="T142">
        <f t="shared" si="16"/>
        <v>2015</v>
      </c>
      <c r="U142">
        <f t="shared" si="17"/>
        <v>2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v>1429155623</v>
      </c>
      <c r="K143" t="b">
        <v>0</v>
      </c>
      <c r="L143">
        <v>28</v>
      </c>
      <c r="M143" t="b">
        <v>0</v>
      </c>
      <c r="N143" s="11" t="s">
        <v>8267</v>
      </c>
      <c r="O143" t="s">
        <v>8270</v>
      </c>
      <c r="P143">
        <f t="shared" si="12"/>
        <v>11</v>
      </c>
      <c r="Q143" s="22">
        <f t="shared" si="13"/>
        <v>46.18</v>
      </c>
      <c r="R143" s="15">
        <f t="shared" si="14"/>
        <v>42110.153043981481</v>
      </c>
      <c r="S143" s="15">
        <f t="shared" si="15"/>
        <v>42155.153043981481</v>
      </c>
      <c r="T143">
        <f t="shared" si="16"/>
        <v>2015</v>
      </c>
      <c r="U143">
        <f t="shared" si="17"/>
        <v>4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v>1414358778</v>
      </c>
      <c r="K144" t="b">
        <v>0</v>
      </c>
      <c r="L144">
        <v>1</v>
      </c>
      <c r="M144" t="b">
        <v>0</v>
      </c>
      <c r="N144" s="11" t="s">
        <v>8267</v>
      </c>
      <c r="O144" t="s">
        <v>8270</v>
      </c>
      <c r="P144">
        <f t="shared" si="12"/>
        <v>0</v>
      </c>
      <c r="Q144" s="22">
        <f t="shared" si="13"/>
        <v>10</v>
      </c>
      <c r="R144" s="15">
        <f t="shared" si="14"/>
        <v>41938.893263888887</v>
      </c>
      <c r="S144" s="15">
        <f t="shared" si="15"/>
        <v>41959.934930555552</v>
      </c>
      <c r="T144">
        <f t="shared" si="16"/>
        <v>2014</v>
      </c>
      <c r="U144">
        <f t="shared" si="17"/>
        <v>10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v>1467941542</v>
      </c>
      <c r="K145" t="b">
        <v>0</v>
      </c>
      <c r="L145">
        <v>0</v>
      </c>
      <c r="M145" t="b">
        <v>0</v>
      </c>
      <c r="N145" s="11" t="s">
        <v>8267</v>
      </c>
      <c r="O145" t="s">
        <v>8270</v>
      </c>
      <c r="P145">
        <f t="shared" si="12"/>
        <v>0</v>
      </c>
      <c r="Q145" s="22">
        <f t="shared" si="13"/>
        <v>0</v>
      </c>
      <c r="R145" s="15">
        <f t="shared" si="14"/>
        <v>42559.064143518524</v>
      </c>
      <c r="S145" s="15">
        <f t="shared" si="15"/>
        <v>42616.246527777781</v>
      </c>
      <c r="T145">
        <f t="shared" si="16"/>
        <v>2016</v>
      </c>
      <c r="U145">
        <f t="shared" si="17"/>
        <v>7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v>1423765072</v>
      </c>
      <c r="K146" t="b">
        <v>0</v>
      </c>
      <c r="L146">
        <v>37</v>
      </c>
      <c r="M146" t="b">
        <v>0</v>
      </c>
      <c r="N146" s="11" t="s">
        <v>8267</v>
      </c>
      <c r="O146" t="s">
        <v>8270</v>
      </c>
      <c r="P146">
        <f t="shared" si="12"/>
        <v>28</v>
      </c>
      <c r="Q146" s="22">
        <f t="shared" si="13"/>
        <v>55.95</v>
      </c>
      <c r="R146" s="15">
        <f t="shared" si="14"/>
        <v>42047.762407407412</v>
      </c>
      <c r="S146" s="15">
        <f t="shared" si="15"/>
        <v>42107.72074074074</v>
      </c>
      <c r="T146">
        <f t="shared" si="16"/>
        <v>2015</v>
      </c>
      <c r="U146">
        <f t="shared" si="17"/>
        <v>2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v>1436965252</v>
      </c>
      <c r="K147" t="b">
        <v>0</v>
      </c>
      <c r="L147">
        <v>9</v>
      </c>
      <c r="M147" t="b">
        <v>0</v>
      </c>
      <c r="N147" s="11" t="s">
        <v>8267</v>
      </c>
      <c r="O147" t="s">
        <v>8270</v>
      </c>
      <c r="P147">
        <f t="shared" si="12"/>
        <v>8</v>
      </c>
      <c r="Q147" s="22">
        <f t="shared" si="13"/>
        <v>37.56</v>
      </c>
      <c r="R147" s="15">
        <f t="shared" si="14"/>
        <v>42200.542268518519</v>
      </c>
      <c r="S147" s="15">
        <f t="shared" si="15"/>
        <v>42227.542268518519</v>
      </c>
      <c r="T147">
        <f t="shared" si="16"/>
        <v>2015</v>
      </c>
      <c r="U147">
        <f t="shared" si="17"/>
        <v>7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v>1479514998</v>
      </c>
      <c r="K148" t="b">
        <v>0</v>
      </c>
      <c r="L148">
        <v>3</v>
      </c>
      <c r="M148" t="b">
        <v>0</v>
      </c>
      <c r="N148" s="11" t="s">
        <v>8267</v>
      </c>
      <c r="O148" t="s">
        <v>8270</v>
      </c>
      <c r="P148">
        <f t="shared" si="12"/>
        <v>1</v>
      </c>
      <c r="Q148" s="22">
        <f t="shared" si="13"/>
        <v>38.33</v>
      </c>
      <c r="R148" s="15">
        <f t="shared" si="14"/>
        <v>42693.016180555554</v>
      </c>
      <c r="S148" s="15">
        <f t="shared" si="15"/>
        <v>42753.016180555554</v>
      </c>
      <c r="T148">
        <f t="shared" si="16"/>
        <v>2016</v>
      </c>
      <c r="U148">
        <f t="shared" si="17"/>
        <v>11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v>1417026340</v>
      </c>
      <c r="K149" t="b">
        <v>0</v>
      </c>
      <c r="L149">
        <v>0</v>
      </c>
      <c r="M149" t="b">
        <v>0</v>
      </c>
      <c r="N149" s="11" t="s">
        <v>8267</v>
      </c>
      <c r="O149" t="s">
        <v>8270</v>
      </c>
      <c r="P149">
        <f t="shared" si="12"/>
        <v>0</v>
      </c>
      <c r="Q149" s="22">
        <f t="shared" si="13"/>
        <v>0</v>
      </c>
      <c r="R149" s="15">
        <f t="shared" si="14"/>
        <v>41969.767824074079</v>
      </c>
      <c r="S149" s="15">
        <f t="shared" si="15"/>
        <v>42012.762499999997</v>
      </c>
      <c r="T149">
        <f t="shared" si="16"/>
        <v>2014</v>
      </c>
      <c r="U149">
        <f t="shared" si="17"/>
        <v>11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v>1453963536</v>
      </c>
      <c r="K150" t="b">
        <v>0</v>
      </c>
      <c r="L150">
        <v>2</v>
      </c>
      <c r="M150" t="b">
        <v>0</v>
      </c>
      <c r="N150" s="11" t="s">
        <v>8267</v>
      </c>
      <c r="O150" t="s">
        <v>8270</v>
      </c>
      <c r="P150">
        <f t="shared" si="12"/>
        <v>0</v>
      </c>
      <c r="Q150" s="22">
        <f t="shared" si="13"/>
        <v>20</v>
      </c>
      <c r="R150" s="15">
        <f t="shared" si="14"/>
        <v>42397.281666666662</v>
      </c>
      <c r="S150" s="15">
        <f t="shared" si="15"/>
        <v>42427.281666666662</v>
      </c>
      <c r="T150">
        <f t="shared" si="16"/>
        <v>2016</v>
      </c>
      <c r="U150">
        <f t="shared" si="17"/>
        <v>1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v>1416888470</v>
      </c>
      <c r="K151" t="b">
        <v>0</v>
      </c>
      <c r="L151">
        <v>6</v>
      </c>
      <c r="M151" t="b">
        <v>0</v>
      </c>
      <c r="N151" s="11" t="s">
        <v>8267</v>
      </c>
      <c r="O151" t="s">
        <v>8270</v>
      </c>
      <c r="P151">
        <f t="shared" si="12"/>
        <v>1</v>
      </c>
      <c r="Q151" s="22">
        <f t="shared" si="13"/>
        <v>15.33</v>
      </c>
      <c r="R151" s="15">
        <f t="shared" si="14"/>
        <v>41968.172106481477</v>
      </c>
      <c r="S151" s="15">
        <f t="shared" si="15"/>
        <v>41998.333333333328</v>
      </c>
      <c r="T151">
        <f t="shared" si="16"/>
        <v>2014</v>
      </c>
      <c r="U151">
        <f t="shared" si="17"/>
        <v>11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v>1427428382</v>
      </c>
      <c r="K152" t="b">
        <v>0</v>
      </c>
      <c r="L152">
        <v>67</v>
      </c>
      <c r="M152" t="b">
        <v>0</v>
      </c>
      <c r="N152" s="11" t="s">
        <v>8267</v>
      </c>
      <c r="O152" t="s">
        <v>8270</v>
      </c>
      <c r="P152">
        <f t="shared" si="12"/>
        <v>23</v>
      </c>
      <c r="Q152" s="22">
        <f t="shared" si="13"/>
        <v>449.43</v>
      </c>
      <c r="R152" s="15">
        <f t="shared" si="14"/>
        <v>42090.161828703705</v>
      </c>
      <c r="S152" s="15">
        <f t="shared" si="15"/>
        <v>42150.161828703705</v>
      </c>
      <c r="T152">
        <f t="shared" si="16"/>
        <v>2015</v>
      </c>
      <c r="U152">
        <f t="shared" si="17"/>
        <v>3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v>1429449191</v>
      </c>
      <c r="K153" t="b">
        <v>0</v>
      </c>
      <c r="L153">
        <v>5</v>
      </c>
      <c r="M153" t="b">
        <v>0</v>
      </c>
      <c r="N153" s="11" t="s">
        <v>8267</v>
      </c>
      <c r="O153" t="s">
        <v>8270</v>
      </c>
      <c r="P153">
        <f t="shared" si="12"/>
        <v>0</v>
      </c>
      <c r="Q153" s="22">
        <f t="shared" si="13"/>
        <v>28</v>
      </c>
      <c r="R153" s="15">
        <f t="shared" si="14"/>
        <v>42113.550821759258</v>
      </c>
      <c r="S153" s="15">
        <f t="shared" si="15"/>
        <v>42173.550821759258</v>
      </c>
      <c r="T153">
        <f t="shared" si="16"/>
        <v>2015</v>
      </c>
      <c r="U153">
        <f t="shared" si="17"/>
        <v>4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v>1408845100</v>
      </c>
      <c r="K154" t="b">
        <v>0</v>
      </c>
      <c r="L154">
        <v>2</v>
      </c>
      <c r="M154" t="b">
        <v>0</v>
      </c>
      <c r="N154" s="11" t="s">
        <v>8267</v>
      </c>
      <c r="O154" t="s">
        <v>8270</v>
      </c>
      <c r="P154">
        <f t="shared" si="12"/>
        <v>0</v>
      </c>
      <c r="Q154" s="22">
        <f t="shared" si="13"/>
        <v>15</v>
      </c>
      <c r="R154" s="15">
        <f t="shared" si="14"/>
        <v>41875.077546296299</v>
      </c>
      <c r="S154" s="15">
        <f t="shared" si="15"/>
        <v>41905.077546296299</v>
      </c>
      <c r="T154">
        <f t="shared" si="16"/>
        <v>2014</v>
      </c>
      <c r="U154">
        <f t="shared" si="17"/>
        <v>8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v>1413900244</v>
      </c>
      <c r="K155" t="b">
        <v>0</v>
      </c>
      <c r="L155">
        <v>10</v>
      </c>
      <c r="M155" t="b">
        <v>0</v>
      </c>
      <c r="N155" s="11" t="s">
        <v>8267</v>
      </c>
      <c r="O155" t="s">
        <v>8270</v>
      </c>
      <c r="P155">
        <f t="shared" si="12"/>
        <v>1</v>
      </c>
      <c r="Q155" s="22">
        <f t="shared" si="13"/>
        <v>35.9</v>
      </c>
      <c r="R155" s="15">
        <f t="shared" si="14"/>
        <v>41933.586157407408</v>
      </c>
      <c r="S155" s="15">
        <f t="shared" si="15"/>
        <v>41975.627824074079</v>
      </c>
      <c r="T155">
        <f t="shared" si="16"/>
        <v>2014</v>
      </c>
      <c r="U155">
        <f t="shared" si="17"/>
        <v>10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v>1429621695</v>
      </c>
      <c r="K156" t="b">
        <v>0</v>
      </c>
      <c r="L156">
        <v>3</v>
      </c>
      <c r="M156" t="b">
        <v>0</v>
      </c>
      <c r="N156" s="11" t="s">
        <v>8267</v>
      </c>
      <c r="O156" t="s">
        <v>8270</v>
      </c>
      <c r="P156">
        <f t="shared" si="12"/>
        <v>3</v>
      </c>
      <c r="Q156" s="22">
        <f t="shared" si="13"/>
        <v>13.33</v>
      </c>
      <c r="R156" s="15">
        <f t="shared" si="14"/>
        <v>42115.547395833331</v>
      </c>
      <c r="S156" s="15">
        <f t="shared" si="15"/>
        <v>42158.547395833331</v>
      </c>
      <c r="T156">
        <f t="shared" si="16"/>
        <v>2015</v>
      </c>
      <c r="U156">
        <f t="shared" si="17"/>
        <v>4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v>1434201935</v>
      </c>
      <c r="K157" t="b">
        <v>0</v>
      </c>
      <c r="L157">
        <v>4</v>
      </c>
      <c r="M157" t="b">
        <v>0</v>
      </c>
      <c r="N157" s="11" t="s">
        <v>8267</v>
      </c>
      <c r="O157" t="s">
        <v>8270</v>
      </c>
      <c r="P157">
        <f t="shared" si="12"/>
        <v>0</v>
      </c>
      <c r="Q157" s="22">
        <f t="shared" si="13"/>
        <v>20.25</v>
      </c>
      <c r="R157" s="15">
        <f t="shared" si="14"/>
        <v>42168.559432870374</v>
      </c>
      <c r="S157" s="15">
        <f t="shared" si="15"/>
        <v>42208.559432870374</v>
      </c>
      <c r="T157">
        <f t="shared" si="16"/>
        <v>2015</v>
      </c>
      <c r="U157">
        <f t="shared" si="17"/>
        <v>6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v>1401850796</v>
      </c>
      <c r="K158" t="b">
        <v>0</v>
      </c>
      <c r="L158">
        <v>15</v>
      </c>
      <c r="M158" t="b">
        <v>0</v>
      </c>
      <c r="N158" s="11" t="s">
        <v>8267</v>
      </c>
      <c r="O158" t="s">
        <v>8270</v>
      </c>
      <c r="P158">
        <f t="shared" si="12"/>
        <v>5</v>
      </c>
      <c r="Q158" s="22">
        <f t="shared" si="13"/>
        <v>119</v>
      </c>
      <c r="R158" s="15">
        <f t="shared" si="14"/>
        <v>41794.124953703707</v>
      </c>
      <c r="S158" s="15">
        <f t="shared" si="15"/>
        <v>41854.124953703707</v>
      </c>
      <c r="T158">
        <f t="shared" si="16"/>
        <v>2014</v>
      </c>
      <c r="U158">
        <f t="shared" si="17"/>
        <v>6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v>1453931572</v>
      </c>
      <c r="K159" t="b">
        <v>0</v>
      </c>
      <c r="L159">
        <v>2</v>
      </c>
      <c r="M159" t="b">
        <v>0</v>
      </c>
      <c r="N159" s="11" t="s">
        <v>8267</v>
      </c>
      <c r="O159" t="s">
        <v>8270</v>
      </c>
      <c r="P159">
        <f t="shared" si="12"/>
        <v>0</v>
      </c>
      <c r="Q159" s="22">
        <f t="shared" si="13"/>
        <v>4</v>
      </c>
      <c r="R159" s="15">
        <f t="shared" si="14"/>
        <v>42396.911712962959</v>
      </c>
      <c r="S159" s="15">
        <f t="shared" si="15"/>
        <v>42426.911712962959</v>
      </c>
      <c r="T159">
        <f t="shared" si="16"/>
        <v>2016</v>
      </c>
      <c r="U159">
        <f t="shared" si="17"/>
        <v>1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v>1411350628</v>
      </c>
      <c r="K160" t="b">
        <v>0</v>
      </c>
      <c r="L160">
        <v>0</v>
      </c>
      <c r="M160" t="b">
        <v>0</v>
      </c>
      <c r="N160" s="11" t="s">
        <v>8267</v>
      </c>
      <c r="O160" t="s">
        <v>8270</v>
      </c>
      <c r="P160">
        <f t="shared" si="12"/>
        <v>0</v>
      </c>
      <c r="Q160" s="22">
        <f t="shared" si="13"/>
        <v>0</v>
      </c>
      <c r="R160" s="15">
        <f t="shared" si="14"/>
        <v>41904.07671296296</v>
      </c>
      <c r="S160" s="15">
        <f t="shared" si="15"/>
        <v>41934.07671296296</v>
      </c>
      <c r="T160">
        <f t="shared" si="16"/>
        <v>2014</v>
      </c>
      <c r="U160">
        <f t="shared" si="17"/>
        <v>9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v>1464085545</v>
      </c>
      <c r="K161" t="b">
        <v>0</v>
      </c>
      <c r="L161">
        <v>1</v>
      </c>
      <c r="M161" t="b">
        <v>0</v>
      </c>
      <c r="N161" s="11" t="s">
        <v>8267</v>
      </c>
      <c r="O161" t="s">
        <v>8270</v>
      </c>
      <c r="P161">
        <f t="shared" si="12"/>
        <v>0</v>
      </c>
      <c r="Q161" s="22">
        <f t="shared" si="13"/>
        <v>10</v>
      </c>
      <c r="R161" s="15">
        <f t="shared" si="14"/>
        <v>42514.434548611112</v>
      </c>
      <c r="S161" s="15">
        <f t="shared" si="15"/>
        <v>42554.434548611112</v>
      </c>
      <c r="T161">
        <f t="shared" si="16"/>
        <v>2016</v>
      </c>
      <c r="U161">
        <f t="shared" si="17"/>
        <v>5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v>1434491691</v>
      </c>
      <c r="K162" t="b">
        <v>0</v>
      </c>
      <c r="L162">
        <v>0</v>
      </c>
      <c r="M162" t="b">
        <v>0</v>
      </c>
      <c r="N162" s="11" t="s">
        <v>8267</v>
      </c>
      <c r="O162" t="s">
        <v>8271</v>
      </c>
      <c r="P162">
        <f t="shared" si="12"/>
        <v>0</v>
      </c>
      <c r="Q162" s="22">
        <f t="shared" si="13"/>
        <v>0</v>
      </c>
      <c r="R162" s="15">
        <f t="shared" si="14"/>
        <v>42171.913090277783</v>
      </c>
      <c r="S162" s="15">
        <f t="shared" si="15"/>
        <v>42231.913090277783</v>
      </c>
      <c r="T162">
        <f t="shared" si="16"/>
        <v>2015</v>
      </c>
      <c r="U162">
        <f t="shared" si="17"/>
        <v>6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v>1401726595</v>
      </c>
      <c r="K163" t="b">
        <v>0</v>
      </c>
      <c r="L163">
        <v>1</v>
      </c>
      <c r="M163" t="b">
        <v>0</v>
      </c>
      <c r="N163" s="11" t="s">
        <v>8267</v>
      </c>
      <c r="O163" t="s">
        <v>8271</v>
      </c>
      <c r="P163">
        <f t="shared" si="12"/>
        <v>0</v>
      </c>
      <c r="Q163" s="22">
        <f t="shared" si="13"/>
        <v>5</v>
      </c>
      <c r="R163" s="15">
        <f t="shared" si="14"/>
        <v>41792.687442129631</v>
      </c>
      <c r="S163" s="15">
        <f t="shared" si="15"/>
        <v>41822.687442129631</v>
      </c>
      <c r="T163">
        <f t="shared" si="16"/>
        <v>2014</v>
      </c>
      <c r="U163">
        <f t="shared" si="17"/>
        <v>6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v>1405393356</v>
      </c>
      <c r="K164" t="b">
        <v>0</v>
      </c>
      <c r="L164">
        <v>10</v>
      </c>
      <c r="M164" t="b">
        <v>0</v>
      </c>
      <c r="N164" s="11" t="s">
        <v>8267</v>
      </c>
      <c r="O164" t="s">
        <v>8271</v>
      </c>
      <c r="P164">
        <f t="shared" si="12"/>
        <v>16</v>
      </c>
      <c r="Q164" s="22">
        <f t="shared" si="13"/>
        <v>43.5</v>
      </c>
      <c r="R164" s="15">
        <f t="shared" si="14"/>
        <v>41835.126805555556</v>
      </c>
      <c r="S164" s="15">
        <f t="shared" si="15"/>
        <v>41867.987500000003</v>
      </c>
      <c r="T164">
        <f t="shared" si="16"/>
        <v>2014</v>
      </c>
      <c r="U164">
        <f t="shared" si="17"/>
        <v>7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v>1440716654</v>
      </c>
      <c r="K165" t="b">
        <v>0</v>
      </c>
      <c r="L165">
        <v>0</v>
      </c>
      <c r="M165" t="b">
        <v>0</v>
      </c>
      <c r="N165" s="11" t="s">
        <v>8267</v>
      </c>
      <c r="O165" t="s">
        <v>8271</v>
      </c>
      <c r="P165">
        <f t="shared" si="12"/>
        <v>0</v>
      </c>
      <c r="Q165" s="22">
        <f t="shared" si="13"/>
        <v>0</v>
      </c>
      <c r="R165" s="15">
        <f t="shared" si="14"/>
        <v>42243.961273148147</v>
      </c>
      <c r="S165" s="15">
        <f t="shared" si="15"/>
        <v>42278</v>
      </c>
      <c r="T165">
        <f t="shared" si="16"/>
        <v>2015</v>
      </c>
      <c r="U165">
        <f t="shared" si="17"/>
        <v>8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v>1405966701</v>
      </c>
      <c r="K166" t="b">
        <v>0</v>
      </c>
      <c r="L166">
        <v>7</v>
      </c>
      <c r="M166" t="b">
        <v>0</v>
      </c>
      <c r="N166" s="11" t="s">
        <v>8267</v>
      </c>
      <c r="O166" t="s">
        <v>8271</v>
      </c>
      <c r="P166">
        <f t="shared" si="12"/>
        <v>1</v>
      </c>
      <c r="Q166" s="22">
        <f t="shared" si="13"/>
        <v>91.43</v>
      </c>
      <c r="R166" s="15">
        <f t="shared" si="14"/>
        <v>41841.762743055559</v>
      </c>
      <c r="S166" s="15">
        <f t="shared" si="15"/>
        <v>41901.762743055559</v>
      </c>
      <c r="T166">
        <f t="shared" si="16"/>
        <v>2014</v>
      </c>
      <c r="U166">
        <f t="shared" si="17"/>
        <v>7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v>1450021724</v>
      </c>
      <c r="K167" t="b">
        <v>0</v>
      </c>
      <c r="L167">
        <v>0</v>
      </c>
      <c r="M167" t="b">
        <v>0</v>
      </c>
      <c r="N167" s="11" t="s">
        <v>8267</v>
      </c>
      <c r="O167" t="s">
        <v>8271</v>
      </c>
      <c r="P167">
        <f t="shared" si="12"/>
        <v>0</v>
      </c>
      <c r="Q167" s="22">
        <f t="shared" si="13"/>
        <v>0</v>
      </c>
      <c r="R167" s="15">
        <f t="shared" si="14"/>
        <v>42351.658842592587</v>
      </c>
      <c r="S167" s="15">
        <f t="shared" si="15"/>
        <v>42381.658842592587</v>
      </c>
      <c r="T167">
        <f t="shared" si="16"/>
        <v>2015</v>
      </c>
      <c r="U167">
        <f t="shared" si="17"/>
        <v>12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v>1481939362</v>
      </c>
      <c r="K168" t="b">
        <v>0</v>
      </c>
      <c r="L168">
        <v>1</v>
      </c>
      <c r="M168" t="b">
        <v>0</v>
      </c>
      <c r="N168" s="11" t="s">
        <v>8267</v>
      </c>
      <c r="O168" t="s">
        <v>8271</v>
      </c>
      <c r="P168">
        <f t="shared" si="12"/>
        <v>60</v>
      </c>
      <c r="Q168" s="22">
        <f t="shared" si="13"/>
        <v>3000</v>
      </c>
      <c r="R168" s="15">
        <f t="shared" si="14"/>
        <v>42721.075949074075</v>
      </c>
      <c r="S168" s="15">
        <f t="shared" si="15"/>
        <v>42751.075949074075</v>
      </c>
      <c r="T168">
        <f t="shared" si="16"/>
        <v>2016</v>
      </c>
      <c r="U168">
        <f t="shared" si="17"/>
        <v>12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v>1433542535</v>
      </c>
      <c r="K169" t="b">
        <v>0</v>
      </c>
      <c r="L169">
        <v>2</v>
      </c>
      <c r="M169" t="b">
        <v>0</v>
      </c>
      <c r="N169" s="11" t="s">
        <v>8267</v>
      </c>
      <c r="O169" t="s">
        <v>8271</v>
      </c>
      <c r="P169">
        <f t="shared" si="12"/>
        <v>0</v>
      </c>
      <c r="Q169" s="22">
        <f t="shared" si="13"/>
        <v>5.5</v>
      </c>
      <c r="R169" s="15">
        <f t="shared" si="14"/>
        <v>42160.927488425921</v>
      </c>
      <c r="S169" s="15">
        <f t="shared" si="15"/>
        <v>42220.927488425921</v>
      </c>
      <c r="T169">
        <f t="shared" si="16"/>
        <v>2015</v>
      </c>
      <c r="U169">
        <f t="shared" si="17"/>
        <v>6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v>1424203370</v>
      </c>
      <c r="K170" t="b">
        <v>0</v>
      </c>
      <c r="L170">
        <v>3</v>
      </c>
      <c r="M170" t="b">
        <v>0</v>
      </c>
      <c r="N170" s="11" t="s">
        <v>8267</v>
      </c>
      <c r="O170" t="s">
        <v>8271</v>
      </c>
      <c r="P170">
        <f t="shared" si="12"/>
        <v>4</v>
      </c>
      <c r="Q170" s="22">
        <f t="shared" si="13"/>
        <v>108.33</v>
      </c>
      <c r="R170" s="15">
        <f t="shared" si="14"/>
        <v>42052.83530092593</v>
      </c>
      <c r="S170" s="15">
        <f t="shared" si="15"/>
        <v>42082.793634259258</v>
      </c>
      <c r="T170">
        <f t="shared" si="16"/>
        <v>2015</v>
      </c>
      <c r="U170">
        <f t="shared" si="17"/>
        <v>2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v>1411042059</v>
      </c>
      <c r="K171" t="b">
        <v>0</v>
      </c>
      <c r="L171">
        <v>10</v>
      </c>
      <c r="M171" t="b">
        <v>0</v>
      </c>
      <c r="N171" s="11" t="s">
        <v>8267</v>
      </c>
      <c r="O171" t="s">
        <v>8271</v>
      </c>
      <c r="P171">
        <f t="shared" si="12"/>
        <v>22</v>
      </c>
      <c r="Q171" s="22">
        <f t="shared" si="13"/>
        <v>56</v>
      </c>
      <c r="R171" s="15">
        <f t="shared" si="14"/>
        <v>41900.505312499998</v>
      </c>
      <c r="S171" s="15">
        <f t="shared" si="15"/>
        <v>41930.505312499998</v>
      </c>
      <c r="T171">
        <f t="shared" si="16"/>
        <v>2014</v>
      </c>
      <c r="U171">
        <f t="shared" si="17"/>
        <v>9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v>1438385283</v>
      </c>
      <c r="K172" t="b">
        <v>0</v>
      </c>
      <c r="L172">
        <v>10</v>
      </c>
      <c r="M172" t="b">
        <v>0</v>
      </c>
      <c r="N172" s="11" t="s">
        <v>8267</v>
      </c>
      <c r="O172" t="s">
        <v>8271</v>
      </c>
      <c r="P172">
        <f t="shared" si="12"/>
        <v>3</v>
      </c>
      <c r="Q172" s="22">
        <f t="shared" si="13"/>
        <v>32.5</v>
      </c>
      <c r="R172" s="15">
        <f t="shared" si="14"/>
        <v>42216.977812500001</v>
      </c>
      <c r="S172" s="15">
        <f t="shared" si="15"/>
        <v>42246.227777777778</v>
      </c>
      <c r="T172">
        <f t="shared" si="16"/>
        <v>2015</v>
      </c>
      <c r="U172">
        <f t="shared" si="17"/>
        <v>7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v>1465791614</v>
      </c>
      <c r="K173" t="b">
        <v>0</v>
      </c>
      <c r="L173">
        <v>1</v>
      </c>
      <c r="M173" t="b">
        <v>0</v>
      </c>
      <c r="N173" s="11" t="s">
        <v>8267</v>
      </c>
      <c r="O173" t="s">
        <v>8271</v>
      </c>
      <c r="P173">
        <f t="shared" si="12"/>
        <v>0</v>
      </c>
      <c r="Q173" s="22">
        <f t="shared" si="13"/>
        <v>1</v>
      </c>
      <c r="R173" s="15">
        <f t="shared" si="14"/>
        <v>42534.180717592593</v>
      </c>
      <c r="S173" s="15">
        <f t="shared" si="15"/>
        <v>42594.180717592593</v>
      </c>
      <c r="T173">
        <f t="shared" si="16"/>
        <v>2016</v>
      </c>
      <c r="U173">
        <f t="shared" si="17"/>
        <v>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v>1423733323</v>
      </c>
      <c r="K174" t="b">
        <v>0</v>
      </c>
      <c r="L174">
        <v>0</v>
      </c>
      <c r="M174" t="b">
        <v>0</v>
      </c>
      <c r="N174" s="11" t="s">
        <v>8267</v>
      </c>
      <c r="O174" t="s">
        <v>8271</v>
      </c>
      <c r="P174">
        <f t="shared" si="12"/>
        <v>0</v>
      </c>
      <c r="Q174" s="22">
        <f t="shared" si="13"/>
        <v>0</v>
      </c>
      <c r="R174" s="15">
        <f t="shared" si="14"/>
        <v>42047.394942129627</v>
      </c>
      <c r="S174" s="15">
        <f t="shared" si="15"/>
        <v>42082.353275462956</v>
      </c>
      <c r="T174">
        <f t="shared" si="16"/>
        <v>2015</v>
      </c>
      <c r="U174">
        <f t="shared" si="17"/>
        <v>2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v>1422539108</v>
      </c>
      <c r="K175" t="b">
        <v>0</v>
      </c>
      <c r="L175">
        <v>0</v>
      </c>
      <c r="M175" t="b">
        <v>0</v>
      </c>
      <c r="N175" s="11" t="s">
        <v>8267</v>
      </c>
      <c r="O175" t="s">
        <v>8271</v>
      </c>
      <c r="P175">
        <f t="shared" si="12"/>
        <v>0</v>
      </c>
      <c r="Q175" s="22">
        <f t="shared" si="13"/>
        <v>0</v>
      </c>
      <c r="R175" s="15">
        <f t="shared" si="14"/>
        <v>42033.573009259257</v>
      </c>
      <c r="S175" s="15">
        <f t="shared" si="15"/>
        <v>42063.573009259257</v>
      </c>
      <c r="T175">
        <f t="shared" si="16"/>
        <v>2015</v>
      </c>
      <c r="U175">
        <f t="shared" si="17"/>
        <v>1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v>1425924776</v>
      </c>
      <c r="K176" t="b">
        <v>0</v>
      </c>
      <c r="L176">
        <v>0</v>
      </c>
      <c r="M176" t="b">
        <v>0</v>
      </c>
      <c r="N176" s="11" t="s">
        <v>8267</v>
      </c>
      <c r="O176" t="s">
        <v>8271</v>
      </c>
      <c r="P176">
        <f t="shared" si="12"/>
        <v>0</v>
      </c>
      <c r="Q176" s="22">
        <f t="shared" si="13"/>
        <v>0</v>
      </c>
      <c r="R176" s="15">
        <f t="shared" si="14"/>
        <v>42072.758981481486</v>
      </c>
      <c r="S176" s="15">
        <f t="shared" si="15"/>
        <v>42132.758981481486</v>
      </c>
      <c r="T176">
        <f t="shared" si="16"/>
        <v>2015</v>
      </c>
      <c r="U176">
        <f t="shared" si="17"/>
        <v>3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v>1407177611</v>
      </c>
      <c r="K177" t="b">
        <v>0</v>
      </c>
      <c r="L177">
        <v>26</v>
      </c>
      <c r="M177" t="b">
        <v>0</v>
      </c>
      <c r="N177" s="11" t="s">
        <v>8267</v>
      </c>
      <c r="O177" t="s">
        <v>8271</v>
      </c>
      <c r="P177">
        <f t="shared" si="12"/>
        <v>6</v>
      </c>
      <c r="Q177" s="22">
        <f t="shared" si="13"/>
        <v>49.88</v>
      </c>
      <c r="R177" s="15">
        <f t="shared" si="14"/>
        <v>41855.777905092589</v>
      </c>
      <c r="S177" s="15">
        <f t="shared" si="15"/>
        <v>41880.777905092589</v>
      </c>
      <c r="T177">
        <f t="shared" si="16"/>
        <v>2014</v>
      </c>
      <c r="U177">
        <f t="shared" si="17"/>
        <v>8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v>1436211999</v>
      </c>
      <c r="K178" t="b">
        <v>0</v>
      </c>
      <c r="L178">
        <v>0</v>
      </c>
      <c r="M178" t="b">
        <v>0</v>
      </c>
      <c r="N178" s="11" t="s">
        <v>8267</v>
      </c>
      <c r="O178" t="s">
        <v>8271</v>
      </c>
      <c r="P178">
        <f t="shared" si="12"/>
        <v>0</v>
      </c>
      <c r="Q178" s="22">
        <f t="shared" si="13"/>
        <v>0</v>
      </c>
      <c r="R178" s="15">
        <f t="shared" si="14"/>
        <v>42191.824062500003</v>
      </c>
      <c r="S178" s="15">
        <f t="shared" si="15"/>
        <v>42221.824062500003</v>
      </c>
      <c r="T178">
        <f t="shared" si="16"/>
        <v>2015</v>
      </c>
      <c r="U178">
        <f t="shared" si="17"/>
        <v>7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v>1425690526</v>
      </c>
      <c r="K179" t="b">
        <v>0</v>
      </c>
      <c r="L179">
        <v>7</v>
      </c>
      <c r="M179" t="b">
        <v>0</v>
      </c>
      <c r="N179" s="11" t="s">
        <v>8267</v>
      </c>
      <c r="O179" t="s">
        <v>8271</v>
      </c>
      <c r="P179">
        <f t="shared" si="12"/>
        <v>40</v>
      </c>
      <c r="Q179" s="22">
        <f t="shared" si="13"/>
        <v>25.71</v>
      </c>
      <c r="R179" s="15">
        <f t="shared" si="14"/>
        <v>42070.047754629632</v>
      </c>
      <c r="S179" s="15">
        <f t="shared" si="15"/>
        <v>42087.00608796296</v>
      </c>
      <c r="T179">
        <f t="shared" si="16"/>
        <v>2015</v>
      </c>
      <c r="U179">
        <f t="shared" si="17"/>
        <v>3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v>1445986545</v>
      </c>
      <c r="K180" t="b">
        <v>0</v>
      </c>
      <c r="L180">
        <v>0</v>
      </c>
      <c r="M180" t="b">
        <v>0</v>
      </c>
      <c r="N180" s="11" t="s">
        <v>8267</v>
      </c>
      <c r="O180" t="s">
        <v>8271</v>
      </c>
      <c r="P180">
        <f t="shared" si="12"/>
        <v>0</v>
      </c>
      <c r="Q180" s="22">
        <f t="shared" si="13"/>
        <v>0</v>
      </c>
      <c r="R180" s="15">
        <f t="shared" si="14"/>
        <v>42304.955381944441</v>
      </c>
      <c r="S180" s="15">
        <f t="shared" si="15"/>
        <v>42334.997048611112</v>
      </c>
      <c r="T180">
        <f t="shared" si="16"/>
        <v>2015</v>
      </c>
      <c r="U180">
        <f t="shared" si="17"/>
        <v>10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v>1454464555</v>
      </c>
      <c r="K181" t="b">
        <v>0</v>
      </c>
      <c r="L181">
        <v>2</v>
      </c>
      <c r="M181" t="b">
        <v>0</v>
      </c>
      <c r="N181" s="11" t="s">
        <v>8267</v>
      </c>
      <c r="O181" t="s">
        <v>8271</v>
      </c>
      <c r="P181">
        <f t="shared" si="12"/>
        <v>20</v>
      </c>
      <c r="Q181" s="22">
        <f t="shared" si="13"/>
        <v>100</v>
      </c>
      <c r="R181" s="15">
        <f t="shared" si="14"/>
        <v>42403.080497685187</v>
      </c>
      <c r="S181" s="15">
        <f t="shared" si="15"/>
        <v>42433.080497685187</v>
      </c>
      <c r="T181">
        <f t="shared" si="16"/>
        <v>2016</v>
      </c>
      <c r="U181">
        <f t="shared" si="17"/>
        <v>2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v>1425512843</v>
      </c>
      <c r="K182" t="b">
        <v>0</v>
      </c>
      <c r="L182">
        <v>13</v>
      </c>
      <c r="M182" t="b">
        <v>0</v>
      </c>
      <c r="N182" s="11" t="s">
        <v>8267</v>
      </c>
      <c r="O182" t="s">
        <v>8271</v>
      </c>
      <c r="P182">
        <f t="shared" si="12"/>
        <v>33</v>
      </c>
      <c r="Q182" s="22">
        <f t="shared" si="13"/>
        <v>30.85</v>
      </c>
      <c r="R182" s="15">
        <f t="shared" si="14"/>
        <v>42067.991238425922</v>
      </c>
      <c r="S182" s="15">
        <f t="shared" si="15"/>
        <v>42107.791666666672</v>
      </c>
      <c r="T182">
        <f t="shared" si="16"/>
        <v>2015</v>
      </c>
      <c r="U182">
        <f t="shared" si="17"/>
        <v>3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v>1432403295</v>
      </c>
      <c r="K183" t="b">
        <v>0</v>
      </c>
      <c r="L183">
        <v>4</v>
      </c>
      <c r="M183" t="b">
        <v>0</v>
      </c>
      <c r="N183" s="11" t="s">
        <v>8267</v>
      </c>
      <c r="O183" t="s">
        <v>8271</v>
      </c>
      <c r="P183">
        <f t="shared" si="12"/>
        <v>21</v>
      </c>
      <c r="Q183" s="22">
        <f t="shared" si="13"/>
        <v>180.5</v>
      </c>
      <c r="R183" s="15">
        <f t="shared" si="14"/>
        <v>42147.741840277777</v>
      </c>
      <c r="S183" s="15">
        <f t="shared" si="15"/>
        <v>42177.741840277777</v>
      </c>
      <c r="T183">
        <f t="shared" si="16"/>
        <v>2015</v>
      </c>
      <c r="U183">
        <f t="shared" si="17"/>
        <v>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v>1481156232</v>
      </c>
      <c r="K184" t="b">
        <v>0</v>
      </c>
      <c r="L184">
        <v>0</v>
      </c>
      <c r="M184" t="b">
        <v>0</v>
      </c>
      <c r="N184" s="11" t="s">
        <v>8267</v>
      </c>
      <c r="O184" t="s">
        <v>8271</v>
      </c>
      <c r="P184">
        <f t="shared" si="12"/>
        <v>0</v>
      </c>
      <c r="Q184" s="22">
        <f t="shared" si="13"/>
        <v>0</v>
      </c>
      <c r="R184" s="15">
        <f t="shared" si="14"/>
        <v>42712.011944444443</v>
      </c>
      <c r="S184" s="15">
        <f t="shared" si="15"/>
        <v>42742.011944444443</v>
      </c>
      <c r="T184">
        <f t="shared" si="16"/>
        <v>2016</v>
      </c>
      <c r="U184">
        <f t="shared" si="17"/>
        <v>12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v>1414438010</v>
      </c>
      <c r="K185" t="b">
        <v>0</v>
      </c>
      <c r="L185">
        <v>12</v>
      </c>
      <c r="M185" t="b">
        <v>0</v>
      </c>
      <c r="N185" s="11" t="s">
        <v>8267</v>
      </c>
      <c r="O185" t="s">
        <v>8271</v>
      </c>
      <c r="P185">
        <f t="shared" si="12"/>
        <v>36</v>
      </c>
      <c r="Q185" s="22">
        <f t="shared" si="13"/>
        <v>373.5</v>
      </c>
      <c r="R185" s="15">
        <f t="shared" si="14"/>
        <v>41939.810300925928</v>
      </c>
      <c r="S185" s="15">
        <f t="shared" si="15"/>
        <v>41969.851967592593</v>
      </c>
      <c r="T185">
        <f t="shared" si="16"/>
        <v>2014</v>
      </c>
      <c r="U185">
        <f t="shared" si="17"/>
        <v>10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v>1404586762</v>
      </c>
      <c r="K186" t="b">
        <v>0</v>
      </c>
      <c r="L186">
        <v>2</v>
      </c>
      <c r="M186" t="b">
        <v>0</v>
      </c>
      <c r="N186" s="11" t="s">
        <v>8267</v>
      </c>
      <c r="O186" t="s">
        <v>8271</v>
      </c>
      <c r="P186">
        <f t="shared" si="12"/>
        <v>3</v>
      </c>
      <c r="Q186" s="22">
        <f t="shared" si="13"/>
        <v>25.5</v>
      </c>
      <c r="R186" s="15">
        <f t="shared" si="14"/>
        <v>41825.791226851856</v>
      </c>
      <c r="S186" s="15">
        <f t="shared" si="15"/>
        <v>41883.165972222225</v>
      </c>
      <c r="T186">
        <f t="shared" si="16"/>
        <v>2014</v>
      </c>
      <c r="U186">
        <f t="shared" si="17"/>
        <v>7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v>1468965139</v>
      </c>
      <c r="K187" t="b">
        <v>0</v>
      </c>
      <c r="L187">
        <v>10</v>
      </c>
      <c r="M187" t="b">
        <v>0</v>
      </c>
      <c r="N187" s="11" t="s">
        <v>8267</v>
      </c>
      <c r="O187" t="s">
        <v>8271</v>
      </c>
      <c r="P187">
        <f t="shared" si="12"/>
        <v>6</v>
      </c>
      <c r="Q187" s="22">
        <f t="shared" si="13"/>
        <v>220</v>
      </c>
      <c r="R187" s="15">
        <f t="shared" si="14"/>
        <v>42570.91133101852</v>
      </c>
      <c r="S187" s="15">
        <f t="shared" si="15"/>
        <v>42600.91133101852</v>
      </c>
      <c r="T187">
        <f t="shared" si="16"/>
        <v>2016</v>
      </c>
      <c r="U187">
        <f t="shared" si="17"/>
        <v>7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v>1485977434</v>
      </c>
      <c r="K188" t="b">
        <v>0</v>
      </c>
      <c r="L188">
        <v>0</v>
      </c>
      <c r="M188" t="b">
        <v>0</v>
      </c>
      <c r="N188" s="11" t="s">
        <v>8267</v>
      </c>
      <c r="O188" t="s">
        <v>8271</v>
      </c>
      <c r="P188">
        <f t="shared" si="12"/>
        <v>0</v>
      </c>
      <c r="Q188" s="22">
        <f t="shared" si="13"/>
        <v>0</v>
      </c>
      <c r="R188" s="15">
        <f t="shared" si="14"/>
        <v>42767.812893518523</v>
      </c>
      <c r="S188" s="15">
        <f t="shared" si="15"/>
        <v>42797.833333333328</v>
      </c>
      <c r="T188">
        <f t="shared" si="16"/>
        <v>2017</v>
      </c>
      <c r="U188">
        <f t="shared" si="17"/>
        <v>2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v>1435383457</v>
      </c>
      <c r="K189" t="b">
        <v>0</v>
      </c>
      <c r="L189">
        <v>5</v>
      </c>
      <c r="M189" t="b">
        <v>0</v>
      </c>
      <c r="N189" s="11" t="s">
        <v>8267</v>
      </c>
      <c r="O189" t="s">
        <v>8271</v>
      </c>
      <c r="P189">
        <f t="shared" si="12"/>
        <v>16</v>
      </c>
      <c r="Q189" s="22">
        <f t="shared" si="13"/>
        <v>160</v>
      </c>
      <c r="R189" s="15">
        <f t="shared" si="14"/>
        <v>42182.234456018516</v>
      </c>
      <c r="S189" s="15">
        <f t="shared" si="15"/>
        <v>42206.290972222225</v>
      </c>
      <c r="T189">
        <f t="shared" si="16"/>
        <v>2015</v>
      </c>
      <c r="U189">
        <f t="shared" si="17"/>
        <v>6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v>1407299015</v>
      </c>
      <c r="K190" t="b">
        <v>0</v>
      </c>
      <c r="L190">
        <v>0</v>
      </c>
      <c r="M190" t="b">
        <v>0</v>
      </c>
      <c r="N190" s="11" t="s">
        <v>8267</v>
      </c>
      <c r="O190" t="s">
        <v>8271</v>
      </c>
      <c r="P190">
        <f t="shared" si="12"/>
        <v>0</v>
      </c>
      <c r="Q190" s="22">
        <f t="shared" si="13"/>
        <v>0</v>
      </c>
      <c r="R190" s="15">
        <f t="shared" si="14"/>
        <v>41857.18304398148</v>
      </c>
      <c r="S190" s="15">
        <f t="shared" si="15"/>
        <v>41887.18304398148</v>
      </c>
      <c r="T190">
        <f t="shared" si="16"/>
        <v>2014</v>
      </c>
      <c r="U190">
        <f t="shared" si="17"/>
        <v>8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v>1467736477</v>
      </c>
      <c r="K191" t="b">
        <v>0</v>
      </c>
      <c r="L191">
        <v>5</v>
      </c>
      <c r="M191" t="b">
        <v>0</v>
      </c>
      <c r="N191" s="11" t="s">
        <v>8267</v>
      </c>
      <c r="O191" t="s">
        <v>8271</v>
      </c>
      <c r="P191">
        <f t="shared" si="12"/>
        <v>0</v>
      </c>
      <c r="Q191" s="22">
        <f t="shared" si="13"/>
        <v>69</v>
      </c>
      <c r="R191" s="15">
        <f t="shared" si="14"/>
        <v>42556.690706018519</v>
      </c>
      <c r="S191" s="15">
        <f t="shared" si="15"/>
        <v>42616.690706018519</v>
      </c>
      <c r="T191">
        <f t="shared" si="16"/>
        <v>2016</v>
      </c>
      <c r="U191">
        <f t="shared" si="17"/>
        <v>7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v>1465227446</v>
      </c>
      <c r="K192" t="b">
        <v>0</v>
      </c>
      <c r="L192">
        <v>1</v>
      </c>
      <c r="M192" t="b">
        <v>0</v>
      </c>
      <c r="N192" s="11" t="s">
        <v>8267</v>
      </c>
      <c r="O192" t="s">
        <v>8271</v>
      </c>
      <c r="P192">
        <f t="shared" si="12"/>
        <v>0</v>
      </c>
      <c r="Q192" s="22">
        <f t="shared" si="13"/>
        <v>50</v>
      </c>
      <c r="R192" s="15">
        <f t="shared" si="14"/>
        <v>42527.650995370372</v>
      </c>
      <c r="S192" s="15">
        <f t="shared" si="15"/>
        <v>42537.650995370372</v>
      </c>
      <c r="T192">
        <f t="shared" si="16"/>
        <v>2016</v>
      </c>
      <c r="U192">
        <f t="shared" si="17"/>
        <v>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v>1440326138</v>
      </c>
      <c r="K193" t="b">
        <v>0</v>
      </c>
      <c r="L193">
        <v>3</v>
      </c>
      <c r="M193" t="b">
        <v>0</v>
      </c>
      <c r="N193" s="11" t="s">
        <v>8267</v>
      </c>
      <c r="O193" t="s">
        <v>8271</v>
      </c>
      <c r="P193">
        <f t="shared" si="12"/>
        <v>5</v>
      </c>
      <c r="Q193" s="22">
        <f t="shared" si="13"/>
        <v>83.33</v>
      </c>
      <c r="R193" s="15">
        <f t="shared" si="14"/>
        <v>42239.441412037035</v>
      </c>
      <c r="S193" s="15">
        <f t="shared" si="15"/>
        <v>42279.441412037035</v>
      </c>
      <c r="T193">
        <f t="shared" si="16"/>
        <v>2015</v>
      </c>
      <c r="U193">
        <f t="shared" si="17"/>
        <v>8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v>1410980432</v>
      </c>
      <c r="K194" t="b">
        <v>0</v>
      </c>
      <c r="L194">
        <v>3</v>
      </c>
      <c r="M194" t="b">
        <v>0</v>
      </c>
      <c r="N194" s="11" t="s">
        <v>8267</v>
      </c>
      <c r="O194" t="s">
        <v>8271</v>
      </c>
      <c r="P194">
        <f t="shared" si="12"/>
        <v>0</v>
      </c>
      <c r="Q194" s="22">
        <f t="shared" si="13"/>
        <v>5.67</v>
      </c>
      <c r="R194" s="15">
        <f t="shared" si="14"/>
        <v>41899.792037037041</v>
      </c>
      <c r="S194" s="15">
        <f t="shared" si="15"/>
        <v>41929.792037037041</v>
      </c>
      <c r="T194">
        <f t="shared" si="16"/>
        <v>2014</v>
      </c>
      <c r="U194">
        <f t="shared" si="17"/>
        <v>9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v>1412029566</v>
      </c>
      <c r="K195" t="b">
        <v>0</v>
      </c>
      <c r="L195">
        <v>0</v>
      </c>
      <c r="M195" t="b">
        <v>0</v>
      </c>
      <c r="N195" s="11" t="s">
        <v>8267</v>
      </c>
      <c r="O195" t="s">
        <v>8271</v>
      </c>
      <c r="P195">
        <f t="shared" ref="P195:P258" si="18">ROUND(E195/D195*100,0)</f>
        <v>0</v>
      </c>
      <c r="Q195" s="22">
        <f t="shared" ref="Q195:Q258" si="19">IFERROR(ROUND(E195/L195,2),0)</f>
        <v>0</v>
      </c>
      <c r="R195" s="15">
        <f t="shared" ref="R195:R258" si="20">J195/60/60/24+DATE(1970,1,1)</f>
        <v>41911.934791666667</v>
      </c>
      <c r="S195" s="15">
        <f t="shared" ref="S195:S258" si="21">I195/60/60/24+DATE(1970,1,1)</f>
        <v>41971.976458333331</v>
      </c>
      <c r="T195">
        <f t="shared" ref="T195:T258" si="22">YEAR(R195)</f>
        <v>2014</v>
      </c>
      <c r="U195">
        <f t="shared" ref="U195:U258" si="23">MONTH(R195)</f>
        <v>9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v>1452124531</v>
      </c>
      <c r="K196" t="b">
        <v>0</v>
      </c>
      <c r="L196">
        <v>3</v>
      </c>
      <c r="M196" t="b">
        <v>0</v>
      </c>
      <c r="N196" s="11" t="s">
        <v>8267</v>
      </c>
      <c r="O196" t="s">
        <v>8271</v>
      </c>
      <c r="P196">
        <f t="shared" si="18"/>
        <v>0</v>
      </c>
      <c r="Q196" s="22">
        <f t="shared" si="19"/>
        <v>1</v>
      </c>
      <c r="R196" s="15">
        <f t="shared" si="20"/>
        <v>42375.996886574074</v>
      </c>
      <c r="S196" s="15">
        <f t="shared" si="21"/>
        <v>42435.996886574074</v>
      </c>
      <c r="T196">
        <f t="shared" si="22"/>
        <v>2016</v>
      </c>
      <c r="U196">
        <f t="shared" si="23"/>
        <v>1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v>1431360332</v>
      </c>
      <c r="K197" t="b">
        <v>0</v>
      </c>
      <c r="L197">
        <v>0</v>
      </c>
      <c r="M197" t="b">
        <v>0</v>
      </c>
      <c r="N197" s="11" t="s">
        <v>8267</v>
      </c>
      <c r="O197" t="s">
        <v>8271</v>
      </c>
      <c r="P197">
        <f t="shared" si="18"/>
        <v>0</v>
      </c>
      <c r="Q197" s="22">
        <f t="shared" si="19"/>
        <v>0</v>
      </c>
      <c r="R197" s="15">
        <f t="shared" si="20"/>
        <v>42135.67050925926</v>
      </c>
      <c r="S197" s="15">
        <f t="shared" si="21"/>
        <v>42195.67050925926</v>
      </c>
      <c r="T197">
        <f t="shared" si="22"/>
        <v>2015</v>
      </c>
      <c r="U197">
        <f t="shared" si="23"/>
        <v>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v>1442062898</v>
      </c>
      <c r="K198" t="b">
        <v>0</v>
      </c>
      <c r="L198">
        <v>19</v>
      </c>
      <c r="M198" t="b">
        <v>0</v>
      </c>
      <c r="N198" s="11" t="s">
        <v>8267</v>
      </c>
      <c r="O198" t="s">
        <v>8271</v>
      </c>
      <c r="P198">
        <f t="shared" si="18"/>
        <v>42</v>
      </c>
      <c r="Q198" s="22">
        <f t="shared" si="19"/>
        <v>77.11</v>
      </c>
      <c r="R198" s="15">
        <f t="shared" si="20"/>
        <v>42259.542800925927</v>
      </c>
      <c r="S198" s="15">
        <f t="shared" si="21"/>
        <v>42287.875</v>
      </c>
      <c r="T198">
        <f t="shared" si="22"/>
        <v>2015</v>
      </c>
      <c r="U198">
        <f t="shared" si="23"/>
        <v>9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v>1483734100</v>
      </c>
      <c r="K199" t="b">
        <v>0</v>
      </c>
      <c r="L199">
        <v>8</v>
      </c>
      <c r="M199" t="b">
        <v>0</v>
      </c>
      <c r="N199" s="11" t="s">
        <v>8267</v>
      </c>
      <c r="O199" t="s">
        <v>8271</v>
      </c>
      <c r="P199">
        <f t="shared" si="18"/>
        <v>10</v>
      </c>
      <c r="Q199" s="22">
        <f t="shared" si="19"/>
        <v>32.75</v>
      </c>
      <c r="R199" s="15">
        <f t="shared" si="20"/>
        <v>42741.848379629635</v>
      </c>
      <c r="S199" s="15">
        <f t="shared" si="21"/>
        <v>42783.875</v>
      </c>
      <c r="T199">
        <f t="shared" si="22"/>
        <v>2017</v>
      </c>
      <c r="U199">
        <f t="shared" si="23"/>
        <v>1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v>1409908322</v>
      </c>
      <c r="K200" t="b">
        <v>0</v>
      </c>
      <c r="L200">
        <v>6</v>
      </c>
      <c r="M200" t="b">
        <v>0</v>
      </c>
      <c r="N200" s="11" t="s">
        <v>8267</v>
      </c>
      <c r="O200" t="s">
        <v>8271</v>
      </c>
      <c r="P200">
        <f t="shared" si="18"/>
        <v>1</v>
      </c>
      <c r="Q200" s="22">
        <f t="shared" si="19"/>
        <v>46.5</v>
      </c>
      <c r="R200" s="15">
        <f t="shared" si="20"/>
        <v>41887.383356481485</v>
      </c>
      <c r="S200" s="15">
        <f t="shared" si="21"/>
        <v>41917.383356481485</v>
      </c>
      <c r="T200">
        <f t="shared" si="22"/>
        <v>2014</v>
      </c>
      <c r="U200">
        <f t="shared" si="23"/>
        <v>9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v>1470106702</v>
      </c>
      <c r="K201" t="b">
        <v>0</v>
      </c>
      <c r="L201">
        <v>0</v>
      </c>
      <c r="M201" t="b">
        <v>0</v>
      </c>
      <c r="N201" s="11" t="s">
        <v>8267</v>
      </c>
      <c r="O201" t="s">
        <v>8271</v>
      </c>
      <c r="P201">
        <f t="shared" si="18"/>
        <v>0</v>
      </c>
      <c r="Q201" s="22">
        <f t="shared" si="19"/>
        <v>0</v>
      </c>
      <c r="R201" s="15">
        <f t="shared" si="20"/>
        <v>42584.123865740738</v>
      </c>
      <c r="S201" s="15">
        <f t="shared" si="21"/>
        <v>42614.123865740738</v>
      </c>
      <c r="T201">
        <f t="shared" si="22"/>
        <v>2016</v>
      </c>
      <c r="U201">
        <f t="shared" si="23"/>
        <v>8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v>1408154403</v>
      </c>
      <c r="K202" t="b">
        <v>0</v>
      </c>
      <c r="L202">
        <v>18</v>
      </c>
      <c r="M202" t="b">
        <v>0</v>
      </c>
      <c r="N202" s="11" t="s">
        <v>8267</v>
      </c>
      <c r="O202" t="s">
        <v>8271</v>
      </c>
      <c r="P202">
        <f t="shared" si="18"/>
        <v>26</v>
      </c>
      <c r="Q202" s="22">
        <f t="shared" si="19"/>
        <v>87.31</v>
      </c>
      <c r="R202" s="15">
        <f t="shared" si="20"/>
        <v>41867.083368055559</v>
      </c>
      <c r="S202" s="15">
        <f t="shared" si="21"/>
        <v>41897.083368055559</v>
      </c>
      <c r="T202">
        <f t="shared" si="22"/>
        <v>2014</v>
      </c>
      <c r="U202">
        <f t="shared" si="23"/>
        <v>8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v>1421696329</v>
      </c>
      <c r="K203" t="b">
        <v>0</v>
      </c>
      <c r="L203">
        <v>7</v>
      </c>
      <c r="M203" t="b">
        <v>0</v>
      </c>
      <c r="N203" s="11" t="s">
        <v>8267</v>
      </c>
      <c r="O203" t="s">
        <v>8271</v>
      </c>
      <c r="P203">
        <f t="shared" si="18"/>
        <v>58</v>
      </c>
      <c r="Q203" s="22">
        <f t="shared" si="19"/>
        <v>54.29</v>
      </c>
      <c r="R203" s="15">
        <f t="shared" si="20"/>
        <v>42023.818622685183</v>
      </c>
      <c r="S203" s="15">
        <f t="shared" si="21"/>
        <v>42043.818622685183</v>
      </c>
      <c r="T203">
        <f t="shared" si="22"/>
        <v>2015</v>
      </c>
      <c r="U203">
        <f t="shared" si="23"/>
        <v>1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v>1441750564</v>
      </c>
      <c r="K204" t="b">
        <v>0</v>
      </c>
      <c r="L204">
        <v>0</v>
      </c>
      <c r="M204" t="b">
        <v>0</v>
      </c>
      <c r="N204" s="11" t="s">
        <v>8267</v>
      </c>
      <c r="O204" t="s">
        <v>8271</v>
      </c>
      <c r="P204">
        <f t="shared" si="18"/>
        <v>0</v>
      </c>
      <c r="Q204" s="22">
        <f t="shared" si="19"/>
        <v>0</v>
      </c>
      <c r="R204" s="15">
        <f t="shared" si="20"/>
        <v>42255.927824074075</v>
      </c>
      <c r="S204" s="15">
        <f t="shared" si="21"/>
        <v>42285.874305555553</v>
      </c>
      <c r="T204">
        <f t="shared" si="22"/>
        <v>2015</v>
      </c>
      <c r="U204">
        <f t="shared" si="23"/>
        <v>9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v>1417378864</v>
      </c>
      <c r="K205" t="b">
        <v>0</v>
      </c>
      <c r="L205">
        <v>8</v>
      </c>
      <c r="M205" t="b">
        <v>0</v>
      </c>
      <c r="N205" s="11" t="s">
        <v>8267</v>
      </c>
      <c r="O205" t="s">
        <v>8271</v>
      </c>
      <c r="P205">
        <f t="shared" si="18"/>
        <v>30</v>
      </c>
      <c r="Q205" s="22">
        <f t="shared" si="19"/>
        <v>93.25</v>
      </c>
      <c r="R205" s="15">
        <f t="shared" si="20"/>
        <v>41973.847962962958</v>
      </c>
      <c r="S205" s="15">
        <f t="shared" si="21"/>
        <v>42033.847962962958</v>
      </c>
      <c r="T205">
        <f t="shared" si="22"/>
        <v>2014</v>
      </c>
      <c r="U205">
        <f t="shared" si="23"/>
        <v>11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v>1467727203</v>
      </c>
      <c r="K206" t="b">
        <v>0</v>
      </c>
      <c r="L206">
        <v>1293</v>
      </c>
      <c r="M206" t="b">
        <v>0</v>
      </c>
      <c r="N206" s="11" t="s">
        <v>8267</v>
      </c>
      <c r="O206" t="s">
        <v>8271</v>
      </c>
      <c r="P206">
        <f t="shared" si="18"/>
        <v>51</v>
      </c>
      <c r="Q206" s="22">
        <f t="shared" si="19"/>
        <v>117.68</v>
      </c>
      <c r="R206" s="15">
        <f t="shared" si="20"/>
        <v>42556.583368055552</v>
      </c>
      <c r="S206" s="15">
        <f t="shared" si="21"/>
        <v>42586.583368055552</v>
      </c>
      <c r="T206">
        <f t="shared" si="22"/>
        <v>2016</v>
      </c>
      <c r="U206">
        <f t="shared" si="23"/>
        <v>7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v>1441120222</v>
      </c>
      <c r="K207" t="b">
        <v>0</v>
      </c>
      <c r="L207">
        <v>17</v>
      </c>
      <c r="M207" t="b">
        <v>0</v>
      </c>
      <c r="N207" s="11" t="s">
        <v>8267</v>
      </c>
      <c r="O207" t="s">
        <v>8271</v>
      </c>
      <c r="P207">
        <f t="shared" si="18"/>
        <v>16</v>
      </c>
      <c r="Q207" s="22">
        <f t="shared" si="19"/>
        <v>76.47</v>
      </c>
      <c r="R207" s="15">
        <f t="shared" si="20"/>
        <v>42248.632199074069</v>
      </c>
      <c r="S207" s="15">
        <f t="shared" si="21"/>
        <v>42283.632199074069</v>
      </c>
      <c r="T207">
        <f t="shared" si="22"/>
        <v>2015</v>
      </c>
      <c r="U207">
        <f t="shared" si="23"/>
        <v>9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v>1468627583</v>
      </c>
      <c r="K208" t="b">
        <v>0</v>
      </c>
      <c r="L208">
        <v>0</v>
      </c>
      <c r="M208" t="b">
        <v>0</v>
      </c>
      <c r="N208" s="11" t="s">
        <v>8267</v>
      </c>
      <c r="O208" t="s">
        <v>8271</v>
      </c>
      <c r="P208">
        <f t="shared" si="18"/>
        <v>0</v>
      </c>
      <c r="Q208" s="22">
        <f t="shared" si="19"/>
        <v>0</v>
      </c>
      <c r="R208" s="15">
        <f t="shared" si="20"/>
        <v>42567.004432870366</v>
      </c>
      <c r="S208" s="15">
        <f t="shared" si="21"/>
        <v>42588.004432870366</v>
      </c>
      <c r="T208">
        <f t="shared" si="22"/>
        <v>2016</v>
      </c>
      <c r="U208">
        <f t="shared" si="23"/>
        <v>7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v>1417754638</v>
      </c>
      <c r="K209" t="b">
        <v>0</v>
      </c>
      <c r="L209">
        <v>13</v>
      </c>
      <c r="M209" t="b">
        <v>0</v>
      </c>
      <c r="N209" s="11" t="s">
        <v>8267</v>
      </c>
      <c r="O209" t="s">
        <v>8271</v>
      </c>
      <c r="P209">
        <f t="shared" si="18"/>
        <v>15</v>
      </c>
      <c r="Q209" s="22">
        <f t="shared" si="19"/>
        <v>163.85</v>
      </c>
      <c r="R209" s="15">
        <f t="shared" si="20"/>
        <v>41978.197199074071</v>
      </c>
      <c r="S209" s="15">
        <f t="shared" si="21"/>
        <v>42008.197199074071</v>
      </c>
      <c r="T209">
        <f t="shared" si="22"/>
        <v>2014</v>
      </c>
      <c r="U209">
        <f t="shared" si="23"/>
        <v>12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v>1416127967</v>
      </c>
      <c r="K210" t="b">
        <v>0</v>
      </c>
      <c r="L210">
        <v>0</v>
      </c>
      <c r="M210" t="b">
        <v>0</v>
      </c>
      <c r="N210" s="11" t="s">
        <v>8267</v>
      </c>
      <c r="O210" t="s">
        <v>8271</v>
      </c>
      <c r="P210">
        <f t="shared" si="18"/>
        <v>0</v>
      </c>
      <c r="Q210" s="22">
        <f t="shared" si="19"/>
        <v>0</v>
      </c>
      <c r="R210" s="15">
        <f t="shared" si="20"/>
        <v>41959.369988425926</v>
      </c>
      <c r="S210" s="15">
        <f t="shared" si="21"/>
        <v>41989.369988425926</v>
      </c>
      <c r="T210">
        <f t="shared" si="22"/>
        <v>2014</v>
      </c>
      <c r="U210">
        <f t="shared" si="23"/>
        <v>11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v>1433974135</v>
      </c>
      <c r="K211" t="b">
        <v>0</v>
      </c>
      <c r="L211">
        <v>0</v>
      </c>
      <c r="M211" t="b">
        <v>0</v>
      </c>
      <c r="N211" s="11" t="s">
        <v>8267</v>
      </c>
      <c r="O211" t="s">
        <v>8271</v>
      </c>
      <c r="P211">
        <f t="shared" si="18"/>
        <v>0</v>
      </c>
      <c r="Q211" s="22">
        <f t="shared" si="19"/>
        <v>0</v>
      </c>
      <c r="R211" s="15">
        <f t="shared" si="20"/>
        <v>42165.922858796301</v>
      </c>
      <c r="S211" s="15">
        <f t="shared" si="21"/>
        <v>42195.922858796301</v>
      </c>
      <c r="T211">
        <f t="shared" si="22"/>
        <v>2015</v>
      </c>
      <c r="U211">
        <f t="shared" si="23"/>
        <v>6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v>1441157592</v>
      </c>
      <c r="K212" t="b">
        <v>0</v>
      </c>
      <c r="L212">
        <v>33</v>
      </c>
      <c r="M212" t="b">
        <v>0</v>
      </c>
      <c r="N212" s="11" t="s">
        <v>8267</v>
      </c>
      <c r="O212" t="s">
        <v>8271</v>
      </c>
      <c r="P212">
        <f t="shared" si="18"/>
        <v>25</v>
      </c>
      <c r="Q212" s="22">
        <f t="shared" si="19"/>
        <v>91.82</v>
      </c>
      <c r="R212" s="15">
        <f t="shared" si="20"/>
        <v>42249.064722222218</v>
      </c>
      <c r="S212" s="15">
        <f t="shared" si="21"/>
        <v>42278.208333333328</v>
      </c>
      <c r="T212">
        <f t="shared" si="22"/>
        <v>2015</v>
      </c>
      <c r="U212">
        <f t="shared" si="23"/>
        <v>9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v>1440042617</v>
      </c>
      <c r="K213" t="b">
        <v>0</v>
      </c>
      <c r="L213">
        <v>12</v>
      </c>
      <c r="M213" t="b">
        <v>0</v>
      </c>
      <c r="N213" s="11" t="s">
        <v>8267</v>
      </c>
      <c r="O213" t="s">
        <v>8271</v>
      </c>
      <c r="P213">
        <f t="shared" si="18"/>
        <v>45</v>
      </c>
      <c r="Q213" s="22">
        <f t="shared" si="19"/>
        <v>185.83</v>
      </c>
      <c r="R213" s="15">
        <f t="shared" si="20"/>
        <v>42236.159918981488</v>
      </c>
      <c r="S213" s="15">
        <f t="shared" si="21"/>
        <v>42266.159918981488</v>
      </c>
      <c r="T213">
        <f t="shared" si="22"/>
        <v>2015</v>
      </c>
      <c r="U213">
        <f t="shared" si="23"/>
        <v>8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v>1455656920</v>
      </c>
      <c r="K214" t="b">
        <v>0</v>
      </c>
      <c r="L214">
        <v>1</v>
      </c>
      <c r="M214" t="b">
        <v>0</v>
      </c>
      <c r="N214" s="11" t="s">
        <v>8267</v>
      </c>
      <c r="O214" t="s">
        <v>8271</v>
      </c>
      <c r="P214">
        <f t="shared" si="18"/>
        <v>0</v>
      </c>
      <c r="Q214" s="22">
        <f t="shared" si="19"/>
        <v>1</v>
      </c>
      <c r="R214" s="15">
        <f t="shared" si="20"/>
        <v>42416.881018518514</v>
      </c>
      <c r="S214" s="15">
        <f t="shared" si="21"/>
        <v>42476.839351851857</v>
      </c>
      <c r="T214">
        <f t="shared" si="22"/>
        <v>2016</v>
      </c>
      <c r="U214">
        <f t="shared" si="23"/>
        <v>2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v>1437142547</v>
      </c>
      <c r="K215" t="b">
        <v>0</v>
      </c>
      <c r="L215">
        <v>1</v>
      </c>
      <c r="M215" t="b">
        <v>0</v>
      </c>
      <c r="N215" s="11" t="s">
        <v>8267</v>
      </c>
      <c r="O215" t="s">
        <v>8271</v>
      </c>
      <c r="P215">
        <f t="shared" si="18"/>
        <v>0</v>
      </c>
      <c r="Q215" s="22">
        <f t="shared" si="19"/>
        <v>20</v>
      </c>
      <c r="R215" s="15">
        <f t="shared" si="20"/>
        <v>42202.594293981485</v>
      </c>
      <c r="S215" s="15">
        <f t="shared" si="21"/>
        <v>42232.587974537033</v>
      </c>
      <c r="T215">
        <f t="shared" si="22"/>
        <v>2015</v>
      </c>
      <c r="U215">
        <f t="shared" si="23"/>
        <v>7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v>1420471349</v>
      </c>
      <c r="K216" t="b">
        <v>0</v>
      </c>
      <c r="L216">
        <v>1</v>
      </c>
      <c r="M216" t="b">
        <v>0</v>
      </c>
      <c r="N216" s="11" t="s">
        <v>8267</v>
      </c>
      <c r="O216" t="s">
        <v>8271</v>
      </c>
      <c r="P216">
        <f t="shared" si="18"/>
        <v>0</v>
      </c>
      <c r="Q216" s="22">
        <f t="shared" si="19"/>
        <v>1</v>
      </c>
      <c r="R216" s="15">
        <f t="shared" si="20"/>
        <v>42009.64061342593</v>
      </c>
      <c r="S216" s="15">
        <f t="shared" si="21"/>
        <v>42069.64061342593</v>
      </c>
      <c r="T216">
        <f t="shared" si="22"/>
        <v>2015</v>
      </c>
      <c r="U216">
        <f t="shared" si="23"/>
        <v>1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v>1452058282</v>
      </c>
      <c r="K217" t="b">
        <v>0</v>
      </c>
      <c r="L217">
        <v>1</v>
      </c>
      <c r="M217" t="b">
        <v>0</v>
      </c>
      <c r="N217" s="11" t="s">
        <v>8267</v>
      </c>
      <c r="O217" t="s">
        <v>8271</v>
      </c>
      <c r="P217">
        <f t="shared" si="18"/>
        <v>0</v>
      </c>
      <c r="Q217" s="22">
        <f t="shared" si="19"/>
        <v>10</v>
      </c>
      <c r="R217" s="15">
        <f t="shared" si="20"/>
        <v>42375.230115740742</v>
      </c>
      <c r="S217" s="15">
        <f t="shared" si="21"/>
        <v>42417.999305555553</v>
      </c>
      <c r="T217">
        <f t="shared" si="22"/>
        <v>2016</v>
      </c>
      <c r="U217">
        <f t="shared" si="23"/>
        <v>1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v>1425423637</v>
      </c>
      <c r="K218" t="b">
        <v>0</v>
      </c>
      <c r="L218">
        <v>84</v>
      </c>
      <c r="M218" t="b">
        <v>0</v>
      </c>
      <c r="N218" s="11" t="s">
        <v>8267</v>
      </c>
      <c r="O218" t="s">
        <v>8271</v>
      </c>
      <c r="P218">
        <f t="shared" si="18"/>
        <v>56</v>
      </c>
      <c r="Q218" s="22">
        <f t="shared" si="19"/>
        <v>331.54</v>
      </c>
      <c r="R218" s="15">
        <f t="shared" si="20"/>
        <v>42066.958761574075</v>
      </c>
      <c r="S218" s="15">
        <f t="shared" si="21"/>
        <v>42116.917094907403</v>
      </c>
      <c r="T218">
        <f t="shared" si="22"/>
        <v>2015</v>
      </c>
      <c r="U218">
        <f t="shared" si="23"/>
        <v>3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v>1417101749</v>
      </c>
      <c r="K219" t="b">
        <v>0</v>
      </c>
      <c r="L219">
        <v>38</v>
      </c>
      <c r="M219" t="b">
        <v>0</v>
      </c>
      <c r="N219" s="11" t="s">
        <v>8267</v>
      </c>
      <c r="O219" t="s">
        <v>8271</v>
      </c>
      <c r="P219">
        <f t="shared" si="18"/>
        <v>12</v>
      </c>
      <c r="Q219" s="22">
        <f t="shared" si="19"/>
        <v>314.29000000000002</v>
      </c>
      <c r="R219" s="15">
        <f t="shared" si="20"/>
        <v>41970.64061342593</v>
      </c>
      <c r="S219" s="15">
        <f t="shared" si="21"/>
        <v>42001.64061342593</v>
      </c>
      <c r="T219">
        <f t="shared" si="22"/>
        <v>2014</v>
      </c>
      <c r="U219">
        <f t="shared" si="23"/>
        <v>11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v>1426518289</v>
      </c>
      <c r="K220" t="b">
        <v>0</v>
      </c>
      <c r="L220">
        <v>1</v>
      </c>
      <c r="M220" t="b">
        <v>0</v>
      </c>
      <c r="N220" s="11" t="s">
        <v>8267</v>
      </c>
      <c r="O220" t="s">
        <v>8271</v>
      </c>
      <c r="P220">
        <f t="shared" si="18"/>
        <v>2</v>
      </c>
      <c r="Q220" s="22">
        <f t="shared" si="19"/>
        <v>100</v>
      </c>
      <c r="R220" s="15">
        <f t="shared" si="20"/>
        <v>42079.628344907411</v>
      </c>
      <c r="S220" s="15">
        <f t="shared" si="21"/>
        <v>42139.628344907411</v>
      </c>
      <c r="T220">
        <f t="shared" si="22"/>
        <v>2015</v>
      </c>
      <c r="U220">
        <f t="shared" si="23"/>
        <v>3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v>1456732225</v>
      </c>
      <c r="K221" t="b">
        <v>0</v>
      </c>
      <c r="L221">
        <v>76</v>
      </c>
      <c r="M221" t="b">
        <v>0</v>
      </c>
      <c r="N221" s="11" t="s">
        <v>8267</v>
      </c>
      <c r="O221" t="s">
        <v>8271</v>
      </c>
      <c r="P221">
        <f t="shared" si="18"/>
        <v>18</v>
      </c>
      <c r="Q221" s="22">
        <f t="shared" si="19"/>
        <v>115.99</v>
      </c>
      <c r="R221" s="15">
        <f t="shared" si="20"/>
        <v>42429.326678240745</v>
      </c>
      <c r="S221" s="15">
        <f t="shared" si="21"/>
        <v>42461.290972222225</v>
      </c>
      <c r="T221">
        <f t="shared" si="22"/>
        <v>2016</v>
      </c>
      <c r="U221">
        <f t="shared" si="23"/>
        <v>2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v>1436542030</v>
      </c>
      <c r="K222" t="b">
        <v>0</v>
      </c>
      <c r="L222">
        <v>3</v>
      </c>
      <c r="M222" t="b">
        <v>0</v>
      </c>
      <c r="N222" s="11" t="s">
        <v>8267</v>
      </c>
      <c r="O222" t="s">
        <v>8271</v>
      </c>
      <c r="P222">
        <f t="shared" si="18"/>
        <v>1</v>
      </c>
      <c r="Q222" s="22">
        <f t="shared" si="19"/>
        <v>120</v>
      </c>
      <c r="R222" s="15">
        <f t="shared" si="20"/>
        <v>42195.643865740742</v>
      </c>
      <c r="S222" s="15">
        <f t="shared" si="21"/>
        <v>42236.837499999994</v>
      </c>
      <c r="T222">
        <f t="shared" si="22"/>
        <v>2015</v>
      </c>
      <c r="U222">
        <f t="shared" si="23"/>
        <v>7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v>1422389164</v>
      </c>
      <c r="K223" t="b">
        <v>0</v>
      </c>
      <c r="L223">
        <v>0</v>
      </c>
      <c r="M223" t="b">
        <v>0</v>
      </c>
      <c r="N223" s="11" t="s">
        <v>8267</v>
      </c>
      <c r="O223" t="s">
        <v>8271</v>
      </c>
      <c r="P223">
        <f t="shared" si="18"/>
        <v>0</v>
      </c>
      <c r="Q223" s="22">
        <f t="shared" si="19"/>
        <v>0</v>
      </c>
      <c r="R223" s="15">
        <f t="shared" si="20"/>
        <v>42031.837546296301</v>
      </c>
      <c r="S223" s="15">
        <f t="shared" si="21"/>
        <v>42091.79587962963</v>
      </c>
      <c r="T223">
        <f t="shared" si="22"/>
        <v>2015</v>
      </c>
      <c r="U223">
        <f t="shared" si="23"/>
        <v>1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v>1422383318</v>
      </c>
      <c r="K224" t="b">
        <v>0</v>
      </c>
      <c r="L224">
        <v>2</v>
      </c>
      <c r="M224" t="b">
        <v>0</v>
      </c>
      <c r="N224" s="11" t="s">
        <v>8267</v>
      </c>
      <c r="O224" t="s">
        <v>8271</v>
      </c>
      <c r="P224">
        <f t="shared" si="18"/>
        <v>13</v>
      </c>
      <c r="Q224" s="22">
        <f t="shared" si="19"/>
        <v>65</v>
      </c>
      <c r="R224" s="15">
        <f t="shared" si="20"/>
        <v>42031.769884259258</v>
      </c>
      <c r="S224" s="15">
        <f t="shared" si="21"/>
        <v>42090.110416666663</v>
      </c>
      <c r="T224">
        <f t="shared" si="22"/>
        <v>2015</v>
      </c>
      <c r="U224">
        <f t="shared" si="23"/>
        <v>1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v>1461287350</v>
      </c>
      <c r="K225" t="b">
        <v>0</v>
      </c>
      <c r="L225">
        <v>0</v>
      </c>
      <c r="M225" t="b">
        <v>0</v>
      </c>
      <c r="N225" s="11" t="s">
        <v>8267</v>
      </c>
      <c r="O225" t="s">
        <v>8271</v>
      </c>
      <c r="P225">
        <f t="shared" si="18"/>
        <v>0</v>
      </c>
      <c r="Q225" s="22">
        <f t="shared" si="19"/>
        <v>0</v>
      </c>
      <c r="R225" s="15">
        <f t="shared" si="20"/>
        <v>42482.048032407409</v>
      </c>
      <c r="S225" s="15">
        <f t="shared" si="21"/>
        <v>42512.045138888891</v>
      </c>
      <c r="T225">
        <f t="shared" si="22"/>
        <v>2016</v>
      </c>
      <c r="U225">
        <f t="shared" si="23"/>
        <v>4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v>1431322726</v>
      </c>
      <c r="K226" t="b">
        <v>0</v>
      </c>
      <c r="L226">
        <v>0</v>
      </c>
      <c r="M226" t="b">
        <v>0</v>
      </c>
      <c r="N226" s="11" t="s">
        <v>8267</v>
      </c>
      <c r="O226" t="s">
        <v>8271</v>
      </c>
      <c r="P226">
        <f t="shared" si="18"/>
        <v>0</v>
      </c>
      <c r="Q226" s="22">
        <f t="shared" si="19"/>
        <v>0</v>
      </c>
      <c r="R226" s="15">
        <f t="shared" si="20"/>
        <v>42135.235254629632</v>
      </c>
      <c r="S226" s="15">
        <f t="shared" si="21"/>
        <v>42195.235254629632</v>
      </c>
      <c r="T226">
        <f t="shared" si="22"/>
        <v>2015</v>
      </c>
      <c r="U226">
        <f t="shared" si="23"/>
        <v>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v>1457564654</v>
      </c>
      <c r="K227" t="b">
        <v>0</v>
      </c>
      <c r="L227">
        <v>0</v>
      </c>
      <c r="M227" t="b">
        <v>0</v>
      </c>
      <c r="N227" s="11" t="s">
        <v>8267</v>
      </c>
      <c r="O227" t="s">
        <v>8271</v>
      </c>
      <c r="P227">
        <f t="shared" si="18"/>
        <v>0</v>
      </c>
      <c r="Q227" s="22">
        <f t="shared" si="19"/>
        <v>0</v>
      </c>
      <c r="R227" s="15">
        <f t="shared" si="20"/>
        <v>42438.961273148147</v>
      </c>
      <c r="S227" s="15">
        <f t="shared" si="21"/>
        <v>42468.919606481482</v>
      </c>
      <c r="T227">
        <f t="shared" si="22"/>
        <v>2016</v>
      </c>
      <c r="U227">
        <f t="shared" si="23"/>
        <v>3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v>1428854344</v>
      </c>
      <c r="K228" t="b">
        <v>0</v>
      </c>
      <c r="L228">
        <v>2</v>
      </c>
      <c r="M228" t="b">
        <v>0</v>
      </c>
      <c r="N228" s="11" t="s">
        <v>8267</v>
      </c>
      <c r="O228" t="s">
        <v>8271</v>
      </c>
      <c r="P228">
        <f t="shared" si="18"/>
        <v>1</v>
      </c>
      <c r="Q228" s="22">
        <f t="shared" si="19"/>
        <v>125</v>
      </c>
      <c r="R228" s="15">
        <f t="shared" si="20"/>
        <v>42106.666018518517</v>
      </c>
      <c r="S228" s="15">
        <f t="shared" si="21"/>
        <v>42155.395138888889</v>
      </c>
      <c r="T228">
        <f t="shared" si="22"/>
        <v>2015</v>
      </c>
      <c r="U228">
        <f t="shared" si="23"/>
        <v>4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v>1433885241</v>
      </c>
      <c r="K229" t="b">
        <v>0</v>
      </c>
      <c r="L229">
        <v>0</v>
      </c>
      <c r="M229" t="b">
        <v>0</v>
      </c>
      <c r="N229" s="11" t="s">
        <v>8267</v>
      </c>
      <c r="O229" t="s">
        <v>8271</v>
      </c>
      <c r="P229">
        <f t="shared" si="18"/>
        <v>0</v>
      </c>
      <c r="Q229" s="22">
        <f t="shared" si="19"/>
        <v>0</v>
      </c>
      <c r="R229" s="15">
        <f t="shared" si="20"/>
        <v>42164.893993055557</v>
      </c>
      <c r="S229" s="15">
        <f t="shared" si="21"/>
        <v>42194.893993055557</v>
      </c>
      <c r="T229">
        <f t="shared" si="22"/>
        <v>2015</v>
      </c>
      <c r="U229">
        <f t="shared" si="23"/>
        <v>6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v>1427992105</v>
      </c>
      <c r="K230" t="b">
        <v>0</v>
      </c>
      <c r="L230">
        <v>0</v>
      </c>
      <c r="M230" t="b">
        <v>0</v>
      </c>
      <c r="N230" s="11" t="s">
        <v>8267</v>
      </c>
      <c r="O230" t="s">
        <v>8271</v>
      </c>
      <c r="P230">
        <f t="shared" si="18"/>
        <v>0</v>
      </c>
      <c r="Q230" s="22">
        <f t="shared" si="19"/>
        <v>0</v>
      </c>
      <c r="R230" s="15">
        <f t="shared" si="20"/>
        <v>42096.686400462961</v>
      </c>
      <c r="S230" s="15">
        <f t="shared" si="21"/>
        <v>42156.686400462961</v>
      </c>
      <c r="T230">
        <f t="shared" si="22"/>
        <v>2015</v>
      </c>
      <c r="U230">
        <f t="shared" si="23"/>
        <v>4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v>1452810297</v>
      </c>
      <c r="K231" t="b">
        <v>0</v>
      </c>
      <c r="L231">
        <v>0</v>
      </c>
      <c r="M231" t="b">
        <v>0</v>
      </c>
      <c r="N231" s="11" t="s">
        <v>8267</v>
      </c>
      <c r="O231" t="s">
        <v>8271</v>
      </c>
      <c r="P231">
        <f t="shared" si="18"/>
        <v>0</v>
      </c>
      <c r="Q231" s="22">
        <f t="shared" si="19"/>
        <v>0</v>
      </c>
      <c r="R231" s="15">
        <f t="shared" si="20"/>
        <v>42383.933993055558</v>
      </c>
      <c r="S231" s="15">
        <f t="shared" si="21"/>
        <v>42413.933993055558</v>
      </c>
      <c r="T231">
        <f t="shared" si="22"/>
        <v>2016</v>
      </c>
      <c r="U231">
        <f t="shared" si="23"/>
        <v>1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v>1430851151</v>
      </c>
      <c r="K232" t="b">
        <v>0</v>
      </c>
      <c r="L232">
        <v>2</v>
      </c>
      <c r="M232" t="b">
        <v>0</v>
      </c>
      <c r="N232" s="11" t="s">
        <v>8267</v>
      </c>
      <c r="O232" t="s">
        <v>8271</v>
      </c>
      <c r="P232">
        <f t="shared" si="18"/>
        <v>0</v>
      </c>
      <c r="Q232" s="22">
        <f t="shared" si="19"/>
        <v>30</v>
      </c>
      <c r="R232" s="15">
        <f t="shared" si="20"/>
        <v>42129.777210648142</v>
      </c>
      <c r="S232" s="15">
        <f t="shared" si="21"/>
        <v>42159.777210648142</v>
      </c>
      <c r="T232">
        <f t="shared" si="22"/>
        <v>2015</v>
      </c>
      <c r="U232">
        <f t="shared" si="23"/>
        <v>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v>1449183651</v>
      </c>
      <c r="K233" t="b">
        <v>0</v>
      </c>
      <c r="L233">
        <v>0</v>
      </c>
      <c r="M233" t="b">
        <v>0</v>
      </c>
      <c r="N233" s="11" t="s">
        <v>8267</v>
      </c>
      <c r="O233" t="s">
        <v>8271</v>
      </c>
      <c r="P233">
        <f t="shared" si="18"/>
        <v>0</v>
      </c>
      <c r="Q233" s="22">
        <f t="shared" si="19"/>
        <v>0</v>
      </c>
      <c r="R233" s="15">
        <f t="shared" si="20"/>
        <v>42341.958923611113</v>
      </c>
      <c r="S233" s="15">
        <f t="shared" si="21"/>
        <v>42371.958923611113</v>
      </c>
      <c r="T233">
        <f t="shared" si="22"/>
        <v>2015</v>
      </c>
      <c r="U233">
        <f t="shared" si="23"/>
        <v>12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v>1422474546</v>
      </c>
      <c r="K234" t="b">
        <v>0</v>
      </c>
      <c r="L234">
        <v>7</v>
      </c>
      <c r="M234" t="b">
        <v>0</v>
      </c>
      <c r="N234" s="11" t="s">
        <v>8267</v>
      </c>
      <c r="O234" t="s">
        <v>8271</v>
      </c>
      <c r="P234">
        <f t="shared" si="18"/>
        <v>3</v>
      </c>
      <c r="Q234" s="22">
        <f t="shared" si="19"/>
        <v>15.71</v>
      </c>
      <c r="R234" s="15">
        <f t="shared" si="20"/>
        <v>42032.82576388889</v>
      </c>
      <c r="S234" s="15">
        <f t="shared" si="21"/>
        <v>42062.82576388889</v>
      </c>
      <c r="T234">
        <f t="shared" si="22"/>
        <v>2015</v>
      </c>
      <c r="U234">
        <f t="shared" si="23"/>
        <v>1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v>1472593972</v>
      </c>
      <c r="K235" t="b">
        <v>0</v>
      </c>
      <c r="L235">
        <v>0</v>
      </c>
      <c r="M235" t="b">
        <v>0</v>
      </c>
      <c r="N235" s="11" t="s">
        <v>8267</v>
      </c>
      <c r="O235" t="s">
        <v>8271</v>
      </c>
      <c r="P235">
        <f t="shared" si="18"/>
        <v>0</v>
      </c>
      <c r="Q235" s="22">
        <f t="shared" si="19"/>
        <v>0</v>
      </c>
      <c r="R235" s="15">
        <f t="shared" si="20"/>
        <v>42612.911712962959</v>
      </c>
      <c r="S235" s="15">
        <f t="shared" si="21"/>
        <v>42642.911712962959</v>
      </c>
      <c r="T235">
        <f t="shared" si="22"/>
        <v>2016</v>
      </c>
      <c r="U235">
        <f t="shared" si="23"/>
        <v>8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v>1431391859</v>
      </c>
      <c r="K236" t="b">
        <v>0</v>
      </c>
      <c r="L236">
        <v>5</v>
      </c>
      <c r="M236" t="b">
        <v>0</v>
      </c>
      <c r="N236" s="11" t="s">
        <v>8267</v>
      </c>
      <c r="O236" t="s">
        <v>8271</v>
      </c>
      <c r="P236">
        <f t="shared" si="18"/>
        <v>40</v>
      </c>
      <c r="Q236" s="22">
        <f t="shared" si="19"/>
        <v>80.2</v>
      </c>
      <c r="R236" s="15">
        <f t="shared" si="20"/>
        <v>42136.035405092596</v>
      </c>
      <c r="S236" s="15">
        <f t="shared" si="21"/>
        <v>42176.035405092596</v>
      </c>
      <c r="T236">
        <f t="shared" si="22"/>
        <v>2015</v>
      </c>
      <c r="U236">
        <f t="shared" si="23"/>
        <v>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v>1433886497</v>
      </c>
      <c r="K237" t="b">
        <v>0</v>
      </c>
      <c r="L237">
        <v>0</v>
      </c>
      <c r="M237" t="b">
        <v>0</v>
      </c>
      <c r="N237" s="11" t="s">
        <v>8267</v>
      </c>
      <c r="O237" t="s">
        <v>8271</v>
      </c>
      <c r="P237">
        <f t="shared" si="18"/>
        <v>0</v>
      </c>
      <c r="Q237" s="22">
        <f t="shared" si="19"/>
        <v>0</v>
      </c>
      <c r="R237" s="15">
        <f t="shared" si="20"/>
        <v>42164.908530092594</v>
      </c>
      <c r="S237" s="15">
        <f t="shared" si="21"/>
        <v>42194.908530092594</v>
      </c>
      <c r="T237">
        <f t="shared" si="22"/>
        <v>2015</v>
      </c>
      <c r="U237">
        <f t="shared" si="23"/>
        <v>6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v>1447380099</v>
      </c>
      <c r="K238" t="b">
        <v>0</v>
      </c>
      <c r="L238">
        <v>0</v>
      </c>
      <c r="M238" t="b">
        <v>0</v>
      </c>
      <c r="N238" s="11" t="s">
        <v>8267</v>
      </c>
      <c r="O238" t="s">
        <v>8271</v>
      </c>
      <c r="P238">
        <f t="shared" si="18"/>
        <v>0</v>
      </c>
      <c r="Q238" s="22">
        <f t="shared" si="19"/>
        <v>0</v>
      </c>
      <c r="R238" s="15">
        <f t="shared" si="20"/>
        <v>42321.08447916666</v>
      </c>
      <c r="S238" s="15">
        <f t="shared" si="21"/>
        <v>42374</v>
      </c>
      <c r="T238">
        <f t="shared" si="22"/>
        <v>2015</v>
      </c>
      <c r="U238">
        <f t="shared" si="23"/>
        <v>11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v>1452261069</v>
      </c>
      <c r="K239" t="b">
        <v>0</v>
      </c>
      <c r="L239">
        <v>1</v>
      </c>
      <c r="M239" t="b">
        <v>0</v>
      </c>
      <c r="N239" s="11" t="s">
        <v>8267</v>
      </c>
      <c r="O239" t="s">
        <v>8271</v>
      </c>
      <c r="P239">
        <f t="shared" si="18"/>
        <v>0</v>
      </c>
      <c r="Q239" s="22">
        <f t="shared" si="19"/>
        <v>50</v>
      </c>
      <c r="R239" s="15">
        <f t="shared" si="20"/>
        <v>42377.577187499999</v>
      </c>
      <c r="S239" s="15">
        <f t="shared" si="21"/>
        <v>42437.577187499999</v>
      </c>
      <c r="T239">
        <f t="shared" si="22"/>
        <v>2016</v>
      </c>
      <c r="U239">
        <f t="shared" si="23"/>
        <v>1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v>1481324760</v>
      </c>
      <c r="K240" t="b">
        <v>0</v>
      </c>
      <c r="L240">
        <v>0</v>
      </c>
      <c r="M240" t="b">
        <v>0</v>
      </c>
      <c r="N240" s="11" t="s">
        <v>8267</v>
      </c>
      <c r="O240" t="s">
        <v>8271</v>
      </c>
      <c r="P240">
        <f t="shared" si="18"/>
        <v>0</v>
      </c>
      <c r="Q240" s="22">
        <f t="shared" si="19"/>
        <v>0</v>
      </c>
      <c r="R240" s="15">
        <f t="shared" si="20"/>
        <v>42713.962499999994</v>
      </c>
      <c r="S240" s="15">
        <f t="shared" si="21"/>
        <v>42734.375</v>
      </c>
      <c r="T240">
        <f t="shared" si="22"/>
        <v>2016</v>
      </c>
      <c r="U240">
        <f t="shared" si="23"/>
        <v>12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v>1445308730</v>
      </c>
      <c r="K241" t="b">
        <v>0</v>
      </c>
      <c r="L241">
        <v>5</v>
      </c>
      <c r="M241" t="b">
        <v>0</v>
      </c>
      <c r="N241" s="11" t="s">
        <v>8267</v>
      </c>
      <c r="O241" t="s">
        <v>8271</v>
      </c>
      <c r="P241">
        <f t="shared" si="18"/>
        <v>25</v>
      </c>
      <c r="Q241" s="22">
        <f t="shared" si="19"/>
        <v>50</v>
      </c>
      <c r="R241" s="15">
        <f t="shared" si="20"/>
        <v>42297.110300925924</v>
      </c>
      <c r="S241" s="15">
        <f t="shared" si="21"/>
        <v>42316.5</v>
      </c>
      <c r="T241">
        <f t="shared" si="22"/>
        <v>2015</v>
      </c>
      <c r="U241">
        <f t="shared" si="23"/>
        <v>10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v>1363885211</v>
      </c>
      <c r="K242" t="b">
        <v>1</v>
      </c>
      <c r="L242">
        <v>137</v>
      </c>
      <c r="M242" t="b">
        <v>1</v>
      </c>
      <c r="N242" s="11" t="s">
        <v>8267</v>
      </c>
      <c r="O242" t="s">
        <v>8272</v>
      </c>
      <c r="P242">
        <f t="shared" si="18"/>
        <v>108</v>
      </c>
      <c r="Q242" s="22">
        <f t="shared" si="19"/>
        <v>117.85</v>
      </c>
      <c r="R242" s="15">
        <f t="shared" si="20"/>
        <v>41354.708460648151</v>
      </c>
      <c r="S242" s="15">
        <f t="shared" si="21"/>
        <v>41399.708460648151</v>
      </c>
      <c r="T242">
        <f t="shared" si="22"/>
        <v>2013</v>
      </c>
      <c r="U242">
        <f t="shared" si="23"/>
        <v>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v>1415292304</v>
      </c>
      <c r="K243" t="b">
        <v>1</v>
      </c>
      <c r="L243">
        <v>376</v>
      </c>
      <c r="M243" t="b">
        <v>1</v>
      </c>
      <c r="N243" s="11" t="s">
        <v>8267</v>
      </c>
      <c r="O243" t="s">
        <v>8272</v>
      </c>
      <c r="P243">
        <f t="shared" si="18"/>
        <v>113</v>
      </c>
      <c r="Q243" s="22">
        <f t="shared" si="19"/>
        <v>109.04</v>
      </c>
      <c r="R243" s="15">
        <f t="shared" si="20"/>
        <v>41949.697962962964</v>
      </c>
      <c r="S243" s="15">
        <f t="shared" si="21"/>
        <v>41994.697962962964</v>
      </c>
      <c r="T243">
        <f t="shared" si="22"/>
        <v>2014</v>
      </c>
      <c r="U243">
        <f t="shared" si="23"/>
        <v>11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v>1321357790</v>
      </c>
      <c r="K244" t="b">
        <v>1</v>
      </c>
      <c r="L244">
        <v>202</v>
      </c>
      <c r="M244" t="b">
        <v>1</v>
      </c>
      <c r="N244" s="11" t="s">
        <v>8267</v>
      </c>
      <c r="O244" t="s">
        <v>8272</v>
      </c>
      <c r="P244">
        <f t="shared" si="18"/>
        <v>113</v>
      </c>
      <c r="Q244" s="22">
        <f t="shared" si="19"/>
        <v>73.02</v>
      </c>
      <c r="R244" s="15">
        <f t="shared" si="20"/>
        <v>40862.492939814816</v>
      </c>
      <c r="S244" s="15">
        <f t="shared" si="21"/>
        <v>40897.492939814816</v>
      </c>
      <c r="T244">
        <f t="shared" si="22"/>
        <v>2011</v>
      </c>
      <c r="U244">
        <f t="shared" si="23"/>
        <v>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v>1390439304</v>
      </c>
      <c r="K245" t="b">
        <v>1</v>
      </c>
      <c r="L245">
        <v>328</v>
      </c>
      <c r="M245" t="b">
        <v>1</v>
      </c>
      <c r="N245" s="11" t="s">
        <v>8267</v>
      </c>
      <c r="O245" t="s">
        <v>8272</v>
      </c>
      <c r="P245">
        <f t="shared" si="18"/>
        <v>103</v>
      </c>
      <c r="Q245" s="22">
        <f t="shared" si="19"/>
        <v>78.2</v>
      </c>
      <c r="R245" s="15">
        <f t="shared" si="20"/>
        <v>41662.047500000001</v>
      </c>
      <c r="S245" s="15">
        <f t="shared" si="21"/>
        <v>41692.047500000001</v>
      </c>
      <c r="T245">
        <f t="shared" si="22"/>
        <v>2014</v>
      </c>
      <c r="U245">
        <f t="shared" si="23"/>
        <v>1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v>1265269559</v>
      </c>
      <c r="K246" t="b">
        <v>1</v>
      </c>
      <c r="L246">
        <v>84</v>
      </c>
      <c r="M246" t="b">
        <v>1</v>
      </c>
      <c r="N246" s="11" t="s">
        <v>8267</v>
      </c>
      <c r="O246" t="s">
        <v>8272</v>
      </c>
      <c r="P246">
        <f t="shared" si="18"/>
        <v>114</v>
      </c>
      <c r="Q246" s="22">
        <f t="shared" si="19"/>
        <v>47.4</v>
      </c>
      <c r="R246" s="15">
        <f t="shared" si="20"/>
        <v>40213.323599537034</v>
      </c>
      <c r="S246" s="15">
        <f t="shared" si="21"/>
        <v>40253.29583333333</v>
      </c>
      <c r="T246">
        <f t="shared" si="22"/>
        <v>2010</v>
      </c>
      <c r="U246">
        <f t="shared" si="23"/>
        <v>2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v>1342487785</v>
      </c>
      <c r="K247" t="b">
        <v>1</v>
      </c>
      <c r="L247">
        <v>96</v>
      </c>
      <c r="M247" t="b">
        <v>1</v>
      </c>
      <c r="N247" s="11" t="s">
        <v>8267</v>
      </c>
      <c r="O247" t="s">
        <v>8272</v>
      </c>
      <c r="P247">
        <f t="shared" si="18"/>
        <v>104</v>
      </c>
      <c r="Q247" s="22">
        <f t="shared" si="19"/>
        <v>54.02</v>
      </c>
      <c r="R247" s="15">
        <f t="shared" si="20"/>
        <v>41107.053067129629</v>
      </c>
      <c r="S247" s="15">
        <f t="shared" si="21"/>
        <v>41137.053067129629</v>
      </c>
      <c r="T247">
        <f t="shared" si="22"/>
        <v>2012</v>
      </c>
      <c r="U247">
        <f t="shared" si="23"/>
        <v>7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v>1288341805</v>
      </c>
      <c r="K248" t="b">
        <v>1</v>
      </c>
      <c r="L248">
        <v>223</v>
      </c>
      <c r="M248" t="b">
        <v>1</v>
      </c>
      <c r="N248" s="11" t="s">
        <v>8267</v>
      </c>
      <c r="O248" t="s">
        <v>8272</v>
      </c>
      <c r="P248">
        <f t="shared" si="18"/>
        <v>305</v>
      </c>
      <c r="Q248" s="22">
        <f t="shared" si="19"/>
        <v>68.489999999999995</v>
      </c>
      <c r="R248" s="15">
        <f t="shared" si="20"/>
        <v>40480.363483796296</v>
      </c>
      <c r="S248" s="15">
        <f t="shared" si="21"/>
        <v>40530.405150462961</v>
      </c>
      <c r="T248">
        <f t="shared" si="22"/>
        <v>2010</v>
      </c>
      <c r="U248">
        <f t="shared" si="23"/>
        <v>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v>1284042614</v>
      </c>
      <c r="K249" t="b">
        <v>1</v>
      </c>
      <c r="L249">
        <v>62</v>
      </c>
      <c r="M249" t="b">
        <v>1</v>
      </c>
      <c r="N249" s="11" t="s">
        <v>8267</v>
      </c>
      <c r="O249" t="s">
        <v>8272</v>
      </c>
      <c r="P249">
        <f t="shared" si="18"/>
        <v>134</v>
      </c>
      <c r="Q249" s="22">
        <f t="shared" si="19"/>
        <v>108.15</v>
      </c>
      <c r="R249" s="15">
        <f t="shared" si="20"/>
        <v>40430.604328703703</v>
      </c>
      <c r="S249" s="15">
        <f t="shared" si="21"/>
        <v>40467.152083333334</v>
      </c>
      <c r="T249">
        <f t="shared" si="22"/>
        <v>2010</v>
      </c>
      <c r="U249">
        <f t="shared" si="23"/>
        <v>9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v>1322073309</v>
      </c>
      <c r="K250" t="b">
        <v>1</v>
      </c>
      <c r="L250">
        <v>146</v>
      </c>
      <c r="M250" t="b">
        <v>1</v>
      </c>
      <c r="N250" s="11" t="s">
        <v>8267</v>
      </c>
      <c r="O250" t="s">
        <v>8272</v>
      </c>
      <c r="P250">
        <f t="shared" si="18"/>
        <v>101</v>
      </c>
      <c r="Q250" s="22">
        <f t="shared" si="19"/>
        <v>589.95000000000005</v>
      </c>
      <c r="R250" s="15">
        <f t="shared" si="20"/>
        <v>40870.774409722224</v>
      </c>
      <c r="S250" s="15">
        <f t="shared" si="21"/>
        <v>40915.774409722224</v>
      </c>
      <c r="T250">
        <f t="shared" si="22"/>
        <v>2011</v>
      </c>
      <c r="U250">
        <f t="shared" si="23"/>
        <v>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v>1275603020</v>
      </c>
      <c r="K251" t="b">
        <v>1</v>
      </c>
      <c r="L251">
        <v>235</v>
      </c>
      <c r="M251" t="b">
        <v>1</v>
      </c>
      <c r="N251" s="11" t="s">
        <v>8267</v>
      </c>
      <c r="O251" t="s">
        <v>8272</v>
      </c>
      <c r="P251">
        <f t="shared" si="18"/>
        <v>113</v>
      </c>
      <c r="Q251" s="22">
        <f t="shared" si="19"/>
        <v>48.05</v>
      </c>
      <c r="R251" s="15">
        <f t="shared" si="20"/>
        <v>40332.923842592594</v>
      </c>
      <c r="S251" s="15">
        <f t="shared" si="21"/>
        <v>40412.736111111109</v>
      </c>
      <c r="T251">
        <f t="shared" si="22"/>
        <v>2010</v>
      </c>
      <c r="U251">
        <f t="shared" si="23"/>
        <v>6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v>1367933691</v>
      </c>
      <c r="K252" t="b">
        <v>1</v>
      </c>
      <c r="L252">
        <v>437</v>
      </c>
      <c r="M252" t="b">
        <v>1</v>
      </c>
      <c r="N252" s="11" t="s">
        <v>8267</v>
      </c>
      <c r="O252" t="s">
        <v>8272</v>
      </c>
      <c r="P252">
        <f t="shared" si="18"/>
        <v>106</v>
      </c>
      <c r="Q252" s="22">
        <f t="shared" si="19"/>
        <v>72.48</v>
      </c>
      <c r="R252" s="15">
        <f t="shared" si="20"/>
        <v>41401.565868055557</v>
      </c>
      <c r="S252" s="15">
        <f t="shared" si="21"/>
        <v>41431.565868055557</v>
      </c>
      <c r="T252">
        <f t="shared" si="22"/>
        <v>2013</v>
      </c>
      <c r="U252">
        <f t="shared" si="23"/>
        <v>5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v>1334429646</v>
      </c>
      <c r="K253" t="b">
        <v>1</v>
      </c>
      <c r="L253">
        <v>77</v>
      </c>
      <c r="M253" t="b">
        <v>1</v>
      </c>
      <c r="N253" s="11" t="s">
        <v>8267</v>
      </c>
      <c r="O253" t="s">
        <v>8272</v>
      </c>
      <c r="P253">
        <f t="shared" si="18"/>
        <v>126</v>
      </c>
      <c r="Q253" s="22">
        <f t="shared" si="19"/>
        <v>57.08</v>
      </c>
      <c r="R253" s="15">
        <f t="shared" si="20"/>
        <v>41013.787569444445</v>
      </c>
      <c r="S253" s="15">
        <f t="shared" si="21"/>
        <v>41045.791666666664</v>
      </c>
      <c r="T253">
        <f t="shared" si="22"/>
        <v>2012</v>
      </c>
      <c r="U253">
        <f t="shared" si="23"/>
        <v>4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v>1269878058</v>
      </c>
      <c r="K254" t="b">
        <v>1</v>
      </c>
      <c r="L254">
        <v>108</v>
      </c>
      <c r="M254" t="b">
        <v>1</v>
      </c>
      <c r="N254" s="11" t="s">
        <v>8267</v>
      </c>
      <c r="O254" t="s">
        <v>8272</v>
      </c>
      <c r="P254">
        <f t="shared" si="18"/>
        <v>185</v>
      </c>
      <c r="Q254" s="22">
        <f t="shared" si="19"/>
        <v>85.44</v>
      </c>
      <c r="R254" s="15">
        <f t="shared" si="20"/>
        <v>40266.662708333337</v>
      </c>
      <c r="S254" s="15">
        <f t="shared" si="21"/>
        <v>40330.165972222225</v>
      </c>
      <c r="T254">
        <f t="shared" si="22"/>
        <v>2010</v>
      </c>
      <c r="U254">
        <f t="shared" si="23"/>
        <v>3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v>1326728235</v>
      </c>
      <c r="K255" t="b">
        <v>1</v>
      </c>
      <c r="L255">
        <v>7</v>
      </c>
      <c r="M255" t="b">
        <v>1</v>
      </c>
      <c r="N255" s="11" t="s">
        <v>8267</v>
      </c>
      <c r="O255" t="s">
        <v>8272</v>
      </c>
      <c r="P255">
        <f t="shared" si="18"/>
        <v>101</v>
      </c>
      <c r="Q255" s="22">
        <f t="shared" si="19"/>
        <v>215.86</v>
      </c>
      <c r="R255" s="15">
        <f t="shared" si="20"/>
        <v>40924.650868055556</v>
      </c>
      <c r="S255" s="15">
        <f t="shared" si="21"/>
        <v>40954.650868055556</v>
      </c>
      <c r="T255">
        <f t="shared" si="22"/>
        <v>2012</v>
      </c>
      <c r="U255">
        <f t="shared" si="23"/>
        <v>1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v>1442443910</v>
      </c>
      <c r="K256" t="b">
        <v>1</v>
      </c>
      <c r="L256">
        <v>314</v>
      </c>
      <c r="M256" t="b">
        <v>1</v>
      </c>
      <c r="N256" s="11" t="s">
        <v>8267</v>
      </c>
      <c r="O256" t="s">
        <v>8272</v>
      </c>
      <c r="P256">
        <f t="shared" si="18"/>
        <v>117</v>
      </c>
      <c r="Q256" s="22">
        <f t="shared" si="19"/>
        <v>89.39</v>
      </c>
      <c r="R256" s="15">
        <f t="shared" si="20"/>
        <v>42263.952662037031</v>
      </c>
      <c r="S256" s="15">
        <f t="shared" si="21"/>
        <v>42294.083333333328</v>
      </c>
      <c r="T256">
        <f t="shared" si="22"/>
        <v>2015</v>
      </c>
      <c r="U256">
        <f t="shared" si="23"/>
        <v>9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v>1297687082</v>
      </c>
      <c r="K257" t="b">
        <v>1</v>
      </c>
      <c r="L257">
        <v>188</v>
      </c>
      <c r="M257" t="b">
        <v>1</v>
      </c>
      <c r="N257" s="11" t="s">
        <v>8267</v>
      </c>
      <c r="O257" t="s">
        <v>8272</v>
      </c>
      <c r="P257">
        <f t="shared" si="18"/>
        <v>107</v>
      </c>
      <c r="Q257" s="22">
        <f t="shared" si="19"/>
        <v>45.42</v>
      </c>
      <c r="R257" s="15">
        <f t="shared" si="20"/>
        <v>40588.526412037041</v>
      </c>
      <c r="S257" s="15">
        <f t="shared" si="21"/>
        <v>40618.48474537037</v>
      </c>
      <c r="T257">
        <f t="shared" si="22"/>
        <v>2011</v>
      </c>
      <c r="U257">
        <f t="shared" si="23"/>
        <v>2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v>1360866467</v>
      </c>
      <c r="K258" t="b">
        <v>1</v>
      </c>
      <c r="L258">
        <v>275</v>
      </c>
      <c r="M258" t="b">
        <v>1</v>
      </c>
      <c r="N258" s="11" t="s">
        <v>8267</v>
      </c>
      <c r="O258" t="s">
        <v>8272</v>
      </c>
      <c r="P258">
        <f t="shared" si="18"/>
        <v>139</v>
      </c>
      <c r="Q258" s="22">
        <f t="shared" si="19"/>
        <v>65.760000000000005</v>
      </c>
      <c r="R258" s="15">
        <f t="shared" si="20"/>
        <v>41319.769293981481</v>
      </c>
      <c r="S258" s="15">
        <f t="shared" si="21"/>
        <v>41349.769293981481</v>
      </c>
      <c r="T258">
        <f t="shared" si="22"/>
        <v>2013</v>
      </c>
      <c r="U258">
        <f t="shared" si="23"/>
        <v>2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v>1461078162</v>
      </c>
      <c r="K259" t="b">
        <v>1</v>
      </c>
      <c r="L259">
        <v>560</v>
      </c>
      <c r="M259" t="b">
        <v>1</v>
      </c>
      <c r="N259" s="11" t="s">
        <v>8267</v>
      </c>
      <c r="O259" t="s">
        <v>8272</v>
      </c>
      <c r="P259">
        <f t="shared" ref="P259:P322" si="24">ROUND(E259/D259*100,0)</f>
        <v>107</v>
      </c>
      <c r="Q259" s="22">
        <f t="shared" ref="Q259:Q322" si="25">IFERROR(ROUND(E259/L259,2),0)</f>
        <v>66.7</v>
      </c>
      <c r="R259" s="15">
        <f t="shared" ref="R259:R322" si="26">J259/60/60/24+DATE(1970,1,1)</f>
        <v>42479.626875000002</v>
      </c>
      <c r="S259" s="15">
        <f t="shared" ref="S259:S322" si="27">I259/60/60/24+DATE(1970,1,1)</f>
        <v>42509.626875000002</v>
      </c>
      <c r="T259">
        <f t="shared" ref="T259:T322" si="28">YEAR(R259)</f>
        <v>2016</v>
      </c>
      <c r="U259">
        <f t="shared" ref="U259:U322" si="29">MONTH(R259)</f>
        <v>4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v>1305767666</v>
      </c>
      <c r="K260" t="b">
        <v>1</v>
      </c>
      <c r="L260">
        <v>688</v>
      </c>
      <c r="M260" t="b">
        <v>1</v>
      </c>
      <c r="N260" s="11" t="s">
        <v>8267</v>
      </c>
      <c r="O260" t="s">
        <v>8272</v>
      </c>
      <c r="P260">
        <f t="shared" si="24"/>
        <v>191</v>
      </c>
      <c r="Q260" s="22">
        <f t="shared" si="25"/>
        <v>83.35</v>
      </c>
      <c r="R260" s="15">
        <f t="shared" si="26"/>
        <v>40682.051689814813</v>
      </c>
      <c r="S260" s="15">
        <f t="shared" si="27"/>
        <v>40712.051689814813</v>
      </c>
      <c r="T260">
        <f t="shared" si="28"/>
        <v>2011</v>
      </c>
      <c r="U260">
        <f t="shared" si="29"/>
        <v>5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v>1425922969</v>
      </c>
      <c r="K261" t="b">
        <v>1</v>
      </c>
      <c r="L261">
        <v>942</v>
      </c>
      <c r="M261" t="b">
        <v>1</v>
      </c>
      <c r="N261" s="11" t="s">
        <v>8267</v>
      </c>
      <c r="O261" t="s">
        <v>8272</v>
      </c>
      <c r="P261">
        <f t="shared" si="24"/>
        <v>132</v>
      </c>
      <c r="Q261" s="22">
        <f t="shared" si="25"/>
        <v>105.05</v>
      </c>
      <c r="R261" s="15">
        <f t="shared" si="26"/>
        <v>42072.738067129627</v>
      </c>
      <c r="S261" s="15">
        <f t="shared" si="27"/>
        <v>42102.738067129627</v>
      </c>
      <c r="T261">
        <f t="shared" si="28"/>
        <v>2015</v>
      </c>
      <c r="U261">
        <f t="shared" si="29"/>
        <v>3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v>1275415679</v>
      </c>
      <c r="K262" t="b">
        <v>1</v>
      </c>
      <c r="L262">
        <v>88</v>
      </c>
      <c r="M262" t="b">
        <v>1</v>
      </c>
      <c r="N262" s="11" t="s">
        <v>8267</v>
      </c>
      <c r="O262" t="s">
        <v>8272</v>
      </c>
      <c r="P262">
        <f t="shared" si="24"/>
        <v>106</v>
      </c>
      <c r="Q262" s="22">
        <f t="shared" si="25"/>
        <v>120.91</v>
      </c>
      <c r="R262" s="15">
        <f t="shared" si="26"/>
        <v>40330.755543981482</v>
      </c>
      <c r="S262" s="15">
        <f t="shared" si="27"/>
        <v>40376.415972222225</v>
      </c>
      <c r="T262">
        <f t="shared" si="28"/>
        <v>2010</v>
      </c>
      <c r="U262">
        <f t="shared" si="29"/>
        <v>6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v>1334783704</v>
      </c>
      <c r="K263" t="b">
        <v>1</v>
      </c>
      <c r="L263">
        <v>220</v>
      </c>
      <c r="M263" t="b">
        <v>1</v>
      </c>
      <c r="N263" s="11" t="s">
        <v>8267</v>
      </c>
      <c r="O263" t="s">
        <v>8272</v>
      </c>
      <c r="P263">
        <f t="shared" si="24"/>
        <v>107</v>
      </c>
      <c r="Q263" s="22">
        <f t="shared" si="25"/>
        <v>97.64</v>
      </c>
      <c r="R263" s="15">
        <f t="shared" si="26"/>
        <v>41017.885462962964</v>
      </c>
      <c r="S263" s="15">
        <f t="shared" si="27"/>
        <v>41067.621527777781</v>
      </c>
      <c r="T263">
        <f t="shared" si="28"/>
        <v>2012</v>
      </c>
      <c r="U263">
        <f t="shared" si="29"/>
        <v>4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v>1294811828</v>
      </c>
      <c r="K264" t="b">
        <v>1</v>
      </c>
      <c r="L264">
        <v>145</v>
      </c>
      <c r="M264" t="b">
        <v>1</v>
      </c>
      <c r="N264" s="11" t="s">
        <v>8267</v>
      </c>
      <c r="O264" t="s">
        <v>8272</v>
      </c>
      <c r="P264">
        <f t="shared" si="24"/>
        <v>240</v>
      </c>
      <c r="Q264" s="22">
        <f t="shared" si="25"/>
        <v>41.38</v>
      </c>
      <c r="R264" s="15">
        <f t="shared" si="26"/>
        <v>40555.24800925926</v>
      </c>
      <c r="S264" s="15">
        <f t="shared" si="27"/>
        <v>40600.24800925926</v>
      </c>
      <c r="T264">
        <f t="shared" si="28"/>
        <v>2011</v>
      </c>
      <c r="U264">
        <f t="shared" si="29"/>
        <v>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v>1346194494</v>
      </c>
      <c r="K265" t="b">
        <v>1</v>
      </c>
      <c r="L265">
        <v>963</v>
      </c>
      <c r="M265" t="b">
        <v>1</v>
      </c>
      <c r="N265" s="11" t="s">
        <v>8267</v>
      </c>
      <c r="O265" t="s">
        <v>8272</v>
      </c>
      <c r="P265">
        <f t="shared" si="24"/>
        <v>118</v>
      </c>
      <c r="Q265" s="22">
        <f t="shared" si="25"/>
        <v>30.65</v>
      </c>
      <c r="R265" s="15">
        <f t="shared" si="26"/>
        <v>41149.954791666663</v>
      </c>
      <c r="S265" s="15">
        <f t="shared" si="27"/>
        <v>41179.954791666663</v>
      </c>
      <c r="T265">
        <f t="shared" si="28"/>
        <v>2012</v>
      </c>
      <c r="U265">
        <f t="shared" si="29"/>
        <v>8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v>1334155995</v>
      </c>
      <c r="K266" t="b">
        <v>1</v>
      </c>
      <c r="L266">
        <v>91</v>
      </c>
      <c r="M266" t="b">
        <v>1</v>
      </c>
      <c r="N266" s="11" t="s">
        <v>8267</v>
      </c>
      <c r="O266" t="s">
        <v>8272</v>
      </c>
      <c r="P266">
        <f t="shared" si="24"/>
        <v>118</v>
      </c>
      <c r="Q266" s="22">
        <f t="shared" si="25"/>
        <v>64.95</v>
      </c>
      <c r="R266" s="15">
        <f t="shared" si="26"/>
        <v>41010.620312500003</v>
      </c>
      <c r="S266" s="15">
        <f t="shared" si="27"/>
        <v>41040.620312500003</v>
      </c>
      <c r="T266">
        <f t="shared" si="28"/>
        <v>2012</v>
      </c>
      <c r="U266">
        <f t="shared" si="29"/>
        <v>4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v>1269928430</v>
      </c>
      <c r="K267" t="b">
        <v>1</v>
      </c>
      <c r="L267">
        <v>58</v>
      </c>
      <c r="M267" t="b">
        <v>1</v>
      </c>
      <c r="N267" s="11" t="s">
        <v>8267</v>
      </c>
      <c r="O267" t="s">
        <v>8272</v>
      </c>
      <c r="P267">
        <f t="shared" si="24"/>
        <v>111</v>
      </c>
      <c r="Q267" s="22">
        <f t="shared" si="25"/>
        <v>95.78</v>
      </c>
      <c r="R267" s="15">
        <f t="shared" si="26"/>
        <v>40267.245717592588</v>
      </c>
      <c r="S267" s="15">
        <f t="shared" si="27"/>
        <v>40308.844444444447</v>
      </c>
      <c r="T267">
        <f t="shared" si="28"/>
        <v>2010</v>
      </c>
      <c r="U267">
        <f t="shared" si="29"/>
        <v>3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v>1264565507</v>
      </c>
      <c r="K268" t="b">
        <v>1</v>
      </c>
      <c r="L268">
        <v>36</v>
      </c>
      <c r="M268" t="b">
        <v>1</v>
      </c>
      <c r="N268" s="11" t="s">
        <v>8267</v>
      </c>
      <c r="O268" t="s">
        <v>8272</v>
      </c>
      <c r="P268">
        <f t="shared" si="24"/>
        <v>146</v>
      </c>
      <c r="Q268" s="22">
        <f t="shared" si="25"/>
        <v>40.42</v>
      </c>
      <c r="R268" s="15">
        <f t="shared" si="26"/>
        <v>40205.174849537041</v>
      </c>
      <c r="S268" s="15">
        <f t="shared" si="27"/>
        <v>40291.160416666666</v>
      </c>
      <c r="T268">
        <f t="shared" si="28"/>
        <v>2010</v>
      </c>
      <c r="U268">
        <f t="shared" si="29"/>
        <v>1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v>1401101499</v>
      </c>
      <c r="K269" t="b">
        <v>1</v>
      </c>
      <c r="L269">
        <v>165</v>
      </c>
      <c r="M269" t="b">
        <v>1</v>
      </c>
      <c r="N269" s="11" t="s">
        <v>8267</v>
      </c>
      <c r="O269" t="s">
        <v>8272</v>
      </c>
      <c r="P269">
        <f t="shared" si="24"/>
        <v>132</v>
      </c>
      <c r="Q269" s="22">
        <f t="shared" si="25"/>
        <v>78.58</v>
      </c>
      <c r="R269" s="15">
        <f t="shared" si="26"/>
        <v>41785.452534722222</v>
      </c>
      <c r="S269" s="15">
        <f t="shared" si="27"/>
        <v>41815.452534722222</v>
      </c>
      <c r="T269">
        <f t="shared" si="28"/>
        <v>2014</v>
      </c>
      <c r="U269">
        <f t="shared" si="29"/>
        <v>5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v>1316749178</v>
      </c>
      <c r="K270" t="b">
        <v>1</v>
      </c>
      <c r="L270">
        <v>111</v>
      </c>
      <c r="M270" t="b">
        <v>1</v>
      </c>
      <c r="N270" s="11" t="s">
        <v>8267</v>
      </c>
      <c r="O270" t="s">
        <v>8272</v>
      </c>
      <c r="P270">
        <f t="shared" si="24"/>
        <v>111</v>
      </c>
      <c r="Q270" s="22">
        <f t="shared" si="25"/>
        <v>50.18</v>
      </c>
      <c r="R270" s="15">
        <f t="shared" si="26"/>
        <v>40809.15252314815</v>
      </c>
      <c r="S270" s="15">
        <f t="shared" si="27"/>
        <v>40854.194189814814</v>
      </c>
      <c r="T270">
        <f t="shared" si="28"/>
        <v>2011</v>
      </c>
      <c r="U270">
        <f t="shared" si="29"/>
        <v>9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v>1485146622</v>
      </c>
      <c r="K271" t="b">
        <v>1</v>
      </c>
      <c r="L271">
        <v>1596</v>
      </c>
      <c r="M271" t="b">
        <v>1</v>
      </c>
      <c r="N271" s="11" t="s">
        <v>8267</v>
      </c>
      <c r="O271" t="s">
        <v>8272</v>
      </c>
      <c r="P271">
        <f t="shared" si="24"/>
        <v>147</v>
      </c>
      <c r="Q271" s="22">
        <f t="shared" si="25"/>
        <v>92.25</v>
      </c>
      <c r="R271" s="15">
        <f t="shared" si="26"/>
        <v>42758.197013888886</v>
      </c>
      <c r="S271" s="15">
        <f t="shared" si="27"/>
        <v>42788.197013888886</v>
      </c>
      <c r="T271">
        <f t="shared" si="28"/>
        <v>2017</v>
      </c>
      <c r="U271">
        <f t="shared" si="29"/>
        <v>1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v>1301950070</v>
      </c>
      <c r="K272" t="b">
        <v>1</v>
      </c>
      <c r="L272">
        <v>61</v>
      </c>
      <c r="M272" t="b">
        <v>1</v>
      </c>
      <c r="N272" s="11" t="s">
        <v>8267</v>
      </c>
      <c r="O272" t="s">
        <v>8272</v>
      </c>
      <c r="P272">
        <f t="shared" si="24"/>
        <v>153</v>
      </c>
      <c r="Q272" s="22">
        <f t="shared" si="25"/>
        <v>57.54</v>
      </c>
      <c r="R272" s="15">
        <f t="shared" si="26"/>
        <v>40637.866550925923</v>
      </c>
      <c r="S272" s="15">
        <f t="shared" si="27"/>
        <v>40688.166666666664</v>
      </c>
      <c r="T272">
        <f t="shared" si="28"/>
        <v>2011</v>
      </c>
      <c r="U272">
        <f t="shared" si="29"/>
        <v>4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v>1386123861</v>
      </c>
      <c r="K273" t="b">
        <v>1</v>
      </c>
      <c r="L273">
        <v>287</v>
      </c>
      <c r="M273" t="b">
        <v>1</v>
      </c>
      <c r="N273" s="11" t="s">
        <v>8267</v>
      </c>
      <c r="O273" t="s">
        <v>8272</v>
      </c>
      <c r="P273">
        <f t="shared" si="24"/>
        <v>105</v>
      </c>
      <c r="Q273" s="22">
        <f t="shared" si="25"/>
        <v>109.42</v>
      </c>
      <c r="R273" s="15">
        <f t="shared" si="26"/>
        <v>41612.10024305556</v>
      </c>
      <c r="S273" s="15">
        <f t="shared" si="27"/>
        <v>41641.333333333336</v>
      </c>
      <c r="T273">
        <f t="shared" si="28"/>
        <v>2013</v>
      </c>
      <c r="U273">
        <f t="shared" si="29"/>
        <v>12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v>1267220191</v>
      </c>
      <c r="K274" t="b">
        <v>1</v>
      </c>
      <c r="L274">
        <v>65</v>
      </c>
      <c r="M274" t="b">
        <v>1</v>
      </c>
      <c r="N274" s="11" t="s">
        <v>8267</v>
      </c>
      <c r="O274" t="s">
        <v>8272</v>
      </c>
      <c r="P274">
        <f t="shared" si="24"/>
        <v>177</v>
      </c>
      <c r="Q274" s="22">
        <f t="shared" si="25"/>
        <v>81.89</v>
      </c>
      <c r="R274" s="15">
        <f t="shared" si="26"/>
        <v>40235.900358796294</v>
      </c>
      <c r="S274" s="15">
        <f t="shared" si="27"/>
        <v>40296.78402777778</v>
      </c>
      <c r="T274">
        <f t="shared" si="28"/>
        <v>2010</v>
      </c>
      <c r="U274">
        <f t="shared" si="29"/>
        <v>2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v>1307102266</v>
      </c>
      <c r="K275" t="b">
        <v>1</v>
      </c>
      <c r="L275">
        <v>118</v>
      </c>
      <c r="M275" t="b">
        <v>1</v>
      </c>
      <c r="N275" s="11" t="s">
        <v>8267</v>
      </c>
      <c r="O275" t="s">
        <v>8272</v>
      </c>
      <c r="P275">
        <f t="shared" si="24"/>
        <v>108</v>
      </c>
      <c r="Q275" s="22">
        <f t="shared" si="25"/>
        <v>45.67</v>
      </c>
      <c r="R275" s="15">
        <f t="shared" si="26"/>
        <v>40697.498449074075</v>
      </c>
      <c r="S275" s="15">
        <f t="shared" si="27"/>
        <v>40727.498449074075</v>
      </c>
      <c r="T275">
        <f t="shared" si="28"/>
        <v>2011</v>
      </c>
      <c r="U275">
        <f t="shared" si="29"/>
        <v>6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v>1330638829</v>
      </c>
      <c r="K276" t="b">
        <v>1</v>
      </c>
      <c r="L276">
        <v>113</v>
      </c>
      <c r="M276" t="b">
        <v>1</v>
      </c>
      <c r="N276" s="11" t="s">
        <v>8267</v>
      </c>
      <c r="O276" t="s">
        <v>8272</v>
      </c>
      <c r="P276">
        <f t="shared" si="24"/>
        <v>156</v>
      </c>
      <c r="Q276" s="22">
        <f t="shared" si="25"/>
        <v>55.22</v>
      </c>
      <c r="R276" s="15">
        <f t="shared" si="26"/>
        <v>40969.912372685183</v>
      </c>
      <c r="S276" s="15">
        <f t="shared" si="27"/>
        <v>41004.290972222225</v>
      </c>
      <c r="T276">
        <f t="shared" si="28"/>
        <v>2012</v>
      </c>
      <c r="U276">
        <f t="shared" si="29"/>
        <v>3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v>1349916366</v>
      </c>
      <c r="K277" t="b">
        <v>1</v>
      </c>
      <c r="L277">
        <v>332</v>
      </c>
      <c r="M277" t="b">
        <v>1</v>
      </c>
      <c r="N277" s="11" t="s">
        <v>8267</v>
      </c>
      <c r="O277" t="s">
        <v>8272</v>
      </c>
      <c r="P277">
        <f t="shared" si="24"/>
        <v>108</v>
      </c>
      <c r="Q277" s="22">
        <f t="shared" si="25"/>
        <v>65.3</v>
      </c>
      <c r="R277" s="15">
        <f t="shared" si="26"/>
        <v>41193.032013888893</v>
      </c>
      <c r="S277" s="15">
        <f t="shared" si="27"/>
        <v>41223.073680555557</v>
      </c>
      <c r="T277">
        <f t="shared" si="28"/>
        <v>2012</v>
      </c>
      <c r="U277">
        <f t="shared" si="29"/>
        <v>10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v>1330394274</v>
      </c>
      <c r="K278" t="b">
        <v>1</v>
      </c>
      <c r="L278">
        <v>62</v>
      </c>
      <c r="M278" t="b">
        <v>1</v>
      </c>
      <c r="N278" s="11" t="s">
        <v>8267</v>
      </c>
      <c r="O278" t="s">
        <v>8272</v>
      </c>
      <c r="P278">
        <f t="shared" si="24"/>
        <v>148</v>
      </c>
      <c r="Q278" s="22">
        <f t="shared" si="25"/>
        <v>95.23</v>
      </c>
      <c r="R278" s="15">
        <f t="shared" si="26"/>
        <v>40967.081874999996</v>
      </c>
      <c r="S278" s="15">
        <f t="shared" si="27"/>
        <v>41027.040208333332</v>
      </c>
      <c r="T278">
        <f t="shared" si="28"/>
        <v>2012</v>
      </c>
      <c r="U278">
        <f t="shared" si="29"/>
        <v>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v>1429824219</v>
      </c>
      <c r="K279" t="b">
        <v>1</v>
      </c>
      <c r="L279">
        <v>951</v>
      </c>
      <c r="M279" t="b">
        <v>1</v>
      </c>
      <c r="N279" s="11" t="s">
        <v>8267</v>
      </c>
      <c r="O279" t="s">
        <v>8272</v>
      </c>
      <c r="P279">
        <f t="shared" si="24"/>
        <v>110</v>
      </c>
      <c r="Q279" s="22">
        <f t="shared" si="25"/>
        <v>75.44</v>
      </c>
      <c r="R279" s="15">
        <f t="shared" si="26"/>
        <v>42117.891423611116</v>
      </c>
      <c r="S279" s="15">
        <f t="shared" si="27"/>
        <v>42147.891423611116</v>
      </c>
      <c r="T279">
        <f t="shared" si="28"/>
        <v>2015</v>
      </c>
      <c r="U279">
        <f t="shared" si="29"/>
        <v>4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v>1347411539</v>
      </c>
      <c r="K280" t="b">
        <v>1</v>
      </c>
      <c r="L280">
        <v>415</v>
      </c>
      <c r="M280" t="b">
        <v>1</v>
      </c>
      <c r="N280" s="11" t="s">
        <v>8267</v>
      </c>
      <c r="O280" t="s">
        <v>8272</v>
      </c>
      <c r="P280">
        <f t="shared" si="24"/>
        <v>150</v>
      </c>
      <c r="Q280" s="22">
        <f t="shared" si="25"/>
        <v>97.82</v>
      </c>
      <c r="R280" s="15">
        <f t="shared" si="26"/>
        <v>41164.040960648148</v>
      </c>
      <c r="S280" s="15">
        <f t="shared" si="27"/>
        <v>41194.040960648148</v>
      </c>
      <c r="T280">
        <f t="shared" si="28"/>
        <v>2012</v>
      </c>
      <c r="U280">
        <f t="shared" si="29"/>
        <v>9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v>1485237096</v>
      </c>
      <c r="K281" t="b">
        <v>1</v>
      </c>
      <c r="L281">
        <v>305</v>
      </c>
      <c r="M281" t="b">
        <v>1</v>
      </c>
      <c r="N281" s="11" t="s">
        <v>8267</v>
      </c>
      <c r="O281" t="s">
        <v>8272</v>
      </c>
      <c r="P281">
        <f t="shared" si="24"/>
        <v>157</v>
      </c>
      <c r="Q281" s="22">
        <f t="shared" si="25"/>
        <v>87.69</v>
      </c>
      <c r="R281" s="15">
        <f t="shared" si="26"/>
        <v>42759.244166666671</v>
      </c>
      <c r="S281" s="15">
        <f t="shared" si="27"/>
        <v>42793.084027777775</v>
      </c>
      <c r="T281">
        <f t="shared" si="28"/>
        <v>2017</v>
      </c>
      <c r="U281">
        <f t="shared" si="29"/>
        <v>1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v>1397571035</v>
      </c>
      <c r="K282" t="b">
        <v>1</v>
      </c>
      <c r="L282">
        <v>2139</v>
      </c>
      <c r="M282" t="b">
        <v>1</v>
      </c>
      <c r="N282" s="11" t="s">
        <v>8267</v>
      </c>
      <c r="O282" t="s">
        <v>8272</v>
      </c>
      <c r="P282">
        <f t="shared" si="24"/>
        <v>156</v>
      </c>
      <c r="Q282" s="22">
        <f t="shared" si="25"/>
        <v>54.75</v>
      </c>
      <c r="R282" s="15">
        <f t="shared" si="26"/>
        <v>41744.590682870366</v>
      </c>
      <c r="S282" s="15">
        <f t="shared" si="27"/>
        <v>41789.590682870366</v>
      </c>
      <c r="T282">
        <f t="shared" si="28"/>
        <v>2014</v>
      </c>
      <c r="U282">
        <f t="shared" si="29"/>
        <v>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v>1242532513</v>
      </c>
      <c r="K283" t="b">
        <v>1</v>
      </c>
      <c r="L283">
        <v>79</v>
      </c>
      <c r="M283" t="b">
        <v>1</v>
      </c>
      <c r="N283" s="11" t="s">
        <v>8267</v>
      </c>
      <c r="O283" t="s">
        <v>8272</v>
      </c>
      <c r="P283">
        <f t="shared" si="24"/>
        <v>121</v>
      </c>
      <c r="Q283" s="22">
        <f t="shared" si="25"/>
        <v>83.95</v>
      </c>
      <c r="R283" s="15">
        <f t="shared" si="26"/>
        <v>39950.163344907407</v>
      </c>
      <c r="S283" s="15">
        <f t="shared" si="27"/>
        <v>40035.80972222222</v>
      </c>
      <c r="T283">
        <f t="shared" si="28"/>
        <v>2009</v>
      </c>
      <c r="U283">
        <f t="shared" si="29"/>
        <v>5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v>1263679492</v>
      </c>
      <c r="K284" t="b">
        <v>1</v>
      </c>
      <c r="L284">
        <v>179</v>
      </c>
      <c r="M284" t="b">
        <v>1</v>
      </c>
      <c r="N284" s="11" t="s">
        <v>8267</v>
      </c>
      <c r="O284" t="s">
        <v>8272</v>
      </c>
      <c r="P284">
        <f t="shared" si="24"/>
        <v>101</v>
      </c>
      <c r="Q284" s="22">
        <f t="shared" si="25"/>
        <v>254.39</v>
      </c>
      <c r="R284" s="15">
        <f t="shared" si="26"/>
        <v>40194.920046296298</v>
      </c>
      <c r="S284" s="15">
        <f t="shared" si="27"/>
        <v>40231.916666666664</v>
      </c>
      <c r="T284">
        <f t="shared" si="28"/>
        <v>2010</v>
      </c>
      <c r="U284">
        <f t="shared" si="29"/>
        <v>1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v>1305219744</v>
      </c>
      <c r="K285" t="b">
        <v>1</v>
      </c>
      <c r="L285">
        <v>202</v>
      </c>
      <c r="M285" t="b">
        <v>1</v>
      </c>
      <c r="N285" s="11" t="s">
        <v>8267</v>
      </c>
      <c r="O285" t="s">
        <v>8272</v>
      </c>
      <c r="P285">
        <f t="shared" si="24"/>
        <v>114</v>
      </c>
      <c r="Q285" s="22">
        <f t="shared" si="25"/>
        <v>101.83</v>
      </c>
      <c r="R285" s="15">
        <f t="shared" si="26"/>
        <v>40675.71</v>
      </c>
      <c r="S285" s="15">
        <f t="shared" si="27"/>
        <v>40695.207638888889</v>
      </c>
      <c r="T285">
        <f t="shared" si="28"/>
        <v>2011</v>
      </c>
      <c r="U285">
        <f t="shared" si="29"/>
        <v>5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v>1325007780</v>
      </c>
      <c r="K286" t="b">
        <v>1</v>
      </c>
      <c r="L286">
        <v>760</v>
      </c>
      <c r="M286" t="b">
        <v>1</v>
      </c>
      <c r="N286" s="11" t="s">
        <v>8267</v>
      </c>
      <c r="O286" t="s">
        <v>8272</v>
      </c>
      <c r="P286">
        <f t="shared" si="24"/>
        <v>105</v>
      </c>
      <c r="Q286" s="22">
        <f t="shared" si="25"/>
        <v>55.07</v>
      </c>
      <c r="R286" s="15">
        <f t="shared" si="26"/>
        <v>40904.738194444442</v>
      </c>
      <c r="S286" s="15">
        <f t="shared" si="27"/>
        <v>40929.738194444442</v>
      </c>
      <c r="T286">
        <f t="shared" si="28"/>
        <v>2011</v>
      </c>
      <c r="U286">
        <f t="shared" si="29"/>
        <v>12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v>1377022128</v>
      </c>
      <c r="K287" t="b">
        <v>1</v>
      </c>
      <c r="L287">
        <v>563</v>
      </c>
      <c r="M287" t="b">
        <v>1</v>
      </c>
      <c r="N287" s="11" t="s">
        <v>8267</v>
      </c>
      <c r="O287" t="s">
        <v>8272</v>
      </c>
      <c r="P287">
        <f t="shared" si="24"/>
        <v>229</v>
      </c>
      <c r="Q287" s="22">
        <f t="shared" si="25"/>
        <v>56.9</v>
      </c>
      <c r="R287" s="15">
        <f t="shared" si="26"/>
        <v>41506.756111111114</v>
      </c>
      <c r="S287" s="15">
        <f t="shared" si="27"/>
        <v>41536.756111111114</v>
      </c>
      <c r="T287">
        <f t="shared" si="28"/>
        <v>2013</v>
      </c>
      <c r="U287">
        <f t="shared" si="29"/>
        <v>8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v>1360352124</v>
      </c>
      <c r="K288" t="b">
        <v>1</v>
      </c>
      <c r="L288">
        <v>135</v>
      </c>
      <c r="M288" t="b">
        <v>1</v>
      </c>
      <c r="N288" s="11" t="s">
        <v>8267</v>
      </c>
      <c r="O288" t="s">
        <v>8272</v>
      </c>
      <c r="P288">
        <f t="shared" si="24"/>
        <v>109</v>
      </c>
      <c r="Q288" s="22">
        <f t="shared" si="25"/>
        <v>121.28</v>
      </c>
      <c r="R288" s="15">
        <f t="shared" si="26"/>
        <v>41313.816249999996</v>
      </c>
      <c r="S288" s="15">
        <f t="shared" si="27"/>
        <v>41358.774583333332</v>
      </c>
      <c r="T288">
        <f t="shared" si="28"/>
        <v>2013</v>
      </c>
      <c r="U288">
        <f t="shared" si="29"/>
        <v>2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v>1349160018</v>
      </c>
      <c r="K289" t="b">
        <v>1</v>
      </c>
      <c r="L289">
        <v>290</v>
      </c>
      <c r="M289" t="b">
        <v>1</v>
      </c>
      <c r="N289" s="11" t="s">
        <v>8267</v>
      </c>
      <c r="O289" t="s">
        <v>8272</v>
      </c>
      <c r="P289">
        <f t="shared" si="24"/>
        <v>176</v>
      </c>
      <c r="Q289" s="22">
        <f t="shared" si="25"/>
        <v>91.19</v>
      </c>
      <c r="R289" s="15">
        <f t="shared" si="26"/>
        <v>41184.277986111112</v>
      </c>
      <c r="S289" s="15">
        <f t="shared" si="27"/>
        <v>41215.166666666664</v>
      </c>
      <c r="T289">
        <f t="shared" si="28"/>
        <v>2012</v>
      </c>
      <c r="U289">
        <f t="shared" si="29"/>
        <v>10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v>1337659393</v>
      </c>
      <c r="K290" t="b">
        <v>1</v>
      </c>
      <c r="L290">
        <v>447</v>
      </c>
      <c r="M290" t="b">
        <v>1</v>
      </c>
      <c r="N290" s="11" t="s">
        <v>8267</v>
      </c>
      <c r="O290" t="s">
        <v>8272</v>
      </c>
      <c r="P290">
        <f t="shared" si="24"/>
        <v>103</v>
      </c>
      <c r="Q290" s="22">
        <f t="shared" si="25"/>
        <v>115.45</v>
      </c>
      <c r="R290" s="15">
        <f t="shared" si="26"/>
        <v>41051.168900462959</v>
      </c>
      <c r="S290" s="15">
        <f t="shared" si="27"/>
        <v>41086.168900462959</v>
      </c>
      <c r="T290">
        <f t="shared" si="28"/>
        <v>2012</v>
      </c>
      <c r="U290">
        <f t="shared" si="29"/>
        <v>5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v>1380797834</v>
      </c>
      <c r="K291" t="b">
        <v>1</v>
      </c>
      <c r="L291">
        <v>232</v>
      </c>
      <c r="M291" t="b">
        <v>1</v>
      </c>
      <c r="N291" s="11" t="s">
        <v>8267</v>
      </c>
      <c r="O291" t="s">
        <v>8272</v>
      </c>
      <c r="P291">
        <f t="shared" si="24"/>
        <v>105</v>
      </c>
      <c r="Q291" s="22">
        <f t="shared" si="25"/>
        <v>67.77</v>
      </c>
      <c r="R291" s="15">
        <f t="shared" si="26"/>
        <v>41550.456412037034</v>
      </c>
      <c r="S291" s="15">
        <f t="shared" si="27"/>
        <v>41580.456412037034</v>
      </c>
      <c r="T291">
        <f t="shared" si="28"/>
        <v>2013</v>
      </c>
      <c r="U291">
        <f t="shared" si="29"/>
        <v>10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v>1292316697</v>
      </c>
      <c r="K292" t="b">
        <v>1</v>
      </c>
      <c r="L292">
        <v>168</v>
      </c>
      <c r="M292" t="b">
        <v>1</v>
      </c>
      <c r="N292" s="11" t="s">
        <v>8267</v>
      </c>
      <c r="O292" t="s">
        <v>8272</v>
      </c>
      <c r="P292">
        <f t="shared" si="24"/>
        <v>107</v>
      </c>
      <c r="Q292" s="22">
        <f t="shared" si="25"/>
        <v>28.58</v>
      </c>
      <c r="R292" s="15">
        <f t="shared" si="26"/>
        <v>40526.36917824074</v>
      </c>
      <c r="S292" s="15">
        <f t="shared" si="27"/>
        <v>40576.332638888889</v>
      </c>
      <c r="T292">
        <f t="shared" si="28"/>
        <v>2010</v>
      </c>
      <c r="U292">
        <f t="shared" si="29"/>
        <v>12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v>1365791246</v>
      </c>
      <c r="K293" t="b">
        <v>1</v>
      </c>
      <c r="L293">
        <v>128</v>
      </c>
      <c r="M293" t="b">
        <v>1</v>
      </c>
      <c r="N293" s="11" t="s">
        <v>8267</v>
      </c>
      <c r="O293" t="s">
        <v>8272</v>
      </c>
      <c r="P293">
        <f t="shared" si="24"/>
        <v>120</v>
      </c>
      <c r="Q293" s="22">
        <f t="shared" si="25"/>
        <v>46.88</v>
      </c>
      <c r="R293" s="15">
        <f t="shared" si="26"/>
        <v>41376.769050925926</v>
      </c>
      <c r="S293" s="15">
        <f t="shared" si="27"/>
        <v>41395.000694444447</v>
      </c>
      <c r="T293">
        <f t="shared" si="28"/>
        <v>2013</v>
      </c>
      <c r="U293">
        <f t="shared" si="29"/>
        <v>4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v>1317064599</v>
      </c>
      <c r="K294" t="b">
        <v>1</v>
      </c>
      <c r="L294">
        <v>493</v>
      </c>
      <c r="M294" t="b">
        <v>1</v>
      </c>
      <c r="N294" s="11" t="s">
        <v>8267</v>
      </c>
      <c r="O294" t="s">
        <v>8272</v>
      </c>
      <c r="P294">
        <f t="shared" si="24"/>
        <v>102</v>
      </c>
      <c r="Q294" s="22">
        <f t="shared" si="25"/>
        <v>154.41999999999999</v>
      </c>
      <c r="R294" s="15">
        <f t="shared" si="26"/>
        <v>40812.803229166668</v>
      </c>
      <c r="S294" s="15">
        <f t="shared" si="27"/>
        <v>40845.165972222225</v>
      </c>
      <c r="T294">
        <f t="shared" si="28"/>
        <v>2011</v>
      </c>
      <c r="U294">
        <f t="shared" si="29"/>
        <v>9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v>1395417714</v>
      </c>
      <c r="K295" t="b">
        <v>1</v>
      </c>
      <c r="L295">
        <v>131</v>
      </c>
      <c r="M295" t="b">
        <v>1</v>
      </c>
      <c r="N295" s="11" t="s">
        <v>8267</v>
      </c>
      <c r="O295" t="s">
        <v>8272</v>
      </c>
      <c r="P295">
        <f t="shared" si="24"/>
        <v>101</v>
      </c>
      <c r="Q295" s="22">
        <f t="shared" si="25"/>
        <v>201.22</v>
      </c>
      <c r="R295" s="15">
        <f t="shared" si="26"/>
        <v>41719.667986111112</v>
      </c>
      <c r="S295" s="15">
        <f t="shared" si="27"/>
        <v>41749.667986111112</v>
      </c>
      <c r="T295">
        <f t="shared" si="28"/>
        <v>2014</v>
      </c>
      <c r="U295">
        <f t="shared" si="29"/>
        <v>3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v>1276480894</v>
      </c>
      <c r="K296" t="b">
        <v>1</v>
      </c>
      <c r="L296">
        <v>50</v>
      </c>
      <c r="M296" t="b">
        <v>1</v>
      </c>
      <c r="N296" s="11" t="s">
        <v>8267</v>
      </c>
      <c r="O296" t="s">
        <v>8272</v>
      </c>
      <c r="P296">
        <f t="shared" si="24"/>
        <v>100</v>
      </c>
      <c r="Q296" s="22">
        <f t="shared" si="25"/>
        <v>100</v>
      </c>
      <c r="R296" s="15">
        <f t="shared" si="26"/>
        <v>40343.084421296298</v>
      </c>
      <c r="S296" s="15">
        <f t="shared" si="27"/>
        <v>40378.666666666664</v>
      </c>
      <c r="T296">
        <f t="shared" si="28"/>
        <v>2010</v>
      </c>
      <c r="U296">
        <f t="shared" si="29"/>
        <v>6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v>1378080409</v>
      </c>
      <c r="K297" t="b">
        <v>1</v>
      </c>
      <c r="L297">
        <v>665</v>
      </c>
      <c r="M297" t="b">
        <v>1</v>
      </c>
      <c r="N297" s="11" t="s">
        <v>8267</v>
      </c>
      <c r="O297" t="s">
        <v>8272</v>
      </c>
      <c r="P297">
        <f t="shared" si="24"/>
        <v>133</v>
      </c>
      <c r="Q297" s="22">
        <f t="shared" si="25"/>
        <v>100.08</v>
      </c>
      <c r="R297" s="15">
        <f t="shared" si="26"/>
        <v>41519.004733796297</v>
      </c>
      <c r="S297" s="15">
        <f t="shared" si="27"/>
        <v>41579</v>
      </c>
      <c r="T297">
        <f t="shared" si="28"/>
        <v>2013</v>
      </c>
      <c r="U297">
        <f t="shared" si="29"/>
        <v>9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v>1344857083</v>
      </c>
      <c r="K298" t="b">
        <v>1</v>
      </c>
      <c r="L298">
        <v>129</v>
      </c>
      <c r="M298" t="b">
        <v>1</v>
      </c>
      <c r="N298" s="11" t="s">
        <v>8267</v>
      </c>
      <c r="O298" t="s">
        <v>8272</v>
      </c>
      <c r="P298">
        <f t="shared" si="24"/>
        <v>119</v>
      </c>
      <c r="Q298" s="22">
        <f t="shared" si="25"/>
        <v>230.09</v>
      </c>
      <c r="R298" s="15">
        <f t="shared" si="26"/>
        <v>41134.475497685184</v>
      </c>
      <c r="S298" s="15">
        <f t="shared" si="27"/>
        <v>41159.475497685184</v>
      </c>
      <c r="T298">
        <f t="shared" si="28"/>
        <v>2012</v>
      </c>
      <c r="U298">
        <f t="shared" si="29"/>
        <v>8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v>1427390901</v>
      </c>
      <c r="K299" t="b">
        <v>1</v>
      </c>
      <c r="L299">
        <v>142</v>
      </c>
      <c r="M299" t="b">
        <v>1</v>
      </c>
      <c r="N299" s="11" t="s">
        <v>8267</v>
      </c>
      <c r="O299" t="s">
        <v>8272</v>
      </c>
      <c r="P299">
        <f t="shared" si="24"/>
        <v>101</v>
      </c>
      <c r="Q299" s="22">
        <f t="shared" si="25"/>
        <v>141.75</v>
      </c>
      <c r="R299" s="15">
        <f t="shared" si="26"/>
        <v>42089.72802083334</v>
      </c>
      <c r="S299" s="15">
        <f t="shared" si="27"/>
        <v>42125.165972222225</v>
      </c>
      <c r="T299">
        <f t="shared" si="28"/>
        <v>2015</v>
      </c>
      <c r="U299">
        <f t="shared" si="29"/>
        <v>3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v>1394536048</v>
      </c>
      <c r="K300" t="b">
        <v>1</v>
      </c>
      <c r="L300">
        <v>2436</v>
      </c>
      <c r="M300" t="b">
        <v>1</v>
      </c>
      <c r="N300" s="11" t="s">
        <v>8267</v>
      </c>
      <c r="O300" t="s">
        <v>8272</v>
      </c>
      <c r="P300">
        <f t="shared" si="24"/>
        <v>109</v>
      </c>
      <c r="Q300" s="22">
        <f t="shared" si="25"/>
        <v>56.34</v>
      </c>
      <c r="R300" s="15">
        <f t="shared" si="26"/>
        <v>41709.463518518518</v>
      </c>
      <c r="S300" s="15">
        <f t="shared" si="27"/>
        <v>41768.875</v>
      </c>
      <c r="T300">
        <f t="shared" si="28"/>
        <v>2014</v>
      </c>
      <c r="U300">
        <f t="shared" si="29"/>
        <v>3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v>1287379460</v>
      </c>
      <c r="K301" t="b">
        <v>1</v>
      </c>
      <c r="L301">
        <v>244</v>
      </c>
      <c r="M301" t="b">
        <v>1</v>
      </c>
      <c r="N301" s="11" t="s">
        <v>8267</v>
      </c>
      <c r="O301" t="s">
        <v>8272</v>
      </c>
      <c r="P301">
        <f t="shared" si="24"/>
        <v>179</v>
      </c>
      <c r="Q301" s="22">
        <f t="shared" si="25"/>
        <v>73.34</v>
      </c>
      <c r="R301" s="15">
        <f t="shared" si="26"/>
        <v>40469.225231481483</v>
      </c>
      <c r="S301" s="15">
        <f t="shared" si="27"/>
        <v>40499.266898148147</v>
      </c>
      <c r="T301">
        <f t="shared" si="28"/>
        <v>2010</v>
      </c>
      <c r="U301">
        <f t="shared" si="29"/>
        <v>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v>1301007738</v>
      </c>
      <c r="K302" t="b">
        <v>1</v>
      </c>
      <c r="L302">
        <v>298</v>
      </c>
      <c r="M302" t="b">
        <v>1</v>
      </c>
      <c r="N302" s="11" t="s">
        <v>8267</v>
      </c>
      <c r="O302" t="s">
        <v>8272</v>
      </c>
      <c r="P302">
        <f t="shared" si="24"/>
        <v>102</v>
      </c>
      <c r="Q302" s="22">
        <f t="shared" si="25"/>
        <v>85.34</v>
      </c>
      <c r="R302" s="15">
        <f t="shared" si="26"/>
        <v>40626.959930555553</v>
      </c>
      <c r="S302" s="15">
        <f t="shared" si="27"/>
        <v>40657.959930555553</v>
      </c>
      <c r="T302">
        <f t="shared" si="28"/>
        <v>2011</v>
      </c>
      <c r="U302">
        <f t="shared" si="29"/>
        <v>3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v>1360258935</v>
      </c>
      <c r="K303" t="b">
        <v>1</v>
      </c>
      <c r="L303">
        <v>251</v>
      </c>
      <c r="M303" t="b">
        <v>1</v>
      </c>
      <c r="N303" s="11" t="s">
        <v>8267</v>
      </c>
      <c r="O303" t="s">
        <v>8272</v>
      </c>
      <c r="P303">
        <f t="shared" si="24"/>
        <v>119</v>
      </c>
      <c r="Q303" s="22">
        <f t="shared" si="25"/>
        <v>61.5</v>
      </c>
      <c r="R303" s="15">
        <f t="shared" si="26"/>
        <v>41312.737673611111</v>
      </c>
      <c r="S303" s="15">
        <f t="shared" si="27"/>
        <v>41352.696006944447</v>
      </c>
      <c r="T303">
        <f t="shared" si="28"/>
        <v>2013</v>
      </c>
      <c r="U303">
        <f t="shared" si="29"/>
        <v>2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v>1327523638</v>
      </c>
      <c r="K304" t="b">
        <v>1</v>
      </c>
      <c r="L304">
        <v>108</v>
      </c>
      <c r="M304" t="b">
        <v>1</v>
      </c>
      <c r="N304" s="11" t="s">
        <v>8267</v>
      </c>
      <c r="O304" t="s">
        <v>8272</v>
      </c>
      <c r="P304">
        <f t="shared" si="24"/>
        <v>100</v>
      </c>
      <c r="Q304" s="22">
        <f t="shared" si="25"/>
        <v>93.02</v>
      </c>
      <c r="R304" s="15">
        <f t="shared" si="26"/>
        <v>40933.856921296298</v>
      </c>
      <c r="S304" s="15">
        <f t="shared" si="27"/>
        <v>40963.856921296298</v>
      </c>
      <c r="T304">
        <f t="shared" si="28"/>
        <v>2012</v>
      </c>
      <c r="U304">
        <f t="shared" si="29"/>
        <v>1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v>1336009346</v>
      </c>
      <c r="K305" t="b">
        <v>1</v>
      </c>
      <c r="L305">
        <v>82</v>
      </c>
      <c r="M305" t="b">
        <v>1</v>
      </c>
      <c r="N305" s="11" t="s">
        <v>8267</v>
      </c>
      <c r="O305" t="s">
        <v>8272</v>
      </c>
      <c r="P305">
        <f t="shared" si="24"/>
        <v>137</v>
      </c>
      <c r="Q305" s="22">
        <f t="shared" si="25"/>
        <v>50.29</v>
      </c>
      <c r="R305" s="15">
        <f t="shared" si="26"/>
        <v>41032.071134259262</v>
      </c>
      <c r="S305" s="15">
        <f t="shared" si="27"/>
        <v>41062.071134259262</v>
      </c>
      <c r="T305">
        <f t="shared" si="28"/>
        <v>2012</v>
      </c>
      <c r="U305">
        <f t="shared" si="29"/>
        <v>5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v>1343096197</v>
      </c>
      <c r="K306" t="b">
        <v>1</v>
      </c>
      <c r="L306">
        <v>74</v>
      </c>
      <c r="M306" t="b">
        <v>1</v>
      </c>
      <c r="N306" s="11" t="s">
        <v>8267</v>
      </c>
      <c r="O306" t="s">
        <v>8272</v>
      </c>
      <c r="P306">
        <f t="shared" si="24"/>
        <v>232</v>
      </c>
      <c r="Q306" s="22">
        <f t="shared" si="25"/>
        <v>106.43</v>
      </c>
      <c r="R306" s="15">
        <f t="shared" si="26"/>
        <v>41114.094872685186</v>
      </c>
      <c r="S306" s="15">
        <f t="shared" si="27"/>
        <v>41153.083333333336</v>
      </c>
      <c r="T306">
        <f t="shared" si="28"/>
        <v>2012</v>
      </c>
      <c r="U306">
        <f t="shared" si="29"/>
        <v>7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v>1328800049</v>
      </c>
      <c r="K307" t="b">
        <v>1</v>
      </c>
      <c r="L307">
        <v>189</v>
      </c>
      <c r="M307" t="b">
        <v>1</v>
      </c>
      <c r="N307" s="11" t="s">
        <v>8267</v>
      </c>
      <c r="O307" t="s">
        <v>8272</v>
      </c>
      <c r="P307">
        <f t="shared" si="24"/>
        <v>130</v>
      </c>
      <c r="Q307" s="22">
        <f t="shared" si="25"/>
        <v>51.72</v>
      </c>
      <c r="R307" s="15">
        <f t="shared" si="26"/>
        <v>40948.630196759259</v>
      </c>
      <c r="S307" s="15">
        <f t="shared" si="27"/>
        <v>40978.630196759259</v>
      </c>
      <c r="T307">
        <f t="shared" si="28"/>
        <v>2012</v>
      </c>
      <c r="U307">
        <f t="shared" si="29"/>
        <v>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v>1362081933</v>
      </c>
      <c r="K308" t="b">
        <v>1</v>
      </c>
      <c r="L308">
        <v>80</v>
      </c>
      <c r="M308" t="b">
        <v>1</v>
      </c>
      <c r="N308" s="11" t="s">
        <v>8267</v>
      </c>
      <c r="O308" t="s">
        <v>8272</v>
      </c>
      <c r="P308">
        <f t="shared" si="24"/>
        <v>293</v>
      </c>
      <c r="Q308" s="22">
        <f t="shared" si="25"/>
        <v>36.61</v>
      </c>
      <c r="R308" s="15">
        <f t="shared" si="26"/>
        <v>41333.837187500001</v>
      </c>
      <c r="S308" s="15">
        <f t="shared" si="27"/>
        <v>41353.795520833337</v>
      </c>
      <c r="T308">
        <f t="shared" si="28"/>
        <v>2013</v>
      </c>
      <c r="U308">
        <f t="shared" si="29"/>
        <v>2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v>1357684801</v>
      </c>
      <c r="K309" t="b">
        <v>1</v>
      </c>
      <c r="L309">
        <v>576</v>
      </c>
      <c r="M309" t="b">
        <v>1</v>
      </c>
      <c r="N309" s="11" t="s">
        <v>8267</v>
      </c>
      <c r="O309" t="s">
        <v>8272</v>
      </c>
      <c r="P309">
        <f t="shared" si="24"/>
        <v>111</v>
      </c>
      <c r="Q309" s="22">
        <f t="shared" si="25"/>
        <v>42.52</v>
      </c>
      <c r="R309" s="15">
        <f t="shared" si="26"/>
        <v>41282.944456018515</v>
      </c>
      <c r="S309" s="15">
        <f t="shared" si="27"/>
        <v>41312.944456018515</v>
      </c>
      <c r="T309">
        <f t="shared" si="28"/>
        <v>2013</v>
      </c>
      <c r="U309">
        <f t="shared" si="29"/>
        <v>1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v>1295887210</v>
      </c>
      <c r="K310" t="b">
        <v>1</v>
      </c>
      <c r="L310">
        <v>202</v>
      </c>
      <c r="M310" t="b">
        <v>1</v>
      </c>
      <c r="N310" s="11" t="s">
        <v>8267</v>
      </c>
      <c r="O310" t="s">
        <v>8272</v>
      </c>
      <c r="P310">
        <f t="shared" si="24"/>
        <v>106</v>
      </c>
      <c r="Q310" s="22">
        <f t="shared" si="25"/>
        <v>62.71</v>
      </c>
      <c r="R310" s="15">
        <f t="shared" si="26"/>
        <v>40567.694560185184</v>
      </c>
      <c r="S310" s="15">
        <f t="shared" si="27"/>
        <v>40612.694560185184</v>
      </c>
      <c r="T310">
        <f t="shared" si="28"/>
        <v>2011</v>
      </c>
      <c r="U310">
        <f t="shared" si="29"/>
        <v>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v>1344880934</v>
      </c>
      <c r="K311" t="b">
        <v>1</v>
      </c>
      <c r="L311">
        <v>238</v>
      </c>
      <c r="M311" t="b">
        <v>1</v>
      </c>
      <c r="N311" s="11" t="s">
        <v>8267</v>
      </c>
      <c r="O311" t="s">
        <v>8272</v>
      </c>
      <c r="P311">
        <f t="shared" si="24"/>
        <v>119</v>
      </c>
      <c r="Q311" s="22">
        <f t="shared" si="25"/>
        <v>89.96</v>
      </c>
      <c r="R311" s="15">
        <f t="shared" si="26"/>
        <v>41134.751550925925</v>
      </c>
      <c r="S311" s="15">
        <f t="shared" si="27"/>
        <v>41155.751550925925</v>
      </c>
      <c r="T311">
        <f t="shared" si="28"/>
        <v>2012</v>
      </c>
      <c r="U311">
        <f t="shared" si="29"/>
        <v>8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v>1317788623</v>
      </c>
      <c r="K312" t="b">
        <v>1</v>
      </c>
      <c r="L312">
        <v>36</v>
      </c>
      <c r="M312" t="b">
        <v>1</v>
      </c>
      <c r="N312" s="11" t="s">
        <v>8267</v>
      </c>
      <c r="O312" t="s">
        <v>8272</v>
      </c>
      <c r="P312">
        <f t="shared" si="24"/>
        <v>104</v>
      </c>
      <c r="Q312" s="22">
        <f t="shared" si="25"/>
        <v>28.92</v>
      </c>
      <c r="R312" s="15">
        <f t="shared" si="26"/>
        <v>40821.183136574073</v>
      </c>
      <c r="S312" s="15">
        <f t="shared" si="27"/>
        <v>40836.083333333336</v>
      </c>
      <c r="T312">
        <f t="shared" si="28"/>
        <v>2011</v>
      </c>
      <c r="U312">
        <f t="shared" si="29"/>
        <v>10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v>1321852592</v>
      </c>
      <c r="K313" t="b">
        <v>1</v>
      </c>
      <c r="L313">
        <v>150</v>
      </c>
      <c r="M313" t="b">
        <v>1</v>
      </c>
      <c r="N313" s="11" t="s">
        <v>8267</v>
      </c>
      <c r="O313" t="s">
        <v>8272</v>
      </c>
      <c r="P313">
        <f t="shared" si="24"/>
        <v>104</v>
      </c>
      <c r="Q313" s="22">
        <f t="shared" si="25"/>
        <v>138.80000000000001</v>
      </c>
      <c r="R313" s="15">
        <f t="shared" si="26"/>
        <v>40868.219814814816</v>
      </c>
      <c r="S313" s="15">
        <f t="shared" si="27"/>
        <v>40909.332638888889</v>
      </c>
      <c r="T313">
        <f t="shared" si="28"/>
        <v>2011</v>
      </c>
      <c r="U313">
        <f t="shared" si="29"/>
        <v>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v>1363381432</v>
      </c>
      <c r="K314" t="b">
        <v>1</v>
      </c>
      <c r="L314">
        <v>146</v>
      </c>
      <c r="M314" t="b">
        <v>1</v>
      </c>
      <c r="N314" s="11" t="s">
        <v>8267</v>
      </c>
      <c r="O314" t="s">
        <v>8272</v>
      </c>
      <c r="P314">
        <f t="shared" si="24"/>
        <v>112</v>
      </c>
      <c r="Q314" s="22">
        <f t="shared" si="25"/>
        <v>61.3</v>
      </c>
      <c r="R314" s="15">
        <f t="shared" si="26"/>
        <v>41348.877685185187</v>
      </c>
      <c r="S314" s="15">
        <f t="shared" si="27"/>
        <v>41378.877685185187</v>
      </c>
      <c r="T314">
        <f t="shared" si="28"/>
        <v>2013</v>
      </c>
      <c r="U314">
        <f t="shared" si="29"/>
        <v>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v>1277702894</v>
      </c>
      <c r="K315" t="b">
        <v>1</v>
      </c>
      <c r="L315">
        <v>222</v>
      </c>
      <c r="M315" t="b">
        <v>1</v>
      </c>
      <c r="N315" s="11" t="s">
        <v>8267</v>
      </c>
      <c r="O315" t="s">
        <v>8272</v>
      </c>
      <c r="P315">
        <f t="shared" si="24"/>
        <v>105</v>
      </c>
      <c r="Q315" s="22">
        <f t="shared" si="25"/>
        <v>80.2</v>
      </c>
      <c r="R315" s="15">
        <f t="shared" si="26"/>
        <v>40357.227939814817</v>
      </c>
      <c r="S315" s="15">
        <f t="shared" si="27"/>
        <v>40401.665972222225</v>
      </c>
      <c r="T315">
        <f t="shared" si="28"/>
        <v>2010</v>
      </c>
      <c r="U315">
        <f t="shared" si="29"/>
        <v>6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v>1359575988</v>
      </c>
      <c r="K316" t="b">
        <v>1</v>
      </c>
      <c r="L316">
        <v>120</v>
      </c>
      <c r="M316" t="b">
        <v>1</v>
      </c>
      <c r="N316" s="11" t="s">
        <v>8267</v>
      </c>
      <c r="O316" t="s">
        <v>8272</v>
      </c>
      <c r="P316">
        <f t="shared" si="24"/>
        <v>385</v>
      </c>
      <c r="Q316" s="22">
        <f t="shared" si="25"/>
        <v>32.1</v>
      </c>
      <c r="R316" s="15">
        <f t="shared" si="26"/>
        <v>41304.833194444444</v>
      </c>
      <c r="S316" s="15">
        <f t="shared" si="27"/>
        <v>41334.833194444444</v>
      </c>
      <c r="T316">
        <f t="shared" si="28"/>
        <v>2013</v>
      </c>
      <c r="U316">
        <f t="shared" si="29"/>
        <v>1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v>1343068334</v>
      </c>
      <c r="K317" t="b">
        <v>1</v>
      </c>
      <c r="L317">
        <v>126</v>
      </c>
      <c r="M317" t="b">
        <v>1</v>
      </c>
      <c r="N317" s="11" t="s">
        <v>8267</v>
      </c>
      <c r="O317" t="s">
        <v>8272</v>
      </c>
      <c r="P317">
        <f t="shared" si="24"/>
        <v>101</v>
      </c>
      <c r="Q317" s="22">
        <f t="shared" si="25"/>
        <v>200.89</v>
      </c>
      <c r="R317" s="15">
        <f t="shared" si="26"/>
        <v>41113.77238425926</v>
      </c>
      <c r="S317" s="15">
        <f t="shared" si="27"/>
        <v>41143.77238425926</v>
      </c>
      <c r="T317">
        <f t="shared" si="28"/>
        <v>2012</v>
      </c>
      <c r="U317">
        <f t="shared" si="29"/>
        <v>7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v>1415398197</v>
      </c>
      <c r="K318" t="b">
        <v>1</v>
      </c>
      <c r="L318">
        <v>158</v>
      </c>
      <c r="M318" t="b">
        <v>1</v>
      </c>
      <c r="N318" s="11" t="s">
        <v>8267</v>
      </c>
      <c r="O318" t="s">
        <v>8272</v>
      </c>
      <c r="P318">
        <f t="shared" si="24"/>
        <v>114</v>
      </c>
      <c r="Q318" s="22">
        <f t="shared" si="25"/>
        <v>108.01</v>
      </c>
      <c r="R318" s="15">
        <f t="shared" si="26"/>
        <v>41950.923576388886</v>
      </c>
      <c r="S318" s="15">
        <f t="shared" si="27"/>
        <v>41984.207638888889</v>
      </c>
      <c r="T318">
        <f t="shared" si="28"/>
        <v>2014</v>
      </c>
      <c r="U318">
        <f t="shared" si="29"/>
        <v>11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v>1384186483</v>
      </c>
      <c r="K319" t="b">
        <v>1</v>
      </c>
      <c r="L319">
        <v>316</v>
      </c>
      <c r="M319" t="b">
        <v>1</v>
      </c>
      <c r="N319" s="11" t="s">
        <v>8267</v>
      </c>
      <c r="O319" t="s">
        <v>8272</v>
      </c>
      <c r="P319">
        <f t="shared" si="24"/>
        <v>101</v>
      </c>
      <c r="Q319" s="22">
        <f t="shared" si="25"/>
        <v>95.7</v>
      </c>
      <c r="R319" s="15">
        <f t="shared" si="26"/>
        <v>41589.676886574074</v>
      </c>
      <c r="S319" s="15">
        <f t="shared" si="27"/>
        <v>41619.676886574074</v>
      </c>
      <c r="T319">
        <f t="shared" si="28"/>
        <v>2013</v>
      </c>
      <c r="U319">
        <f t="shared" si="29"/>
        <v>11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v>1361753751</v>
      </c>
      <c r="K320" t="b">
        <v>1</v>
      </c>
      <c r="L320">
        <v>284</v>
      </c>
      <c r="M320" t="b">
        <v>1</v>
      </c>
      <c r="N320" s="11" t="s">
        <v>8267</v>
      </c>
      <c r="O320" t="s">
        <v>8272</v>
      </c>
      <c r="P320">
        <f t="shared" si="24"/>
        <v>283</v>
      </c>
      <c r="Q320" s="22">
        <f t="shared" si="25"/>
        <v>49.88</v>
      </c>
      <c r="R320" s="15">
        <f t="shared" si="26"/>
        <v>41330.038784722223</v>
      </c>
      <c r="S320" s="15">
        <f t="shared" si="27"/>
        <v>41359.997118055559</v>
      </c>
      <c r="T320">
        <f t="shared" si="28"/>
        <v>2013</v>
      </c>
      <c r="U320">
        <f t="shared" si="29"/>
        <v>2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v>1257538029</v>
      </c>
      <c r="K321" t="b">
        <v>1</v>
      </c>
      <c r="L321">
        <v>51</v>
      </c>
      <c r="M321" t="b">
        <v>1</v>
      </c>
      <c r="N321" s="11" t="s">
        <v>8267</v>
      </c>
      <c r="O321" t="s">
        <v>8272</v>
      </c>
      <c r="P321">
        <f t="shared" si="24"/>
        <v>113</v>
      </c>
      <c r="Q321" s="22">
        <f t="shared" si="25"/>
        <v>110.47</v>
      </c>
      <c r="R321" s="15">
        <f t="shared" si="26"/>
        <v>40123.83829861111</v>
      </c>
      <c r="S321" s="15">
        <f t="shared" si="27"/>
        <v>40211.332638888889</v>
      </c>
      <c r="T321">
        <f t="shared" si="28"/>
        <v>2009</v>
      </c>
      <c r="U321">
        <f t="shared" si="29"/>
        <v>11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v>1448284433</v>
      </c>
      <c r="K322" t="b">
        <v>1</v>
      </c>
      <c r="L322">
        <v>158</v>
      </c>
      <c r="M322" t="b">
        <v>1</v>
      </c>
      <c r="N322" s="11" t="s">
        <v>8267</v>
      </c>
      <c r="O322" t="s">
        <v>8272</v>
      </c>
      <c r="P322">
        <f t="shared" si="24"/>
        <v>107</v>
      </c>
      <c r="Q322" s="22">
        <f t="shared" si="25"/>
        <v>134.91</v>
      </c>
      <c r="R322" s="15">
        <f t="shared" si="26"/>
        <v>42331.551307870366</v>
      </c>
      <c r="S322" s="15">
        <f t="shared" si="27"/>
        <v>42360.958333333328</v>
      </c>
      <c r="T322">
        <f t="shared" si="28"/>
        <v>2015</v>
      </c>
      <c r="U322">
        <f t="shared" si="29"/>
        <v>11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v>1475577786</v>
      </c>
      <c r="K323" t="b">
        <v>1</v>
      </c>
      <c r="L323">
        <v>337</v>
      </c>
      <c r="M323" t="b">
        <v>1</v>
      </c>
      <c r="N323" s="11" t="s">
        <v>8267</v>
      </c>
      <c r="O323" t="s">
        <v>8272</v>
      </c>
      <c r="P323">
        <f t="shared" ref="P323:P386" si="30">ROUND(E323/D323*100,0)</f>
        <v>103</v>
      </c>
      <c r="Q323" s="22">
        <f t="shared" ref="Q323:Q386" si="31">IFERROR(ROUND(E323/L323,2),0)</f>
        <v>106.62</v>
      </c>
      <c r="R323" s="15">
        <f t="shared" ref="R323:R386" si="32">J323/60/60/24+DATE(1970,1,1)</f>
        <v>42647.446597222224</v>
      </c>
      <c r="S323" s="15">
        <f t="shared" ref="S323:S386" si="33">I323/60/60/24+DATE(1970,1,1)</f>
        <v>42682.488263888896</v>
      </c>
      <c r="T323">
        <f t="shared" ref="T323:T386" si="34">YEAR(R323)</f>
        <v>2016</v>
      </c>
      <c r="U323">
        <f t="shared" ref="U323:U386" si="35">MONTH(R323)</f>
        <v>10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v>1460554848</v>
      </c>
      <c r="K324" t="b">
        <v>1</v>
      </c>
      <c r="L324">
        <v>186</v>
      </c>
      <c r="M324" t="b">
        <v>1</v>
      </c>
      <c r="N324" s="11" t="s">
        <v>8267</v>
      </c>
      <c r="O324" t="s">
        <v>8272</v>
      </c>
      <c r="P324">
        <f t="shared" si="30"/>
        <v>108</v>
      </c>
      <c r="Q324" s="22">
        <f t="shared" si="31"/>
        <v>145.04</v>
      </c>
      <c r="R324" s="15">
        <f t="shared" si="32"/>
        <v>42473.57</v>
      </c>
      <c r="S324" s="15">
        <f t="shared" si="33"/>
        <v>42503.57</v>
      </c>
      <c r="T324">
        <f t="shared" si="34"/>
        <v>2016</v>
      </c>
      <c r="U324">
        <f t="shared" si="35"/>
        <v>4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v>1479886966</v>
      </c>
      <c r="K325" t="b">
        <v>1</v>
      </c>
      <c r="L325">
        <v>58</v>
      </c>
      <c r="M325" t="b">
        <v>1</v>
      </c>
      <c r="N325" s="11" t="s">
        <v>8267</v>
      </c>
      <c r="O325" t="s">
        <v>8272</v>
      </c>
      <c r="P325">
        <f t="shared" si="30"/>
        <v>123</v>
      </c>
      <c r="Q325" s="22">
        <f t="shared" si="31"/>
        <v>114.59</v>
      </c>
      <c r="R325" s="15">
        <f t="shared" si="32"/>
        <v>42697.32136574074</v>
      </c>
      <c r="S325" s="15">
        <f t="shared" si="33"/>
        <v>42725.332638888889</v>
      </c>
      <c r="T325">
        <f t="shared" si="34"/>
        <v>2016</v>
      </c>
      <c r="U325">
        <f t="shared" si="35"/>
        <v>11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v>1435590108</v>
      </c>
      <c r="K326" t="b">
        <v>1</v>
      </c>
      <c r="L326">
        <v>82</v>
      </c>
      <c r="M326" t="b">
        <v>1</v>
      </c>
      <c r="N326" s="11" t="s">
        <v>8267</v>
      </c>
      <c r="O326" t="s">
        <v>8272</v>
      </c>
      <c r="P326">
        <f t="shared" si="30"/>
        <v>102</v>
      </c>
      <c r="Q326" s="22">
        <f t="shared" si="31"/>
        <v>105.32</v>
      </c>
      <c r="R326" s="15">
        <f t="shared" si="32"/>
        <v>42184.626250000001</v>
      </c>
      <c r="S326" s="15">
        <f t="shared" si="33"/>
        <v>42217.626250000001</v>
      </c>
      <c r="T326">
        <f t="shared" si="34"/>
        <v>2015</v>
      </c>
      <c r="U326">
        <f t="shared" si="35"/>
        <v>6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v>1479184233</v>
      </c>
      <c r="K327" t="b">
        <v>1</v>
      </c>
      <c r="L327">
        <v>736</v>
      </c>
      <c r="M327" t="b">
        <v>1</v>
      </c>
      <c r="N327" s="11" t="s">
        <v>8267</v>
      </c>
      <c r="O327" t="s">
        <v>8272</v>
      </c>
      <c r="P327">
        <f t="shared" si="30"/>
        <v>104</v>
      </c>
      <c r="Q327" s="22">
        <f t="shared" si="31"/>
        <v>70.92</v>
      </c>
      <c r="R327" s="15">
        <f t="shared" si="32"/>
        <v>42689.187881944439</v>
      </c>
      <c r="S327" s="15">
        <f t="shared" si="33"/>
        <v>42724.187881944439</v>
      </c>
      <c r="T327">
        <f t="shared" si="34"/>
        <v>2016</v>
      </c>
      <c r="U327">
        <f t="shared" si="35"/>
        <v>11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v>1486625606</v>
      </c>
      <c r="K328" t="b">
        <v>1</v>
      </c>
      <c r="L328">
        <v>1151</v>
      </c>
      <c r="M328" t="b">
        <v>1</v>
      </c>
      <c r="N328" s="11" t="s">
        <v>8267</v>
      </c>
      <c r="O328" t="s">
        <v>8272</v>
      </c>
      <c r="P328">
        <f t="shared" si="30"/>
        <v>113</v>
      </c>
      <c r="Q328" s="22">
        <f t="shared" si="31"/>
        <v>147.16999999999999</v>
      </c>
      <c r="R328" s="15">
        <f t="shared" si="32"/>
        <v>42775.314884259264</v>
      </c>
      <c r="S328" s="15">
        <f t="shared" si="33"/>
        <v>42808.956250000003</v>
      </c>
      <c r="T328">
        <f t="shared" si="34"/>
        <v>2017</v>
      </c>
      <c r="U328">
        <f t="shared" si="35"/>
        <v>2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v>1424669929</v>
      </c>
      <c r="K329" t="b">
        <v>1</v>
      </c>
      <c r="L329">
        <v>34</v>
      </c>
      <c r="M329" t="b">
        <v>1</v>
      </c>
      <c r="N329" s="11" t="s">
        <v>8267</v>
      </c>
      <c r="O329" t="s">
        <v>8272</v>
      </c>
      <c r="P329">
        <f t="shared" si="30"/>
        <v>136</v>
      </c>
      <c r="Q329" s="22">
        <f t="shared" si="31"/>
        <v>160.47</v>
      </c>
      <c r="R329" s="15">
        <f t="shared" si="32"/>
        <v>42058.235289351855</v>
      </c>
      <c r="S329" s="15">
        <f t="shared" si="33"/>
        <v>42085.333333333328</v>
      </c>
      <c r="T329">
        <f t="shared" si="34"/>
        <v>2015</v>
      </c>
      <c r="U329">
        <f t="shared" si="35"/>
        <v>2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v>1443739388</v>
      </c>
      <c r="K330" t="b">
        <v>1</v>
      </c>
      <c r="L330">
        <v>498</v>
      </c>
      <c r="M330" t="b">
        <v>1</v>
      </c>
      <c r="N330" s="11" t="s">
        <v>8267</v>
      </c>
      <c r="O330" t="s">
        <v>8272</v>
      </c>
      <c r="P330">
        <f t="shared" si="30"/>
        <v>104</v>
      </c>
      <c r="Q330" s="22">
        <f t="shared" si="31"/>
        <v>156.05000000000001</v>
      </c>
      <c r="R330" s="15">
        <f t="shared" si="32"/>
        <v>42278.946620370371</v>
      </c>
      <c r="S330" s="15">
        <f t="shared" si="33"/>
        <v>42309.166666666672</v>
      </c>
      <c r="T330">
        <f t="shared" si="34"/>
        <v>2015</v>
      </c>
      <c r="U330">
        <f t="shared" si="35"/>
        <v>10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v>1444821127</v>
      </c>
      <c r="K331" t="b">
        <v>1</v>
      </c>
      <c r="L331">
        <v>167</v>
      </c>
      <c r="M331" t="b">
        <v>1</v>
      </c>
      <c r="N331" s="11" t="s">
        <v>8267</v>
      </c>
      <c r="O331" t="s">
        <v>8272</v>
      </c>
      <c r="P331">
        <f t="shared" si="30"/>
        <v>106</v>
      </c>
      <c r="Q331" s="22">
        <f t="shared" si="31"/>
        <v>63.17</v>
      </c>
      <c r="R331" s="15">
        <f t="shared" si="32"/>
        <v>42291.46674768519</v>
      </c>
      <c r="S331" s="15">
        <f t="shared" si="33"/>
        <v>42315.166666666672</v>
      </c>
      <c r="T331">
        <f t="shared" si="34"/>
        <v>2015</v>
      </c>
      <c r="U331">
        <f t="shared" si="35"/>
        <v>10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v>1366028563</v>
      </c>
      <c r="K332" t="b">
        <v>1</v>
      </c>
      <c r="L332">
        <v>340</v>
      </c>
      <c r="M332" t="b">
        <v>1</v>
      </c>
      <c r="N332" s="11" t="s">
        <v>8267</v>
      </c>
      <c r="O332" t="s">
        <v>8272</v>
      </c>
      <c r="P332">
        <f t="shared" si="30"/>
        <v>102</v>
      </c>
      <c r="Q332" s="22">
        <f t="shared" si="31"/>
        <v>104.82</v>
      </c>
      <c r="R332" s="15">
        <f t="shared" si="32"/>
        <v>41379.515775462962</v>
      </c>
      <c r="S332" s="15">
        <f t="shared" si="33"/>
        <v>41411.165972222225</v>
      </c>
      <c r="T332">
        <f t="shared" si="34"/>
        <v>2013</v>
      </c>
      <c r="U332">
        <f t="shared" si="35"/>
        <v>4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v>1463493434</v>
      </c>
      <c r="K333" t="b">
        <v>1</v>
      </c>
      <c r="L333">
        <v>438</v>
      </c>
      <c r="M333" t="b">
        <v>1</v>
      </c>
      <c r="N333" s="11" t="s">
        <v>8267</v>
      </c>
      <c r="O333" t="s">
        <v>8272</v>
      </c>
      <c r="P333">
        <f t="shared" si="30"/>
        <v>107</v>
      </c>
      <c r="Q333" s="22">
        <f t="shared" si="31"/>
        <v>97.36</v>
      </c>
      <c r="R333" s="15">
        <f t="shared" si="32"/>
        <v>42507.581412037034</v>
      </c>
      <c r="S333" s="15">
        <f t="shared" si="33"/>
        <v>42538.581412037034</v>
      </c>
      <c r="T333">
        <f t="shared" si="34"/>
        <v>2016</v>
      </c>
      <c r="U333">
        <f t="shared" si="35"/>
        <v>5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v>1442420377</v>
      </c>
      <c r="K334" t="b">
        <v>1</v>
      </c>
      <c r="L334">
        <v>555</v>
      </c>
      <c r="M334" t="b">
        <v>1</v>
      </c>
      <c r="N334" s="11" t="s">
        <v>8267</v>
      </c>
      <c r="O334" t="s">
        <v>8272</v>
      </c>
      <c r="P334">
        <f t="shared" si="30"/>
        <v>113</v>
      </c>
      <c r="Q334" s="22">
        <f t="shared" si="31"/>
        <v>203.63</v>
      </c>
      <c r="R334" s="15">
        <f t="shared" si="32"/>
        <v>42263.680289351847</v>
      </c>
      <c r="S334" s="15">
        <f t="shared" si="33"/>
        <v>42305.333333333328</v>
      </c>
      <c r="T334">
        <f t="shared" si="34"/>
        <v>2015</v>
      </c>
      <c r="U334">
        <f t="shared" si="35"/>
        <v>9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v>1457450191</v>
      </c>
      <c r="K335" t="b">
        <v>1</v>
      </c>
      <c r="L335">
        <v>266</v>
      </c>
      <c r="M335" t="b">
        <v>1</v>
      </c>
      <c r="N335" s="11" t="s">
        <v>8267</v>
      </c>
      <c r="O335" t="s">
        <v>8272</v>
      </c>
      <c r="P335">
        <f t="shared" si="30"/>
        <v>125</v>
      </c>
      <c r="Q335" s="22">
        <f t="shared" si="31"/>
        <v>188.31</v>
      </c>
      <c r="R335" s="15">
        <f t="shared" si="32"/>
        <v>42437.636469907404</v>
      </c>
      <c r="S335" s="15">
        <f t="shared" si="33"/>
        <v>42467.59480324074</v>
      </c>
      <c r="T335">
        <f t="shared" si="34"/>
        <v>2016</v>
      </c>
      <c r="U335">
        <f t="shared" si="35"/>
        <v>3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v>1428423757</v>
      </c>
      <c r="K336" t="b">
        <v>1</v>
      </c>
      <c r="L336">
        <v>69</v>
      </c>
      <c r="M336" t="b">
        <v>1</v>
      </c>
      <c r="N336" s="11" t="s">
        <v>8267</v>
      </c>
      <c r="O336" t="s">
        <v>8272</v>
      </c>
      <c r="P336">
        <f t="shared" si="30"/>
        <v>101</v>
      </c>
      <c r="Q336" s="22">
        <f t="shared" si="31"/>
        <v>146.65</v>
      </c>
      <c r="R336" s="15">
        <f t="shared" si="32"/>
        <v>42101.682372685187</v>
      </c>
      <c r="S336" s="15">
        <f t="shared" si="33"/>
        <v>42139.791666666672</v>
      </c>
      <c r="T336">
        <f t="shared" si="34"/>
        <v>2015</v>
      </c>
      <c r="U336">
        <f t="shared" si="35"/>
        <v>4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v>1428428515</v>
      </c>
      <c r="K337" t="b">
        <v>1</v>
      </c>
      <c r="L337">
        <v>80</v>
      </c>
      <c r="M337" t="b">
        <v>1</v>
      </c>
      <c r="N337" s="11" t="s">
        <v>8267</v>
      </c>
      <c r="O337" t="s">
        <v>8272</v>
      </c>
      <c r="P337">
        <f t="shared" si="30"/>
        <v>103</v>
      </c>
      <c r="Q337" s="22">
        <f t="shared" si="31"/>
        <v>109.19</v>
      </c>
      <c r="R337" s="15">
        <f t="shared" si="32"/>
        <v>42101.737442129626</v>
      </c>
      <c r="S337" s="15">
        <f t="shared" si="33"/>
        <v>42132.916666666672</v>
      </c>
      <c r="T337">
        <f t="shared" si="34"/>
        <v>2015</v>
      </c>
      <c r="U337">
        <f t="shared" si="35"/>
        <v>4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v>1444832318</v>
      </c>
      <c r="K338" t="b">
        <v>1</v>
      </c>
      <c r="L338">
        <v>493</v>
      </c>
      <c r="M338" t="b">
        <v>1</v>
      </c>
      <c r="N338" s="11" t="s">
        <v>8267</v>
      </c>
      <c r="O338" t="s">
        <v>8272</v>
      </c>
      <c r="P338">
        <f t="shared" si="30"/>
        <v>117</v>
      </c>
      <c r="Q338" s="22">
        <f t="shared" si="31"/>
        <v>59.25</v>
      </c>
      <c r="R338" s="15">
        <f t="shared" si="32"/>
        <v>42291.596273148149</v>
      </c>
      <c r="S338" s="15">
        <f t="shared" si="33"/>
        <v>42321.637939814813</v>
      </c>
      <c r="T338">
        <f t="shared" si="34"/>
        <v>2015</v>
      </c>
      <c r="U338">
        <f t="shared" si="35"/>
        <v>10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v>1423710308</v>
      </c>
      <c r="K339" t="b">
        <v>1</v>
      </c>
      <c r="L339">
        <v>31</v>
      </c>
      <c r="M339" t="b">
        <v>1</v>
      </c>
      <c r="N339" s="11" t="s">
        <v>8267</v>
      </c>
      <c r="O339" t="s">
        <v>8272</v>
      </c>
      <c r="P339">
        <f t="shared" si="30"/>
        <v>101</v>
      </c>
      <c r="Q339" s="22">
        <f t="shared" si="31"/>
        <v>97.9</v>
      </c>
      <c r="R339" s="15">
        <f t="shared" si="32"/>
        <v>42047.128564814819</v>
      </c>
      <c r="S339" s="15">
        <f t="shared" si="33"/>
        <v>42077.086898148147</v>
      </c>
      <c r="T339">
        <f t="shared" si="34"/>
        <v>2015</v>
      </c>
      <c r="U339">
        <f t="shared" si="35"/>
        <v>2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v>1468001290</v>
      </c>
      <c r="K340" t="b">
        <v>1</v>
      </c>
      <c r="L340">
        <v>236</v>
      </c>
      <c r="M340" t="b">
        <v>1</v>
      </c>
      <c r="N340" s="11" t="s">
        <v>8267</v>
      </c>
      <c r="O340" t="s">
        <v>8272</v>
      </c>
      <c r="P340">
        <f t="shared" si="30"/>
        <v>110</v>
      </c>
      <c r="Q340" s="22">
        <f t="shared" si="31"/>
        <v>70</v>
      </c>
      <c r="R340" s="15">
        <f t="shared" si="32"/>
        <v>42559.755671296298</v>
      </c>
      <c r="S340" s="15">
        <f t="shared" si="33"/>
        <v>42616.041666666672</v>
      </c>
      <c r="T340">
        <f t="shared" si="34"/>
        <v>2016</v>
      </c>
      <c r="U340">
        <f t="shared" si="35"/>
        <v>7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v>1427739268</v>
      </c>
      <c r="K341" t="b">
        <v>1</v>
      </c>
      <c r="L341">
        <v>89</v>
      </c>
      <c r="M341" t="b">
        <v>1</v>
      </c>
      <c r="N341" s="11" t="s">
        <v>8267</v>
      </c>
      <c r="O341" t="s">
        <v>8272</v>
      </c>
      <c r="P341">
        <f t="shared" si="30"/>
        <v>108</v>
      </c>
      <c r="Q341" s="22">
        <f t="shared" si="31"/>
        <v>72.87</v>
      </c>
      <c r="R341" s="15">
        <f t="shared" si="32"/>
        <v>42093.760046296295</v>
      </c>
      <c r="S341" s="15">
        <f t="shared" si="33"/>
        <v>42123.760046296295</v>
      </c>
      <c r="T341">
        <f t="shared" si="34"/>
        <v>2015</v>
      </c>
      <c r="U341">
        <f t="shared" si="35"/>
        <v>3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v>1486397007</v>
      </c>
      <c r="K342" t="b">
        <v>1</v>
      </c>
      <c r="L342">
        <v>299</v>
      </c>
      <c r="M342" t="b">
        <v>1</v>
      </c>
      <c r="N342" s="11" t="s">
        <v>8267</v>
      </c>
      <c r="O342" t="s">
        <v>8272</v>
      </c>
      <c r="P342">
        <f t="shared" si="30"/>
        <v>125</v>
      </c>
      <c r="Q342" s="22">
        <f t="shared" si="31"/>
        <v>146.35</v>
      </c>
      <c r="R342" s="15">
        <f t="shared" si="32"/>
        <v>42772.669062500005</v>
      </c>
      <c r="S342" s="15">
        <f t="shared" si="33"/>
        <v>42802.875</v>
      </c>
      <c r="T342">
        <f t="shared" si="34"/>
        <v>2017</v>
      </c>
      <c r="U342">
        <f t="shared" si="35"/>
        <v>2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v>1410555998</v>
      </c>
      <c r="K343" t="b">
        <v>1</v>
      </c>
      <c r="L343">
        <v>55</v>
      </c>
      <c r="M343" t="b">
        <v>1</v>
      </c>
      <c r="N343" s="11" t="s">
        <v>8267</v>
      </c>
      <c r="O343" t="s">
        <v>8272</v>
      </c>
      <c r="P343">
        <f t="shared" si="30"/>
        <v>107</v>
      </c>
      <c r="Q343" s="22">
        <f t="shared" si="31"/>
        <v>67.91</v>
      </c>
      <c r="R343" s="15">
        <f t="shared" si="32"/>
        <v>41894.879606481481</v>
      </c>
      <c r="S343" s="15">
        <f t="shared" si="33"/>
        <v>41913.165972222225</v>
      </c>
      <c r="T343">
        <f t="shared" si="34"/>
        <v>2014</v>
      </c>
      <c r="U343">
        <f t="shared" si="35"/>
        <v>9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v>1459363465</v>
      </c>
      <c r="K344" t="b">
        <v>1</v>
      </c>
      <c r="L344">
        <v>325</v>
      </c>
      <c r="M344" t="b">
        <v>1</v>
      </c>
      <c r="N344" s="11" t="s">
        <v>8267</v>
      </c>
      <c r="O344" t="s">
        <v>8272</v>
      </c>
      <c r="P344">
        <f t="shared" si="30"/>
        <v>100</v>
      </c>
      <c r="Q344" s="22">
        <f t="shared" si="31"/>
        <v>169.85</v>
      </c>
      <c r="R344" s="15">
        <f t="shared" si="32"/>
        <v>42459.780844907407</v>
      </c>
      <c r="S344" s="15">
        <f t="shared" si="33"/>
        <v>42489.780844907407</v>
      </c>
      <c r="T344">
        <f t="shared" si="34"/>
        <v>2016</v>
      </c>
      <c r="U344">
        <f t="shared" si="35"/>
        <v>3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v>1413308545</v>
      </c>
      <c r="K345" t="b">
        <v>1</v>
      </c>
      <c r="L345">
        <v>524</v>
      </c>
      <c r="M345" t="b">
        <v>1</v>
      </c>
      <c r="N345" s="11" t="s">
        <v>8267</v>
      </c>
      <c r="O345" t="s">
        <v>8272</v>
      </c>
      <c r="P345">
        <f t="shared" si="30"/>
        <v>102</v>
      </c>
      <c r="Q345" s="22">
        <f t="shared" si="31"/>
        <v>58.41</v>
      </c>
      <c r="R345" s="15">
        <f t="shared" si="32"/>
        <v>41926.73778935185</v>
      </c>
      <c r="S345" s="15">
        <f t="shared" si="33"/>
        <v>41957.125</v>
      </c>
      <c r="T345">
        <f t="shared" si="34"/>
        <v>2014</v>
      </c>
      <c r="U345">
        <f t="shared" si="35"/>
        <v>10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v>1429312694</v>
      </c>
      <c r="K346" t="b">
        <v>1</v>
      </c>
      <c r="L346">
        <v>285</v>
      </c>
      <c r="M346" t="b">
        <v>1</v>
      </c>
      <c r="N346" s="11" t="s">
        <v>8267</v>
      </c>
      <c r="O346" t="s">
        <v>8272</v>
      </c>
      <c r="P346">
        <f t="shared" si="30"/>
        <v>102</v>
      </c>
      <c r="Q346" s="22">
        <f t="shared" si="31"/>
        <v>119.99</v>
      </c>
      <c r="R346" s="15">
        <f t="shared" si="32"/>
        <v>42111.970995370371</v>
      </c>
      <c r="S346" s="15">
        <f t="shared" si="33"/>
        <v>42156.097222222219</v>
      </c>
      <c r="T346">
        <f t="shared" si="34"/>
        <v>2015</v>
      </c>
      <c r="U346">
        <f t="shared" si="35"/>
        <v>4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v>1429569590</v>
      </c>
      <c r="K347" t="b">
        <v>1</v>
      </c>
      <c r="L347">
        <v>179</v>
      </c>
      <c r="M347" t="b">
        <v>1</v>
      </c>
      <c r="N347" s="11" t="s">
        <v>8267</v>
      </c>
      <c r="O347" t="s">
        <v>8272</v>
      </c>
      <c r="P347">
        <f t="shared" si="30"/>
        <v>123</v>
      </c>
      <c r="Q347" s="22">
        <f t="shared" si="31"/>
        <v>99.86</v>
      </c>
      <c r="R347" s="15">
        <f t="shared" si="32"/>
        <v>42114.944328703699</v>
      </c>
      <c r="S347" s="15">
        <f t="shared" si="33"/>
        <v>42144.944328703699</v>
      </c>
      <c r="T347">
        <f t="shared" si="34"/>
        <v>2015</v>
      </c>
      <c r="U347">
        <f t="shared" si="35"/>
        <v>4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v>1442232021</v>
      </c>
      <c r="K348" t="b">
        <v>1</v>
      </c>
      <c r="L348">
        <v>188</v>
      </c>
      <c r="M348" t="b">
        <v>1</v>
      </c>
      <c r="N348" s="11" t="s">
        <v>8267</v>
      </c>
      <c r="O348" t="s">
        <v>8272</v>
      </c>
      <c r="P348">
        <f t="shared" si="30"/>
        <v>170</v>
      </c>
      <c r="Q348" s="22">
        <f t="shared" si="31"/>
        <v>90.58</v>
      </c>
      <c r="R348" s="15">
        <f t="shared" si="32"/>
        <v>42261.500243055561</v>
      </c>
      <c r="S348" s="15">
        <f t="shared" si="33"/>
        <v>42291.500243055561</v>
      </c>
      <c r="T348">
        <f t="shared" si="34"/>
        <v>2015</v>
      </c>
      <c r="U348">
        <f t="shared" si="35"/>
        <v>9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v>1444910009</v>
      </c>
      <c r="K349" t="b">
        <v>1</v>
      </c>
      <c r="L349">
        <v>379</v>
      </c>
      <c r="M349" t="b">
        <v>1</v>
      </c>
      <c r="N349" s="11" t="s">
        <v>8267</v>
      </c>
      <c r="O349" t="s">
        <v>8272</v>
      </c>
      <c r="P349">
        <f t="shared" si="30"/>
        <v>112</v>
      </c>
      <c r="Q349" s="22">
        <f t="shared" si="31"/>
        <v>117.77</v>
      </c>
      <c r="R349" s="15">
        <f t="shared" si="32"/>
        <v>42292.495474537034</v>
      </c>
      <c r="S349" s="15">
        <f t="shared" si="33"/>
        <v>42322.537141203706</v>
      </c>
      <c r="T349">
        <f t="shared" si="34"/>
        <v>2015</v>
      </c>
      <c r="U349">
        <f t="shared" si="35"/>
        <v>10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v>1437573916</v>
      </c>
      <c r="K350" t="b">
        <v>1</v>
      </c>
      <c r="L350">
        <v>119</v>
      </c>
      <c r="M350" t="b">
        <v>1</v>
      </c>
      <c r="N350" s="11" t="s">
        <v>8267</v>
      </c>
      <c r="O350" t="s">
        <v>8272</v>
      </c>
      <c r="P350">
        <f t="shared" si="30"/>
        <v>103</v>
      </c>
      <c r="Q350" s="22">
        <f t="shared" si="31"/>
        <v>86.55</v>
      </c>
      <c r="R350" s="15">
        <f t="shared" si="32"/>
        <v>42207.58699074074</v>
      </c>
      <c r="S350" s="15">
        <f t="shared" si="33"/>
        <v>42237.58699074074</v>
      </c>
      <c r="T350">
        <f t="shared" si="34"/>
        <v>2015</v>
      </c>
      <c r="U350">
        <f t="shared" si="35"/>
        <v>7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v>1485345508</v>
      </c>
      <c r="K351" t="b">
        <v>1</v>
      </c>
      <c r="L351">
        <v>167</v>
      </c>
      <c r="M351" t="b">
        <v>1</v>
      </c>
      <c r="N351" s="11" t="s">
        <v>8267</v>
      </c>
      <c r="O351" t="s">
        <v>8272</v>
      </c>
      <c r="P351">
        <f t="shared" si="30"/>
        <v>107</v>
      </c>
      <c r="Q351" s="22">
        <f t="shared" si="31"/>
        <v>71.900000000000006</v>
      </c>
      <c r="R351" s="15">
        <f t="shared" si="32"/>
        <v>42760.498935185184</v>
      </c>
      <c r="S351" s="15">
        <f t="shared" si="33"/>
        <v>42790.498935185184</v>
      </c>
      <c r="T351">
        <f t="shared" si="34"/>
        <v>2017</v>
      </c>
      <c r="U351">
        <f t="shared" si="35"/>
        <v>1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v>1470274509</v>
      </c>
      <c r="K352" t="b">
        <v>1</v>
      </c>
      <c r="L352">
        <v>221</v>
      </c>
      <c r="M352" t="b">
        <v>1</v>
      </c>
      <c r="N352" s="11" t="s">
        <v>8267</v>
      </c>
      <c r="O352" t="s">
        <v>8272</v>
      </c>
      <c r="P352">
        <f t="shared" si="30"/>
        <v>115</v>
      </c>
      <c r="Q352" s="22">
        <f t="shared" si="31"/>
        <v>129.82</v>
      </c>
      <c r="R352" s="15">
        <f t="shared" si="32"/>
        <v>42586.066076388888</v>
      </c>
      <c r="S352" s="15">
        <f t="shared" si="33"/>
        <v>42624.165972222225</v>
      </c>
      <c r="T352">
        <f t="shared" si="34"/>
        <v>2016</v>
      </c>
      <c r="U352">
        <f t="shared" si="35"/>
        <v>8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v>1456614554</v>
      </c>
      <c r="K353" t="b">
        <v>1</v>
      </c>
      <c r="L353">
        <v>964</v>
      </c>
      <c r="M353" t="b">
        <v>1</v>
      </c>
      <c r="N353" s="11" t="s">
        <v>8267</v>
      </c>
      <c r="O353" t="s">
        <v>8272</v>
      </c>
      <c r="P353">
        <f t="shared" si="30"/>
        <v>127</v>
      </c>
      <c r="Q353" s="22">
        <f t="shared" si="31"/>
        <v>44.91</v>
      </c>
      <c r="R353" s="15">
        <f t="shared" si="32"/>
        <v>42427.964745370366</v>
      </c>
      <c r="S353" s="15">
        <f t="shared" si="33"/>
        <v>42467.923078703709</v>
      </c>
      <c r="T353">
        <f t="shared" si="34"/>
        <v>2016</v>
      </c>
      <c r="U353">
        <f t="shared" si="35"/>
        <v>2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v>1410148868</v>
      </c>
      <c r="K354" t="b">
        <v>1</v>
      </c>
      <c r="L354">
        <v>286</v>
      </c>
      <c r="M354" t="b">
        <v>1</v>
      </c>
      <c r="N354" s="11" t="s">
        <v>8267</v>
      </c>
      <c r="O354" t="s">
        <v>8272</v>
      </c>
      <c r="P354">
        <f t="shared" si="30"/>
        <v>117</v>
      </c>
      <c r="Q354" s="22">
        <f t="shared" si="31"/>
        <v>40.76</v>
      </c>
      <c r="R354" s="15">
        <f t="shared" si="32"/>
        <v>41890.167453703703</v>
      </c>
      <c r="S354" s="15">
        <f t="shared" si="33"/>
        <v>41920.167453703703</v>
      </c>
      <c r="T354">
        <f t="shared" si="34"/>
        <v>2014</v>
      </c>
      <c r="U354">
        <f t="shared" si="35"/>
        <v>9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v>1445367619</v>
      </c>
      <c r="K355" t="b">
        <v>1</v>
      </c>
      <c r="L355">
        <v>613</v>
      </c>
      <c r="M355" t="b">
        <v>1</v>
      </c>
      <c r="N355" s="11" t="s">
        <v>8267</v>
      </c>
      <c r="O355" t="s">
        <v>8272</v>
      </c>
      <c r="P355">
        <f t="shared" si="30"/>
        <v>109</v>
      </c>
      <c r="Q355" s="22">
        <f t="shared" si="31"/>
        <v>103.52</v>
      </c>
      <c r="R355" s="15">
        <f t="shared" si="32"/>
        <v>42297.791886574079</v>
      </c>
      <c r="S355" s="15">
        <f t="shared" si="33"/>
        <v>42327.833553240736</v>
      </c>
      <c r="T355">
        <f t="shared" si="34"/>
        <v>2015</v>
      </c>
      <c r="U355">
        <f t="shared" si="35"/>
        <v>10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v>1457553121</v>
      </c>
      <c r="K356" t="b">
        <v>1</v>
      </c>
      <c r="L356">
        <v>29</v>
      </c>
      <c r="M356" t="b">
        <v>1</v>
      </c>
      <c r="N356" s="11" t="s">
        <v>8267</v>
      </c>
      <c r="O356" t="s">
        <v>8272</v>
      </c>
      <c r="P356">
        <f t="shared" si="30"/>
        <v>104</v>
      </c>
      <c r="Q356" s="22">
        <f t="shared" si="31"/>
        <v>125.45</v>
      </c>
      <c r="R356" s="15">
        <f t="shared" si="32"/>
        <v>42438.827789351853</v>
      </c>
      <c r="S356" s="15">
        <f t="shared" si="33"/>
        <v>42468.786122685182</v>
      </c>
      <c r="T356">
        <f t="shared" si="34"/>
        <v>2016</v>
      </c>
      <c r="U356">
        <f t="shared" si="35"/>
        <v>3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v>1414738994</v>
      </c>
      <c r="K357" t="b">
        <v>1</v>
      </c>
      <c r="L357">
        <v>165</v>
      </c>
      <c r="M357" t="b">
        <v>1</v>
      </c>
      <c r="N357" s="11" t="s">
        <v>8267</v>
      </c>
      <c r="O357" t="s">
        <v>8272</v>
      </c>
      <c r="P357">
        <f t="shared" si="30"/>
        <v>116</v>
      </c>
      <c r="Q357" s="22">
        <f t="shared" si="31"/>
        <v>246.61</v>
      </c>
      <c r="R357" s="15">
        <f t="shared" si="32"/>
        <v>41943.293912037036</v>
      </c>
      <c r="S357" s="15">
        <f t="shared" si="33"/>
        <v>41974.3355787037</v>
      </c>
      <c r="T357">
        <f t="shared" si="34"/>
        <v>2014</v>
      </c>
      <c r="U357">
        <f t="shared" si="35"/>
        <v>10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v>1455563793</v>
      </c>
      <c r="K358" t="b">
        <v>1</v>
      </c>
      <c r="L358">
        <v>97</v>
      </c>
      <c r="M358" t="b">
        <v>1</v>
      </c>
      <c r="N358" s="11" t="s">
        <v>8267</v>
      </c>
      <c r="O358" t="s">
        <v>8272</v>
      </c>
      <c r="P358">
        <f t="shared" si="30"/>
        <v>103</v>
      </c>
      <c r="Q358" s="22">
        <f t="shared" si="31"/>
        <v>79.400000000000006</v>
      </c>
      <c r="R358" s="15">
        <f t="shared" si="32"/>
        <v>42415.803159722222</v>
      </c>
      <c r="S358" s="15">
        <f t="shared" si="33"/>
        <v>42445.761493055557</v>
      </c>
      <c r="T358">
        <f t="shared" si="34"/>
        <v>2016</v>
      </c>
      <c r="U358">
        <f t="shared" si="35"/>
        <v>2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v>1426396797</v>
      </c>
      <c r="K359" t="b">
        <v>1</v>
      </c>
      <c r="L359">
        <v>303</v>
      </c>
      <c r="M359" t="b">
        <v>1</v>
      </c>
      <c r="N359" s="11" t="s">
        <v>8267</v>
      </c>
      <c r="O359" t="s">
        <v>8272</v>
      </c>
      <c r="P359">
        <f t="shared" si="30"/>
        <v>174</v>
      </c>
      <c r="Q359" s="22">
        <f t="shared" si="31"/>
        <v>86.14</v>
      </c>
      <c r="R359" s="15">
        <f t="shared" si="32"/>
        <v>42078.222187499996</v>
      </c>
      <c r="S359" s="15">
        <f t="shared" si="33"/>
        <v>42118.222187499996</v>
      </c>
      <c r="T359">
        <f t="shared" si="34"/>
        <v>2015</v>
      </c>
      <c r="U359">
        <f t="shared" si="35"/>
        <v>3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v>1463517521</v>
      </c>
      <c r="K360" t="b">
        <v>1</v>
      </c>
      <c r="L360">
        <v>267</v>
      </c>
      <c r="M360" t="b">
        <v>1</v>
      </c>
      <c r="N360" s="11" t="s">
        <v>8267</v>
      </c>
      <c r="O360" t="s">
        <v>8272</v>
      </c>
      <c r="P360">
        <f t="shared" si="30"/>
        <v>103</v>
      </c>
      <c r="Q360" s="22">
        <f t="shared" si="31"/>
        <v>193.05</v>
      </c>
      <c r="R360" s="15">
        <f t="shared" si="32"/>
        <v>42507.860196759255</v>
      </c>
      <c r="S360" s="15">
        <f t="shared" si="33"/>
        <v>42536.625</v>
      </c>
      <c r="T360">
        <f t="shared" si="34"/>
        <v>2016</v>
      </c>
      <c r="U360">
        <f t="shared" si="35"/>
        <v>5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v>1414028490</v>
      </c>
      <c r="K361" t="b">
        <v>1</v>
      </c>
      <c r="L361">
        <v>302</v>
      </c>
      <c r="M361" t="b">
        <v>1</v>
      </c>
      <c r="N361" s="11" t="s">
        <v>8267</v>
      </c>
      <c r="O361" t="s">
        <v>8272</v>
      </c>
      <c r="P361">
        <f t="shared" si="30"/>
        <v>105</v>
      </c>
      <c r="Q361" s="22">
        <f t="shared" si="31"/>
        <v>84.02</v>
      </c>
      <c r="R361" s="15">
        <f t="shared" si="32"/>
        <v>41935.070486111108</v>
      </c>
      <c r="S361" s="15">
        <f t="shared" si="33"/>
        <v>41957.216666666667</v>
      </c>
      <c r="T361">
        <f t="shared" si="34"/>
        <v>2014</v>
      </c>
      <c r="U361">
        <f t="shared" si="35"/>
        <v>10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v>1433799180</v>
      </c>
      <c r="K362" t="b">
        <v>0</v>
      </c>
      <c r="L362">
        <v>87</v>
      </c>
      <c r="M362" t="b">
        <v>1</v>
      </c>
      <c r="N362" s="11" t="s">
        <v>8267</v>
      </c>
      <c r="O362" t="s">
        <v>8272</v>
      </c>
      <c r="P362">
        <f t="shared" si="30"/>
        <v>101</v>
      </c>
      <c r="Q362" s="22">
        <f t="shared" si="31"/>
        <v>139.83000000000001</v>
      </c>
      <c r="R362" s="15">
        <f t="shared" si="32"/>
        <v>42163.897916666669</v>
      </c>
      <c r="S362" s="15">
        <f t="shared" si="33"/>
        <v>42208.132638888885</v>
      </c>
      <c r="T362">
        <f t="shared" si="34"/>
        <v>2015</v>
      </c>
      <c r="U362">
        <f t="shared" si="35"/>
        <v>6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v>1414108906</v>
      </c>
      <c r="K363" t="b">
        <v>0</v>
      </c>
      <c r="L363">
        <v>354</v>
      </c>
      <c r="M363" t="b">
        <v>1</v>
      </c>
      <c r="N363" s="11" t="s">
        <v>8267</v>
      </c>
      <c r="O363" t="s">
        <v>8272</v>
      </c>
      <c r="P363">
        <f t="shared" si="30"/>
        <v>111</v>
      </c>
      <c r="Q363" s="22">
        <f t="shared" si="31"/>
        <v>109.82</v>
      </c>
      <c r="R363" s="15">
        <f t="shared" si="32"/>
        <v>41936.001226851848</v>
      </c>
      <c r="S363" s="15">
        <f t="shared" si="33"/>
        <v>41966.042893518519</v>
      </c>
      <c r="T363">
        <f t="shared" si="34"/>
        <v>2014</v>
      </c>
      <c r="U363">
        <f t="shared" si="35"/>
        <v>10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v>1405573391</v>
      </c>
      <c r="K364" t="b">
        <v>0</v>
      </c>
      <c r="L364">
        <v>86</v>
      </c>
      <c r="M364" t="b">
        <v>1</v>
      </c>
      <c r="N364" s="11" t="s">
        <v>8267</v>
      </c>
      <c r="O364" t="s">
        <v>8272</v>
      </c>
      <c r="P364">
        <f t="shared" si="30"/>
        <v>124</v>
      </c>
      <c r="Q364" s="22">
        <f t="shared" si="31"/>
        <v>139.53</v>
      </c>
      <c r="R364" s="15">
        <f t="shared" si="32"/>
        <v>41837.210543981484</v>
      </c>
      <c r="S364" s="15">
        <f t="shared" si="33"/>
        <v>41859</v>
      </c>
      <c r="T364">
        <f t="shared" si="34"/>
        <v>2014</v>
      </c>
      <c r="U364">
        <f t="shared" si="35"/>
        <v>7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v>1268934736</v>
      </c>
      <c r="K365" t="b">
        <v>0</v>
      </c>
      <c r="L365">
        <v>26</v>
      </c>
      <c r="M365" t="b">
        <v>1</v>
      </c>
      <c r="N365" s="11" t="s">
        <v>8267</v>
      </c>
      <c r="O365" t="s">
        <v>8272</v>
      </c>
      <c r="P365">
        <f t="shared" si="30"/>
        <v>101</v>
      </c>
      <c r="Q365" s="22">
        <f t="shared" si="31"/>
        <v>347.85</v>
      </c>
      <c r="R365" s="15">
        <f t="shared" si="32"/>
        <v>40255.744629629626</v>
      </c>
      <c r="S365" s="15">
        <f t="shared" si="33"/>
        <v>40300.806944444441</v>
      </c>
      <c r="T365">
        <f t="shared" si="34"/>
        <v>2010</v>
      </c>
      <c r="U365">
        <f t="shared" si="35"/>
        <v>3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v>1400704672</v>
      </c>
      <c r="K366" t="b">
        <v>0</v>
      </c>
      <c r="L366">
        <v>113</v>
      </c>
      <c r="M366" t="b">
        <v>1</v>
      </c>
      <c r="N366" s="11" t="s">
        <v>8267</v>
      </c>
      <c r="O366" t="s">
        <v>8272</v>
      </c>
      <c r="P366">
        <f t="shared" si="30"/>
        <v>110</v>
      </c>
      <c r="Q366" s="22">
        <f t="shared" si="31"/>
        <v>68.239999999999995</v>
      </c>
      <c r="R366" s="15">
        <f t="shared" si="32"/>
        <v>41780.859629629631</v>
      </c>
      <c r="S366" s="15">
        <f t="shared" si="33"/>
        <v>41811.165972222225</v>
      </c>
      <c r="T366">
        <f t="shared" si="34"/>
        <v>2014</v>
      </c>
      <c r="U366">
        <f t="shared" si="35"/>
        <v>5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v>1391005999</v>
      </c>
      <c r="K367" t="b">
        <v>0</v>
      </c>
      <c r="L367">
        <v>65</v>
      </c>
      <c r="M367" t="b">
        <v>1</v>
      </c>
      <c r="N367" s="11" t="s">
        <v>8267</v>
      </c>
      <c r="O367" t="s">
        <v>8272</v>
      </c>
      <c r="P367">
        <f t="shared" si="30"/>
        <v>104</v>
      </c>
      <c r="Q367" s="22">
        <f t="shared" si="31"/>
        <v>239.94</v>
      </c>
      <c r="R367" s="15">
        <f t="shared" si="32"/>
        <v>41668.606469907405</v>
      </c>
      <c r="S367" s="15">
        <f t="shared" si="33"/>
        <v>41698.606469907405</v>
      </c>
      <c r="T367">
        <f t="shared" si="34"/>
        <v>2014</v>
      </c>
      <c r="U367">
        <f t="shared" si="35"/>
        <v>1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v>1334948518</v>
      </c>
      <c r="K368" t="b">
        <v>0</v>
      </c>
      <c r="L368">
        <v>134</v>
      </c>
      <c r="M368" t="b">
        <v>1</v>
      </c>
      <c r="N368" s="11" t="s">
        <v>8267</v>
      </c>
      <c r="O368" t="s">
        <v>8272</v>
      </c>
      <c r="P368">
        <f t="shared" si="30"/>
        <v>101</v>
      </c>
      <c r="Q368" s="22">
        <f t="shared" si="31"/>
        <v>287.31</v>
      </c>
      <c r="R368" s="15">
        <f t="shared" si="32"/>
        <v>41019.793032407404</v>
      </c>
      <c r="S368" s="15">
        <f t="shared" si="33"/>
        <v>41049.793032407404</v>
      </c>
      <c r="T368">
        <f t="shared" si="34"/>
        <v>2012</v>
      </c>
      <c r="U368">
        <f t="shared" si="35"/>
        <v>4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v>1363960278</v>
      </c>
      <c r="K369" t="b">
        <v>0</v>
      </c>
      <c r="L369">
        <v>119</v>
      </c>
      <c r="M369" t="b">
        <v>1</v>
      </c>
      <c r="N369" s="11" t="s">
        <v>8267</v>
      </c>
      <c r="O369" t="s">
        <v>8272</v>
      </c>
      <c r="P369">
        <f t="shared" si="30"/>
        <v>103</v>
      </c>
      <c r="Q369" s="22">
        <f t="shared" si="31"/>
        <v>86.85</v>
      </c>
      <c r="R369" s="15">
        <f t="shared" si="32"/>
        <v>41355.577291666668</v>
      </c>
      <c r="S369" s="15">
        <f t="shared" si="33"/>
        <v>41395.207638888889</v>
      </c>
      <c r="T369">
        <f t="shared" si="34"/>
        <v>2013</v>
      </c>
      <c r="U369">
        <f t="shared" si="35"/>
        <v>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v>1423405922</v>
      </c>
      <c r="K370" t="b">
        <v>0</v>
      </c>
      <c r="L370">
        <v>159</v>
      </c>
      <c r="M370" t="b">
        <v>1</v>
      </c>
      <c r="N370" s="11" t="s">
        <v>8267</v>
      </c>
      <c r="O370" t="s">
        <v>8272</v>
      </c>
      <c r="P370">
        <f t="shared" si="30"/>
        <v>104</v>
      </c>
      <c r="Q370" s="22">
        <f t="shared" si="31"/>
        <v>81.849999999999994</v>
      </c>
      <c r="R370" s="15">
        <f t="shared" si="32"/>
        <v>42043.605578703704</v>
      </c>
      <c r="S370" s="15">
        <f t="shared" si="33"/>
        <v>42078.563912037032</v>
      </c>
      <c r="T370">
        <f t="shared" si="34"/>
        <v>2015</v>
      </c>
      <c r="U370">
        <f t="shared" si="35"/>
        <v>2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v>1324041269</v>
      </c>
      <c r="K371" t="b">
        <v>0</v>
      </c>
      <c r="L371">
        <v>167</v>
      </c>
      <c r="M371" t="b">
        <v>1</v>
      </c>
      <c r="N371" s="11" t="s">
        <v>8267</v>
      </c>
      <c r="O371" t="s">
        <v>8272</v>
      </c>
      <c r="P371">
        <f t="shared" si="30"/>
        <v>110</v>
      </c>
      <c r="Q371" s="22">
        <f t="shared" si="31"/>
        <v>42.87</v>
      </c>
      <c r="R371" s="15">
        <f t="shared" si="32"/>
        <v>40893.551724537036</v>
      </c>
      <c r="S371" s="15">
        <f t="shared" si="33"/>
        <v>40923.551724537036</v>
      </c>
      <c r="T371">
        <f t="shared" si="34"/>
        <v>2011</v>
      </c>
      <c r="U371">
        <f t="shared" si="35"/>
        <v>12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v>1481137500</v>
      </c>
      <c r="K372" t="b">
        <v>0</v>
      </c>
      <c r="L372">
        <v>43</v>
      </c>
      <c r="M372" t="b">
        <v>1</v>
      </c>
      <c r="N372" s="11" t="s">
        <v>8267</v>
      </c>
      <c r="O372" t="s">
        <v>8272</v>
      </c>
      <c r="P372">
        <f t="shared" si="30"/>
        <v>122</v>
      </c>
      <c r="Q372" s="22">
        <f t="shared" si="31"/>
        <v>709.42</v>
      </c>
      <c r="R372" s="15">
        <f t="shared" si="32"/>
        <v>42711.795138888891</v>
      </c>
      <c r="S372" s="15">
        <f t="shared" si="33"/>
        <v>42741.795138888891</v>
      </c>
      <c r="T372">
        <f t="shared" si="34"/>
        <v>2016</v>
      </c>
      <c r="U372">
        <f t="shared" si="35"/>
        <v>12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v>1355855139</v>
      </c>
      <c r="K373" t="b">
        <v>0</v>
      </c>
      <c r="L373">
        <v>1062</v>
      </c>
      <c r="M373" t="b">
        <v>1</v>
      </c>
      <c r="N373" s="11" t="s">
        <v>8267</v>
      </c>
      <c r="O373" t="s">
        <v>8272</v>
      </c>
      <c r="P373">
        <f t="shared" si="30"/>
        <v>114</v>
      </c>
      <c r="Q373" s="22">
        <f t="shared" si="31"/>
        <v>161.26</v>
      </c>
      <c r="R373" s="15">
        <f t="shared" si="32"/>
        <v>41261.767812500002</v>
      </c>
      <c r="S373" s="15">
        <f t="shared" si="33"/>
        <v>41306.767812500002</v>
      </c>
      <c r="T373">
        <f t="shared" si="34"/>
        <v>2012</v>
      </c>
      <c r="U373">
        <f t="shared" si="35"/>
        <v>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v>1456408244</v>
      </c>
      <c r="K374" t="b">
        <v>0</v>
      </c>
      <c r="L374">
        <v>9</v>
      </c>
      <c r="M374" t="b">
        <v>1</v>
      </c>
      <c r="N374" s="11" t="s">
        <v>8267</v>
      </c>
      <c r="O374" t="s">
        <v>8272</v>
      </c>
      <c r="P374">
        <f t="shared" si="30"/>
        <v>125</v>
      </c>
      <c r="Q374" s="22">
        <f t="shared" si="31"/>
        <v>41.78</v>
      </c>
      <c r="R374" s="15">
        <f t="shared" si="32"/>
        <v>42425.576898148152</v>
      </c>
      <c r="S374" s="15">
        <f t="shared" si="33"/>
        <v>42465.666666666672</v>
      </c>
      <c r="T374">
        <f t="shared" si="34"/>
        <v>2016</v>
      </c>
      <c r="U374">
        <f t="shared" si="35"/>
        <v>2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v>1340056398</v>
      </c>
      <c r="K375" t="b">
        <v>0</v>
      </c>
      <c r="L375">
        <v>89</v>
      </c>
      <c r="M375" t="b">
        <v>1</v>
      </c>
      <c r="N375" s="11" t="s">
        <v>8267</v>
      </c>
      <c r="O375" t="s">
        <v>8272</v>
      </c>
      <c r="P375">
        <f t="shared" si="30"/>
        <v>107</v>
      </c>
      <c r="Q375" s="22">
        <f t="shared" si="31"/>
        <v>89.89</v>
      </c>
      <c r="R375" s="15">
        <f t="shared" si="32"/>
        <v>41078.91201388889</v>
      </c>
      <c r="S375" s="15">
        <f t="shared" si="33"/>
        <v>41108.91201388889</v>
      </c>
      <c r="T375">
        <f t="shared" si="34"/>
        <v>2012</v>
      </c>
      <c r="U375">
        <f t="shared" si="35"/>
        <v>6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v>1312320031</v>
      </c>
      <c r="K376" t="b">
        <v>0</v>
      </c>
      <c r="L376">
        <v>174</v>
      </c>
      <c r="M376" t="b">
        <v>1</v>
      </c>
      <c r="N376" s="11" t="s">
        <v>8267</v>
      </c>
      <c r="O376" t="s">
        <v>8272</v>
      </c>
      <c r="P376">
        <f t="shared" si="30"/>
        <v>131</v>
      </c>
      <c r="Q376" s="22">
        <f t="shared" si="31"/>
        <v>45.05</v>
      </c>
      <c r="R376" s="15">
        <f t="shared" si="32"/>
        <v>40757.889247685183</v>
      </c>
      <c r="S376" s="15">
        <f t="shared" si="33"/>
        <v>40802.889247685183</v>
      </c>
      <c r="T376">
        <f t="shared" si="34"/>
        <v>2011</v>
      </c>
      <c r="U376">
        <f t="shared" si="35"/>
        <v>8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v>1390088311</v>
      </c>
      <c r="K377" t="b">
        <v>0</v>
      </c>
      <c r="L377">
        <v>14</v>
      </c>
      <c r="M377" t="b">
        <v>1</v>
      </c>
      <c r="N377" s="11" t="s">
        <v>8267</v>
      </c>
      <c r="O377" t="s">
        <v>8272</v>
      </c>
      <c r="P377">
        <f t="shared" si="30"/>
        <v>120</v>
      </c>
      <c r="Q377" s="22">
        <f t="shared" si="31"/>
        <v>42.86</v>
      </c>
      <c r="R377" s="15">
        <f t="shared" si="32"/>
        <v>41657.985081018516</v>
      </c>
      <c r="S377" s="15">
        <f t="shared" si="33"/>
        <v>41699.720833333333</v>
      </c>
      <c r="T377">
        <f t="shared" si="34"/>
        <v>2014</v>
      </c>
      <c r="U377">
        <f t="shared" si="35"/>
        <v>1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v>1469443916</v>
      </c>
      <c r="K378" t="b">
        <v>0</v>
      </c>
      <c r="L378">
        <v>48</v>
      </c>
      <c r="M378" t="b">
        <v>1</v>
      </c>
      <c r="N378" s="11" t="s">
        <v>8267</v>
      </c>
      <c r="O378" t="s">
        <v>8272</v>
      </c>
      <c r="P378">
        <f t="shared" si="30"/>
        <v>106</v>
      </c>
      <c r="Q378" s="22">
        <f t="shared" si="31"/>
        <v>54.08</v>
      </c>
      <c r="R378" s="15">
        <f t="shared" si="32"/>
        <v>42576.452731481477</v>
      </c>
      <c r="S378" s="15">
        <f t="shared" si="33"/>
        <v>42607.452731481477</v>
      </c>
      <c r="T378">
        <f t="shared" si="34"/>
        <v>2016</v>
      </c>
      <c r="U378">
        <f t="shared" si="35"/>
        <v>7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v>1444888868</v>
      </c>
      <c r="K379" t="b">
        <v>0</v>
      </c>
      <c r="L379">
        <v>133</v>
      </c>
      <c r="M379" t="b">
        <v>1</v>
      </c>
      <c r="N379" s="11" t="s">
        <v>8267</v>
      </c>
      <c r="O379" t="s">
        <v>8272</v>
      </c>
      <c r="P379">
        <f t="shared" si="30"/>
        <v>114</v>
      </c>
      <c r="Q379" s="22">
        <f t="shared" si="31"/>
        <v>103.22</v>
      </c>
      <c r="R379" s="15">
        <f t="shared" si="32"/>
        <v>42292.250787037032</v>
      </c>
      <c r="S379" s="15">
        <f t="shared" si="33"/>
        <v>42322.292361111111</v>
      </c>
      <c r="T379">
        <f t="shared" si="34"/>
        <v>2015</v>
      </c>
      <c r="U379">
        <f t="shared" si="35"/>
        <v>10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v>1451655808</v>
      </c>
      <c r="K380" t="b">
        <v>0</v>
      </c>
      <c r="L380">
        <v>83</v>
      </c>
      <c r="M380" t="b">
        <v>1</v>
      </c>
      <c r="N380" s="11" t="s">
        <v>8267</v>
      </c>
      <c r="O380" t="s">
        <v>8272</v>
      </c>
      <c r="P380">
        <f t="shared" si="30"/>
        <v>112</v>
      </c>
      <c r="Q380" s="22">
        <f t="shared" si="31"/>
        <v>40.4</v>
      </c>
      <c r="R380" s="15">
        <f t="shared" si="32"/>
        <v>42370.571851851855</v>
      </c>
      <c r="S380" s="15">
        <f t="shared" si="33"/>
        <v>42394.994444444441</v>
      </c>
      <c r="T380">
        <f t="shared" si="34"/>
        <v>2016</v>
      </c>
      <c r="U380">
        <f t="shared" si="35"/>
        <v>1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v>1332174672</v>
      </c>
      <c r="K381" t="b">
        <v>0</v>
      </c>
      <c r="L381">
        <v>149</v>
      </c>
      <c r="M381" t="b">
        <v>1</v>
      </c>
      <c r="N381" s="11" t="s">
        <v>8267</v>
      </c>
      <c r="O381" t="s">
        <v>8272</v>
      </c>
      <c r="P381">
        <f t="shared" si="30"/>
        <v>116</v>
      </c>
      <c r="Q381" s="22">
        <f t="shared" si="31"/>
        <v>116.86</v>
      </c>
      <c r="R381" s="15">
        <f t="shared" si="32"/>
        <v>40987.688333333332</v>
      </c>
      <c r="S381" s="15">
        <f t="shared" si="33"/>
        <v>41032.688333333332</v>
      </c>
      <c r="T381">
        <f t="shared" si="34"/>
        <v>2012</v>
      </c>
      <c r="U381">
        <f t="shared" si="35"/>
        <v>3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v>1451409392</v>
      </c>
      <c r="K382" t="b">
        <v>0</v>
      </c>
      <c r="L382">
        <v>49</v>
      </c>
      <c r="M382" t="b">
        <v>1</v>
      </c>
      <c r="N382" s="11" t="s">
        <v>8267</v>
      </c>
      <c r="O382" t="s">
        <v>8272</v>
      </c>
      <c r="P382">
        <f t="shared" si="30"/>
        <v>142</v>
      </c>
      <c r="Q382" s="22">
        <f t="shared" si="31"/>
        <v>115.51</v>
      </c>
      <c r="R382" s="15">
        <f t="shared" si="32"/>
        <v>42367.719814814816</v>
      </c>
      <c r="S382" s="15">
        <f t="shared" si="33"/>
        <v>42392.719814814816</v>
      </c>
      <c r="T382">
        <f t="shared" si="34"/>
        <v>2015</v>
      </c>
      <c r="U382">
        <f t="shared" si="35"/>
        <v>12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v>1340642717</v>
      </c>
      <c r="K383" t="b">
        <v>0</v>
      </c>
      <c r="L383">
        <v>251</v>
      </c>
      <c r="M383" t="b">
        <v>1</v>
      </c>
      <c r="N383" s="11" t="s">
        <v>8267</v>
      </c>
      <c r="O383" t="s">
        <v>8272</v>
      </c>
      <c r="P383">
        <f t="shared" si="30"/>
        <v>105</v>
      </c>
      <c r="Q383" s="22">
        <f t="shared" si="31"/>
        <v>104.31</v>
      </c>
      <c r="R383" s="15">
        <f t="shared" si="32"/>
        <v>41085.698113425926</v>
      </c>
      <c r="S383" s="15">
        <f t="shared" si="33"/>
        <v>41120.208333333336</v>
      </c>
      <c r="T383">
        <f t="shared" si="34"/>
        <v>2012</v>
      </c>
      <c r="U383">
        <f t="shared" si="35"/>
        <v>6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v>1345741300</v>
      </c>
      <c r="K384" t="b">
        <v>0</v>
      </c>
      <c r="L384">
        <v>22</v>
      </c>
      <c r="M384" t="b">
        <v>1</v>
      </c>
      <c r="N384" s="11" t="s">
        <v>8267</v>
      </c>
      <c r="O384" t="s">
        <v>8272</v>
      </c>
      <c r="P384">
        <f t="shared" si="30"/>
        <v>256</v>
      </c>
      <c r="Q384" s="22">
        <f t="shared" si="31"/>
        <v>69.77</v>
      </c>
      <c r="R384" s="15">
        <f t="shared" si="32"/>
        <v>41144.709490740745</v>
      </c>
      <c r="S384" s="15">
        <f t="shared" si="33"/>
        <v>41158.709490740745</v>
      </c>
      <c r="T384">
        <f t="shared" si="34"/>
        <v>2012</v>
      </c>
      <c r="U384">
        <f t="shared" si="35"/>
        <v>8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v>1398480559</v>
      </c>
      <c r="K385" t="b">
        <v>0</v>
      </c>
      <c r="L385">
        <v>48</v>
      </c>
      <c r="M385" t="b">
        <v>1</v>
      </c>
      <c r="N385" s="11" t="s">
        <v>8267</v>
      </c>
      <c r="O385" t="s">
        <v>8272</v>
      </c>
      <c r="P385">
        <f t="shared" si="30"/>
        <v>207</v>
      </c>
      <c r="Q385" s="22">
        <f t="shared" si="31"/>
        <v>43.02</v>
      </c>
      <c r="R385" s="15">
        <f t="shared" si="32"/>
        <v>41755.117581018516</v>
      </c>
      <c r="S385" s="15">
        <f t="shared" si="33"/>
        <v>41778.117581018516</v>
      </c>
      <c r="T385">
        <f t="shared" si="34"/>
        <v>2014</v>
      </c>
      <c r="U385">
        <f t="shared" si="35"/>
        <v>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v>1417977947</v>
      </c>
      <c r="K386" t="b">
        <v>0</v>
      </c>
      <c r="L386">
        <v>383</v>
      </c>
      <c r="M386" t="b">
        <v>1</v>
      </c>
      <c r="N386" s="11" t="s">
        <v>8267</v>
      </c>
      <c r="O386" t="s">
        <v>8272</v>
      </c>
      <c r="P386">
        <f t="shared" si="30"/>
        <v>112</v>
      </c>
      <c r="Q386" s="22">
        <f t="shared" si="31"/>
        <v>58.54</v>
      </c>
      <c r="R386" s="15">
        <f t="shared" si="32"/>
        <v>41980.781793981485</v>
      </c>
      <c r="S386" s="15">
        <f t="shared" si="33"/>
        <v>42010.781793981485</v>
      </c>
      <c r="T386">
        <f t="shared" si="34"/>
        <v>2014</v>
      </c>
      <c r="U386">
        <f t="shared" si="35"/>
        <v>12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v>1413986501</v>
      </c>
      <c r="K387" t="b">
        <v>0</v>
      </c>
      <c r="L387">
        <v>237</v>
      </c>
      <c r="M387" t="b">
        <v>1</v>
      </c>
      <c r="N387" s="11" t="s">
        <v>8267</v>
      </c>
      <c r="O387" t="s">
        <v>8272</v>
      </c>
      <c r="P387">
        <f t="shared" ref="P387:P450" si="36">ROUND(E387/D387*100,0)</f>
        <v>106</v>
      </c>
      <c r="Q387" s="22">
        <f t="shared" ref="Q387:Q450" si="37">IFERROR(ROUND(E387/L387,2),0)</f>
        <v>111.8</v>
      </c>
      <c r="R387" s="15">
        <f t="shared" ref="R387:R450" si="38">J387/60/60/24+DATE(1970,1,1)</f>
        <v>41934.584502314814</v>
      </c>
      <c r="S387" s="15">
        <f t="shared" ref="S387:S450" si="39">I387/60/60/24+DATE(1970,1,1)</f>
        <v>41964.626168981486</v>
      </c>
      <c r="T387">
        <f t="shared" ref="T387:T450" si="40">YEAR(R387)</f>
        <v>2014</v>
      </c>
      <c r="U387">
        <f t="shared" ref="U387:U450" si="41">MONTH(R387)</f>
        <v>10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v>1437950991</v>
      </c>
      <c r="K388" t="b">
        <v>0</v>
      </c>
      <c r="L388">
        <v>13</v>
      </c>
      <c r="M388" t="b">
        <v>1</v>
      </c>
      <c r="N388" s="11" t="s">
        <v>8267</v>
      </c>
      <c r="O388" t="s">
        <v>8272</v>
      </c>
      <c r="P388">
        <f t="shared" si="36"/>
        <v>100</v>
      </c>
      <c r="Q388" s="22">
        <f t="shared" si="37"/>
        <v>46.23</v>
      </c>
      <c r="R388" s="15">
        <f t="shared" si="38"/>
        <v>42211.951284722221</v>
      </c>
      <c r="S388" s="15">
        <f t="shared" si="39"/>
        <v>42226.951284722221</v>
      </c>
      <c r="T388">
        <f t="shared" si="40"/>
        <v>2015</v>
      </c>
      <c r="U388">
        <f t="shared" si="41"/>
        <v>7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v>1436976858</v>
      </c>
      <c r="K389" t="b">
        <v>0</v>
      </c>
      <c r="L389">
        <v>562</v>
      </c>
      <c r="M389" t="b">
        <v>1</v>
      </c>
      <c r="N389" s="11" t="s">
        <v>8267</v>
      </c>
      <c r="O389" t="s">
        <v>8272</v>
      </c>
      <c r="P389">
        <f t="shared" si="36"/>
        <v>214</v>
      </c>
      <c r="Q389" s="22">
        <f t="shared" si="37"/>
        <v>144.69</v>
      </c>
      <c r="R389" s="15">
        <f t="shared" si="38"/>
        <v>42200.67659722222</v>
      </c>
      <c r="S389" s="15">
        <f t="shared" si="39"/>
        <v>42231.25</v>
      </c>
      <c r="T389">
        <f t="shared" si="40"/>
        <v>2015</v>
      </c>
      <c r="U389">
        <f t="shared" si="41"/>
        <v>7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v>1467078580</v>
      </c>
      <c r="K390" t="b">
        <v>0</v>
      </c>
      <c r="L390">
        <v>71</v>
      </c>
      <c r="M390" t="b">
        <v>1</v>
      </c>
      <c r="N390" s="11" t="s">
        <v>8267</v>
      </c>
      <c r="O390" t="s">
        <v>8272</v>
      </c>
      <c r="P390">
        <f t="shared" si="36"/>
        <v>126</v>
      </c>
      <c r="Q390" s="22">
        <f t="shared" si="37"/>
        <v>88.85</v>
      </c>
      <c r="R390" s="15">
        <f t="shared" si="38"/>
        <v>42549.076157407413</v>
      </c>
      <c r="S390" s="15">
        <f t="shared" si="39"/>
        <v>42579.076157407413</v>
      </c>
      <c r="T390">
        <f t="shared" si="40"/>
        <v>2016</v>
      </c>
      <c r="U390">
        <f t="shared" si="41"/>
        <v>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v>1391477450</v>
      </c>
      <c r="K391" t="b">
        <v>0</v>
      </c>
      <c r="L391">
        <v>1510</v>
      </c>
      <c r="M391" t="b">
        <v>1</v>
      </c>
      <c r="N391" s="11" t="s">
        <v>8267</v>
      </c>
      <c r="O391" t="s">
        <v>8272</v>
      </c>
      <c r="P391">
        <f t="shared" si="36"/>
        <v>182</v>
      </c>
      <c r="Q391" s="22">
        <f t="shared" si="37"/>
        <v>81.75</v>
      </c>
      <c r="R391" s="15">
        <f t="shared" si="38"/>
        <v>41674.063078703701</v>
      </c>
      <c r="S391" s="15">
        <f t="shared" si="39"/>
        <v>41705.957638888889</v>
      </c>
      <c r="T391">
        <f t="shared" si="40"/>
        <v>2014</v>
      </c>
      <c r="U391">
        <f t="shared" si="41"/>
        <v>2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v>1429318372</v>
      </c>
      <c r="K392" t="b">
        <v>0</v>
      </c>
      <c r="L392">
        <v>14</v>
      </c>
      <c r="M392" t="b">
        <v>1</v>
      </c>
      <c r="N392" s="11" t="s">
        <v>8267</v>
      </c>
      <c r="O392" t="s">
        <v>8272</v>
      </c>
      <c r="P392">
        <f t="shared" si="36"/>
        <v>100</v>
      </c>
      <c r="Q392" s="22">
        <f t="shared" si="37"/>
        <v>71.430000000000007</v>
      </c>
      <c r="R392" s="15">
        <f t="shared" si="38"/>
        <v>42112.036712962959</v>
      </c>
      <c r="S392" s="15">
        <f t="shared" si="39"/>
        <v>42132.036712962959</v>
      </c>
      <c r="T392">
        <f t="shared" si="40"/>
        <v>2015</v>
      </c>
      <c r="U392">
        <f t="shared" si="41"/>
        <v>4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v>1321578051</v>
      </c>
      <c r="K393" t="b">
        <v>0</v>
      </c>
      <c r="L393">
        <v>193</v>
      </c>
      <c r="M393" t="b">
        <v>1</v>
      </c>
      <c r="N393" s="11" t="s">
        <v>8267</v>
      </c>
      <c r="O393" t="s">
        <v>8272</v>
      </c>
      <c r="P393">
        <f t="shared" si="36"/>
        <v>101</v>
      </c>
      <c r="Q393" s="22">
        <f t="shared" si="37"/>
        <v>104.26</v>
      </c>
      <c r="R393" s="15">
        <f t="shared" si="38"/>
        <v>40865.042256944449</v>
      </c>
      <c r="S393" s="15">
        <f t="shared" si="39"/>
        <v>40895.040972222225</v>
      </c>
      <c r="T393">
        <f t="shared" si="40"/>
        <v>2011</v>
      </c>
      <c r="U393">
        <f t="shared" si="41"/>
        <v>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v>1312823571</v>
      </c>
      <c r="K394" t="b">
        <v>0</v>
      </c>
      <c r="L394">
        <v>206</v>
      </c>
      <c r="M394" t="b">
        <v>1</v>
      </c>
      <c r="N394" s="11" t="s">
        <v>8267</v>
      </c>
      <c r="O394" t="s">
        <v>8272</v>
      </c>
      <c r="P394">
        <f t="shared" si="36"/>
        <v>101</v>
      </c>
      <c r="Q394" s="22">
        <f t="shared" si="37"/>
        <v>90.62</v>
      </c>
      <c r="R394" s="15">
        <f t="shared" si="38"/>
        <v>40763.717256944445</v>
      </c>
      <c r="S394" s="15">
        <f t="shared" si="39"/>
        <v>40794.125</v>
      </c>
      <c r="T394">
        <f t="shared" si="40"/>
        <v>2011</v>
      </c>
      <c r="U394">
        <f t="shared" si="41"/>
        <v>8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v>1378746052</v>
      </c>
      <c r="K395" t="b">
        <v>0</v>
      </c>
      <c r="L395">
        <v>351</v>
      </c>
      <c r="M395" t="b">
        <v>1</v>
      </c>
      <c r="N395" s="11" t="s">
        <v>8267</v>
      </c>
      <c r="O395" t="s">
        <v>8272</v>
      </c>
      <c r="P395">
        <f t="shared" si="36"/>
        <v>110</v>
      </c>
      <c r="Q395" s="22">
        <f t="shared" si="37"/>
        <v>157.33000000000001</v>
      </c>
      <c r="R395" s="15">
        <f t="shared" si="38"/>
        <v>41526.708935185183</v>
      </c>
      <c r="S395" s="15">
        <f t="shared" si="39"/>
        <v>41557.708935185183</v>
      </c>
      <c r="T395">
        <f t="shared" si="40"/>
        <v>2013</v>
      </c>
      <c r="U395">
        <f t="shared" si="41"/>
        <v>9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v>1455737882</v>
      </c>
      <c r="K396" t="b">
        <v>0</v>
      </c>
      <c r="L396">
        <v>50</v>
      </c>
      <c r="M396" t="b">
        <v>1</v>
      </c>
      <c r="N396" s="11" t="s">
        <v>8267</v>
      </c>
      <c r="O396" t="s">
        <v>8272</v>
      </c>
      <c r="P396">
        <f t="shared" si="36"/>
        <v>112</v>
      </c>
      <c r="Q396" s="22">
        <f t="shared" si="37"/>
        <v>105.18</v>
      </c>
      <c r="R396" s="15">
        <f t="shared" si="38"/>
        <v>42417.818078703705</v>
      </c>
      <c r="S396" s="15">
        <f t="shared" si="39"/>
        <v>42477.776412037041</v>
      </c>
      <c r="T396">
        <f t="shared" si="40"/>
        <v>2016</v>
      </c>
      <c r="U396">
        <f t="shared" si="41"/>
        <v>2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v>1332452960</v>
      </c>
      <c r="K397" t="b">
        <v>0</v>
      </c>
      <c r="L397">
        <v>184</v>
      </c>
      <c r="M397" t="b">
        <v>1</v>
      </c>
      <c r="N397" s="11" t="s">
        <v>8267</v>
      </c>
      <c r="O397" t="s">
        <v>8272</v>
      </c>
      <c r="P397">
        <f t="shared" si="36"/>
        <v>108</v>
      </c>
      <c r="Q397" s="22">
        <f t="shared" si="37"/>
        <v>58.72</v>
      </c>
      <c r="R397" s="15">
        <f t="shared" si="38"/>
        <v>40990.909259259257</v>
      </c>
      <c r="S397" s="15">
        <f t="shared" si="39"/>
        <v>41026.897222222222</v>
      </c>
      <c r="T397">
        <f t="shared" si="40"/>
        <v>2012</v>
      </c>
      <c r="U397">
        <f t="shared" si="41"/>
        <v>3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v>1340372006</v>
      </c>
      <c r="K398" t="b">
        <v>0</v>
      </c>
      <c r="L398">
        <v>196</v>
      </c>
      <c r="M398" t="b">
        <v>1</v>
      </c>
      <c r="N398" s="11" t="s">
        <v>8267</v>
      </c>
      <c r="O398" t="s">
        <v>8272</v>
      </c>
      <c r="P398">
        <f t="shared" si="36"/>
        <v>107</v>
      </c>
      <c r="Q398" s="22">
        <f t="shared" si="37"/>
        <v>81.63</v>
      </c>
      <c r="R398" s="15">
        <f t="shared" si="38"/>
        <v>41082.564884259256</v>
      </c>
      <c r="S398" s="15">
        <f t="shared" si="39"/>
        <v>41097.564884259256</v>
      </c>
      <c r="T398">
        <f t="shared" si="40"/>
        <v>2012</v>
      </c>
      <c r="U398">
        <f t="shared" si="41"/>
        <v>6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v>1279651084</v>
      </c>
      <c r="K399" t="b">
        <v>0</v>
      </c>
      <c r="L399">
        <v>229</v>
      </c>
      <c r="M399" t="b">
        <v>1</v>
      </c>
      <c r="N399" s="11" t="s">
        <v>8267</v>
      </c>
      <c r="O399" t="s">
        <v>8272</v>
      </c>
      <c r="P399">
        <f t="shared" si="36"/>
        <v>104</v>
      </c>
      <c r="Q399" s="22">
        <f t="shared" si="37"/>
        <v>56.46</v>
      </c>
      <c r="R399" s="15">
        <f t="shared" si="38"/>
        <v>40379.776435185187</v>
      </c>
      <c r="S399" s="15">
        <f t="shared" si="39"/>
        <v>40422.155555555553</v>
      </c>
      <c r="T399">
        <f t="shared" si="40"/>
        <v>2010</v>
      </c>
      <c r="U399">
        <f t="shared" si="41"/>
        <v>7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v>1426446126</v>
      </c>
      <c r="K400" t="b">
        <v>0</v>
      </c>
      <c r="L400">
        <v>67</v>
      </c>
      <c r="M400" t="b">
        <v>1</v>
      </c>
      <c r="N400" s="11" t="s">
        <v>8267</v>
      </c>
      <c r="O400" t="s">
        <v>8272</v>
      </c>
      <c r="P400">
        <f t="shared" si="36"/>
        <v>125</v>
      </c>
      <c r="Q400" s="22">
        <f t="shared" si="37"/>
        <v>140.1</v>
      </c>
      <c r="R400" s="15">
        <f t="shared" si="38"/>
        <v>42078.793124999997</v>
      </c>
      <c r="S400" s="15">
        <f t="shared" si="39"/>
        <v>42123.793124999997</v>
      </c>
      <c r="T400">
        <f t="shared" si="40"/>
        <v>2015</v>
      </c>
      <c r="U400">
        <f t="shared" si="41"/>
        <v>3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v>1479070867</v>
      </c>
      <c r="K401" t="b">
        <v>0</v>
      </c>
      <c r="L401">
        <v>95</v>
      </c>
      <c r="M401" t="b">
        <v>1</v>
      </c>
      <c r="N401" s="11" t="s">
        <v>8267</v>
      </c>
      <c r="O401" t="s">
        <v>8272</v>
      </c>
      <c r="P401">
        <f t="shared" si="36"/>
        <v>107</v>
      </c>
      <c r="Q401" s="22">
        <f t="shared" si="37"/>
        <v>224.85</v>
      </c>
      <c r="R401" s="15">
        <f t="shared" si="38"/>
        <v>42687.875775462962</v>
      </c>
      <c r="S401" s="15">
        <f t="shared" si="39"/>
        <v>42718.5</v>
      </c>
      <c r="T401">
        <f t="shared" si="40"/>
        <v>2016</v>
      </c>
      <c r="U401">
        <f t="shared" si="41"/>
        <v>11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v>1397661347</v>
      </c>
      <c r="K402" t="b">
        <v>0</v>
      </c>
      <c r="L402">
        <v>62</v>
      </c>
      <c r="M402" t="b">
        <v>1</v>
      </c>
      <c r="N402" s="11" t="s">
        <v>8267</v>
      </c>
      <c r="O402" t="s">
        <v>8272</v>
      </c>
      <c r="P402">
        <f t="shared" si="36"/>
        <v>112</v>
      </c>
      <c r="Q402" s="22">
        <f t="shared" si="37"/>
        <v>181.13</v>
      </c>
      <c r="R402" s="15">
        <f t="shared" si="38"/>
        <v>41745.635960648149</v>
      </c>
      <c r="S402" s="15">
        <f t="shared" si="39"/>
        <v>41776.145833333336</v>
      </c>
      <c r="T402">
        <f t="shared" si="40"/>
        <v>2014</v>
      </c>
      <c r="U402">
        <f t="shared" si="41"/>
        <v>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v>1310155970</v>
      </c>
      <c r="K403" t="b">
        <v>0</v>
      </c>
      <c r="L403">
        <v>73</v>
      </c>
      <c r="M403" t="b">
        <v>1</v>
      </c>
      <c r="N403" s="11" t="s">
        <v>8267</v>
      </c>
      <c r="O403" t="s">
        <v>8272</v>
      </c>
      <c r="P403">
        <f t="shared" si="36"/>
        <v>104</v>
      </c>
      <c r="Q403" s="22">
        <f t="shared" si="37"/>
        <v>711.04</v>
      </c>
      <c r="R403" s="15">
        <f t="shared" si="38"/>
        <v>40732.842245370368</v>
      </c>
      <c r="S403" s="15">
        <f t="shared" si="39"/>
        <v>40762.842245370368</v>
      </c>
      <c r="T403">
        <f t="shared" si="40"/>
        <v>2011</v>
      </c>
      <c r="U403">
        <f t="shared" si="41"/>
        <v>7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v>1444913817</v>
      </c>
      <c r="K404" t="b">
        <v>0</v>
      </c>
      <c r="L404">
        <v>43</v>
      </c>
      <c r="M404" t="b">
        <v>1</v>
      </c>
      <c r="N404" s="11" t="s">
        <v>8267</v>
      </c>
      <c r="O404" t="s">
        <v>8272</v>
      </c>
      <c r="P404">
        <f t="shared" si="36"/>
        <v>142</v>
      </c>
      <c r="Q404" s="22">
        <f t="shared" si="37"/>
        <v>65.88</v>
      </c>
      <c r="R404" s="15">
        <f t="shared" si="38"/>
        <v>42292.539548611108</v>
      </c>
      <c r="S404" s="15">
        <f t="shared" si="39"/>
        <v>42313.58121527778</v>
      </c>
      <c r="T404">
        <f t="shared" si="40"/>
        <v>2015</v>
      </c>
      <c r="U404">
        <f t="shared" si="41"/>
        <v>10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v>1308900441</v>
      </c>
      <c r="K405" t="b">
        <v>0</v>
      </c>
      <c r="L405">
        <v>70</v>
      </c>
      <c r="M405" t="b">
        <v>1</v>
      </c>
      <c r="N405" s="11" t="s">
        <v>8267</v>
      </c>
      <c r="O405" t="s">
        <v>8272</v>
      </c>
      <c r="P405">
        <f t="shared" si="36"/>
        <v>105</v>
      </c>
      <c r="Q405" s="22">
        <f t="shared" si="37"/>
        <v>75.19</v>
      </c>
      <c r="R405" s="15">
        <f t="shared" si="38"/>
        <v>40718.310659722221</v>
      </c>
      <c r="S405" s="15">
        <f t="shared" si="39"/>
        <v>40765.297222222223</v>
      </c>
      <c r="T405">
        <f t="shared" si="40"/>
        <v>2011</v>
      </c>
      <c r="U405">
        <f t="shared" si="41"/>
        <v>6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v>1389107062</v>
      </c>
      <c r="K406" t="b">
        <v>0</v>
      </c>
      <c r="L406">
        <v>271</v>
      </c>
      <c r="M406" t="b">
        <v>1</v>
      </c>
      <c r="N406" s="11" t="s">
        <v>8267</v>
      </c>
      <c r="O406" t="s">
        <v>8272</v>
      </c>
      <c r="P406">
        <f t="shared" si="36"/>
        <v>103</v>
      </c>
      <c r="Q406" s="22">
        <f t="shared" si="37"/>
        <v>133.13999999999999</v>
      </c>
      <c r="R406" s="15">
        <f t="shared" si="38"/>
        <v>41646.628032407411</v>
      </c>
      <c r="S406" s="15">
        <f t="shared" si="39"/>
        <v>41675.961111111108</v>
      </c>
      <c r="T406">
        <f t="shared" si="40"/>
        <v>2014</v>
      </c>
      <c r="U406">
        <f t="shared" si="41"/>
        <v>1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v>1391479339</v>
      </c>
      <c r="K407" t="b">
        <v>0</v>
      </c>
      <c r="L407">
        <v>55</v>
      </c>
      <c r="M407" t="b">
        <v>1</v>
      </c>
      <c r="N407" s="11" t="s">
        <v>8267</v>
      </c>
      <c r="O407" t="s">
        <v>8272</v>
      </c>
      <c r="P407">
        <f t="shared" si="36"/>
        <v>108</v>
      </c>
      <c r="Q407" s="22">
        <f t="shared" si="37"/>
        <v>55.2</v>
      </c>
      <c r="R407" s="15">
        <f t="shared" si="38"/>
        <v>41674.08494212963</v>
      </c>
      <c r="S407" s="15">
        <f t="shared" si="39"/>
        <v>41704.08494212963</v>
      </c>
      <c r="T407">
        <f t="shared" si="40"/>
        <v>2014</v>
      </c>
      <c r="U407">
        <f t="shared" si="41"/>
        <v>2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v>1301975637</v>
      </c>
      <c r="K408" t="b">
        <v>0</v>
      </c>
      <c r="L408">
        <v>35</v>
      </c>
      <c r="M408" t="b">
        <v>1</v>
      </c>
      <c r="N408" s="11" t="s">
        <v>8267</v>
      </c>
      <c r="O408" t="s">
        <v>8272</v>
      </c>
      <c r="P408">
        <f t="shared" si="36"/>
        <v>108</v>
      </c>
      <c r="Q408" s="22">
        <f t="shared" si="37"/>
        <v>86.16</v>
      </c>
      <c r="R408" s="15">
        <f t="shared" si="38"/>
        <v>40638.162465277775</v>
      </c>
      <c r="S408" s="15">
        <f t="shared" si="39"/>
        <v>40672.249305555553</v>
      </c>
      <c r="T408">
        <f t="shared" si="40"/>
        <v>2011</v>
      </c>
      <c r="U408">
        <f t="shared" si="41"/>
        <v>4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v>1316552050</v>
      </c>
      <c r="K409" t="b">
        <v>0</v>
      </c>
      <c r="L409">
        <v>22</v>
      </c>
      <c r="M409" t="b">
        <v>1</v>
      </c>
      <c r="N409" s="11" t="s">
        <v>8267</v>
      </c>
      <c r="O409" t="s">
        <v>8272</v>
      </c>
      <c r="P409">
        <f t="shared" si="36"/>
        <v>102</v>
      </c>
      <c r="Q409" s="22">
        <f t="shared" si="37"/>
        <v>92.32</v>
      </c>
      <c r="R409" s="15">
        <f t="shared" si="38"/>
        <v>40806.870949074073</v>
      </c>
      <c r="S409" s="15">
        <f t="shared" si="39"/>
        <v>40866.912615740745</v>
      </c>
      <c r="T409">
        <f t="shared" si="40"/>
        <v>2011</v>
      </c>
      <c r="U409">
        <f t="shared" si="41"/>
        <v>9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v>1380217190</v>
      </c>
      <c r="K410" t="b">
        <v>0</v>
      </c>
      <c r="L410">
        <v>38</v>
      </c>
      <c r="M410" t="b">
        <v>1</v>
      </c>
      <c r="N410" s="11" t="s">
        <v>8267</v>
      </c>
      <c r="O410" t="s">
        <v>8272</v>
      </c>
      <c r="P410">
        <f t="shared" si="36"/>
        <v>101</v>
      </c>
      <c r="Q410" s="22">
        <f t="shared" si="37"/>
        <v>160.16</v>
      </c>
      <c r="R410" s="15">
        <f t="shared" si="38"/>
        <v>41543.735995370371</v>
      </c>
      <c r="S410" s="15">
        <f t="shared" si="39"/>
        <v>41583.777662037035</v>
      </c>
      <c r="T410">
        <f t="shared" si="40"/>
        <v>2013</v>
      </c>
      <c r="U410">
        <f t="shared" si="41"/>
        <v>9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v>1466628144</v>
      </c>
      <c r="K411" t="b">
        <v>0</v>
      </c>
      <c r="L411">
        <v>15</v>
      </c>
      <c r="M411" t="b">
        <v>1</v>
      </c>
      <c r="N411" s="11" t="s">
        <v>8267</v>
      </c>
      <c r="O411" t="s">
        <v>8272</v>
      </c>
      <c r="P411">
        <f t="shared" si="36"/>
        <v>137</v>
      </c>
      <c r="Q411" s="22">
        <f t="shared" si="37"/>
        <v>45.6</v>
      </c>
      <c r="R411" s="15">
        <f t="shared" si="38"/>
        <v>42543.862777777773</v>
      </c>
      <c r="S411" s="15">
        <f t="shared" si="39"/>
        <v>42573.862777777773</v>
      </c>
      <c r="T411">
        <f t="shared" si="40"/>
        <v>2016</v>
      </c>
      <c r="U411">
        <f t="shared" si="41"/>
        <v>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v>1429486397</v>
      </c>
      <c r="K412" t="b">
        <v>0</v>
      </c>
      <c r="L412">
        <v>7</v>
      </c>
      <c r="M412" t="b">
        <v>1</v>
      </c>
      <c r="N412" s="11" t="s">
        <v>8267</v>
      </c>
      <c r="O412" t="s">
        <v>8272</v>
      </c>
      <c r="P412">
        <f t="shared" si="36"/>
        <v>128</v>
      </c>
      <c r="Q412" s="22">
        <f t="shared" si="37"/>
        <v>183.29</v>
      </c>
      <c r="R412" s="15">
        <f t="shared" si="38"/>
        <v>42113.981446759266</v>
      </c>
      <c r="S412" s="15">
        <f t="shared" si="39"/>
        <v>42173.981446759266</v>
      </c>
      <c r="T412">
        <f t="shared" si="40"/>
        <v>2015</v>
      </c>
      <c r="U412">
        <f t="shared" si="41"/>
        <v>4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v>1384920804</v>
      </c>
      <c r="K413" t="b">
        <v>0</v>
      </c>
      <c r="L413">
        <v>241</v>
      </c>
      <c r="M413" t="b">
        <v>1</v>
      </c>
      <c r="N413" s="11" t="s">
        <v>8267</v>
      </c>
      <c r="O413" t="s">
        <v>8272</v>
      </c>
      <c r="P413">
        <f t="shared" si="36"/>
        <v>101</v>
      </c>
      <c r="Q413" s="22">
        <f t="shared" si="37"/>
        <v>125.79</v>
      </c>
      <c r="R413" s="15">
        <f t="shared" si="38"/>
        <v>41598.17597222222</v>
      </c>
      <c r="S413" s="15">
        <f t="shared" si="39"/>
        <v>41630.208333333336</v>
      </c>
      <c r="T413">
        <f t="shared" si="40"/>
        <v>2013</v>
      </c>
      <c r="U413">
        <f t="shared" si="41"/>
        <v>11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v>1341856178</v>
      </c>
      <c r="K414" t="b">
        <v>0</v>
      </c>
      <c r="L414">
        <v>55</v>
      </c>
      <c r="M414" t="b">
        <v>1</v>
      </c>
      <c r="N414" s="11" t="s">
        <v>8267</v>
      </c>
      <c r="O414" t="s">
        <v>8272</v>
      </c>
      <c r="P414">
        <f t="shared" si="36"/>
        <v>127</v>
      </c>
      <c r="Q414" s="22">
        <f t="shared" si="37"/>
        <v>57.65</v>
      </c>
      <c r="R414" s="15">
        <f t="shared" si="38"/>
        <v>41099.742800925924</v>
      </c>
      <c r="S414" s="15">
        <f t="shared" si="39"/>
        <v>41115.742800925924</v>
      </c>
      <c r="T414">
        <f t="shared" si="40"/>
        <v>2012</v>
      </c>
      <c r="U414">
        <f t="shared" si="41"/>
        <v>7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v>1340139811</v>
      </c>
      <c r="K415" t="b">
        <v>0</v>
      </c>
      <c r="L415">
        <v>171</v>
      </c>
      <c r="M415" t="b">
        <v>1</v>
      </c>
      <c r="N415" s="11" t="s">
        <v>8267</v>
      </c>
      <c r="O415" t="s">
        <v>8272</v>
      </c>
      <c r="P415">
        <f t="shared" si="36"/>
        <v>105</v>
      </c>
      <c r="Q415" s="22">
        <f t="shared" si="37"/>
        <v>78.66</v>
      </c>
      <c r="R415" s="15">
        <f t="shared" si="38"/>
        <v>41079.877442129626</v>
      </c>
      <c r="S415" s="15">
        <f t="shared" si="39"/>
        <v>41109.877442129626</v>
      </c>
      <c r="T415">
        <f t="shared" si="40"/>
        <v>2012</v>
      </c>
      <c r="U415">
        <f t="shared" si="41"/>
        <v>6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v>1378949465</v>
      </c>
      <c r="K416" t="b">
        <v>0</v>
      </c>
      <c r="L416">
        <v>208</v>
      </c>
      <c r="M416" t="b">
        <v>1</v>
      </c>
      <c r="N416" s="11" t="s">
        <v>8267</v>
      </c>
      <c r="O416" t="s">
        <v>8272</v>
      </c>
      <c r="P416">
        <f t="shared" si="36"/>
        <v>103</v>
      </c>
      <c r="Q416" s="22">
        <f t="shared" si="37"/>
        <v>91.48</v>
      </c>
      <c r="R416" s="15">
        <f t="shared" si="38"/>
        <v>41529.063252314816</v>
      </c>
      <c r="S416" s="15">
        <f t="shared" si="39"/>
        <v>41559.063252314816</v>
      </c>
      <c r="T416">
        <f t="shared" si="40"/>
        <v>2013</v>
      </c>
      <c r="U416">
        <f t="shared" si="41"/>
        <v>9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v>1411417602</v>
      </c>
      <c r="K417" t="b">
        <v>0</v>
      </c>
      <c r="L417">
        <v>21</v>
      </c>
      <c r="M417" t="b">
        <v>1</v>
      </c>
      <c r="N417" s="11" t="s">
        <v>8267</v>
      </c>
      <c r="O417" t="s">
        <v>8272</v>
      </c>
      <c r="P417">
        <f t="shared" si="36"/>
        <v>102</v>
      </c>
      <c r="Q417" s="22">
        <f t="shared" si="37"/>
        <v>68.099999999999994</v>
      </c>
      <c r="R417" s="15">
        <f t="shared" si="38"/>
        <v>41904.851875</v>
      </c>
      <c r="S417" s="15">
        <f t="shared" si="39"/>
        <v>41929.5</v>
      </c>
      <c r="T417">
        <f t="shared" si="40"/>
        <v>2014</v>
      </c>
      <c r="U417">
        <f t="shared" si="41"/>
        <v>9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v>1389259831</v>
      </c>
      <c r="K418" t="b">
        <v>0</v>
      </c>
      <c r="L418">
        <v>25</v>
      </c>
      <c r="M418" t="b">
        <v>1</v>
      </c>
      <c r="N418" s="11" t="s">
        <v>8267</v>
      </c>
      <c r="O418" t="s">
        <v>8272</v>
      </c>
      <c r="P418">
        <f t="shared" si="36"/>
        <v>120</v>
      </c>
      <c r="Q418" s="22">
        <f t="shared" si="37"/>
        <v>48.09</v>
      </c>
      <c r="R418" s="15">
        <f t="shared" si="38"/>
        <v>41648.396192129629</v>
      </c>
      <c r="S418" s="15">
        <f t="shared" si="39"/>
        <v>41678.396192129629</v>
      </c>
      <c r="T418">
        <f t="shared" si="40"/>
        <v>2014</v>
      </c>
      <c r="U418">
        <f t="shared" si="41"/>
        <v>1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v>1364426260</v>
      </c>
      <c r="K419" t="b">
        <v>0</v>
      </c>
      <c r="L419">
        <v>52</v>
      </c>
      <c r="M419" t="b">
        <v>1</v>
      </c>
      <c r="N419" s="11" t="s">
        <v>8267</v>
      </c>
      <c r="O419" t="s">
        <v>8272</v>
      </c>
      <c r="P419">
        <f t="shared" si="36"/>
        <v>100</v>
      </c>
      <c r="Q419" s="22">
        <f t="shared" si="37"/>
        <v>202.42</v>
      </c>
      <c r="R419" s="15">
        <f t="shared" si="38"/>
        <v>41360.970601851855</v>
      </c>
      <c r="S419" s="15">
        <f t="shared" si="39"/>
        <v>41372.189583333333</v>
      </c>
      <c r="T419">
        <f t="shared" si="40"/>
        <v>2013</v>
      </c>
      <c r="U419">
        <f t="shared" si="41"/>
        <v>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v>1435041997</v>
      </c>
      <c r="K420" t="b">
        <v>0</v>
      </c>
      <c r="L420">
        <v>104</v>
      </c>
      <c r="M420" t="b">
        <v>1</v>
      </c>
      <c r="N420" s="11" t="s">
        <v>8267</v>
      </c>
      <c r="O420" t="s">
        <v>8272</v>
      </c>
      <c r="P420">
        <f t="shared" si="36"/>
        <v>101</v>
      </c>
      <c r="Q420" s="22">
        <f t="shared" si="37"/>
        <v>216.75</v>
      </c>
      <c r="R420" s="15">
        <f t="shared" si="38"/>
        <v>42178.282372685186</v>
      </c>
      <c r="S420" s="15">
        <f t="shared" si="39"/>
        <v>42208.282372685186</v>
      </c>
      <c r="T420">
        <f t="shared" si="40"/>
        <v>2015</v>
      </c>
      <c r="U420">
        <f t="shared" si="41"/>
        <v>6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v>1367352787</v>
      </c>
      <c r="K421" t="b">
        <v>0</v>
      </c>
      <c r="L421">
        <v>73</v>
      </c>
      <c r="M421" t="b">
        <v>1</v>
      </c>
      <c r="N421" s="11" t="s">
        <v>8267</v>
      </c>
      <c r="O421" t="s">
        <v>8272</v>
      </c>
      <c r="P421">
        <f t="shared" si="36"/>
        <v>100</v>
      </c>
      <c r="Q421" s="22">
        <f t="shared" si="37"/>
        <v>110.07</v>
      </c>
      <c r="R421" s="15">
        <f t="shared" si="38"/>
        <v>41394.842442129629</v>
      </c>
      <c r="S421" s="15">
        <f t="shared" si="39"/>
        <v>41454.842442129629</v>
      </c>
      <c r="T421">
        <f t="shared" si="40"/>
        <v>2013</v>
      </c>
      <c r="U421">
        <f t="shared" si="41"/>
        <v>4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v>1392183631</v>
      </c>
      <c r="K422" t="b">
        <v>0</v>
      </c>
      <c r="L422">
        <v>3</v>
      </c>
      <c r="M422" t="b">
        <v>0</v>
      </c>
      <c r="N422" s="11" t="s">
        <v>8267</v>
      </c>
      <c r="O422" t="s">
        <v>8273</v>
      </c>
      <c r="P422">
        <f t="shared" si="36"/>
        <v>0</v>
      </c>
      <c r="Q422" s="22">
        <f t="shared" si="37"/>
        <v>4.83</v>
      </c>
      <c r="R422" s="15">
        <f t="shared" si="38"/>
        <v>41682.23646990741</v>
      </c>
      <c r="S422" s="15">
        <f t="shared" si="39"/>
        <v>41712.194803240738</v>
      </c>
      <c r="T422">
        <f t="shared" si="40"/>
        <v>2014</v>
      </c>
      <c r="U422">
        <f t="shared" si="41"/>
        <v>2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v>1434973656</v>
      </c>
      <c r="K423" t="b">
        <v>0</v>
      </c>
      <c r="L423">
        <v>6</v>
      </c>
      <c r="M423" t="b">
        <v>0</v>
      </c>
      <c r="N423" s="11" t="s">
        <v>8267</v>
      </c>
      <c r="O423" t="s">
        <v>8273</v>
      </c>
      <c r="P423">
        <f t="shared" si="36"/>
        <v>2</v>
      </c>
      <c r="Q423" s="22">
        <f t="shared" si="37"/>
        <v>50.17</v>
      </c>
      <c r="R423" s="15">
        <f t="shared" si="38"/>
        <v>42177.491388888884</v>
      </c>
      <c r="S423" s="15">
        <f t="shared" si="39"/>
        <v>42237.491388888884</v>
      </c>
      <c r="T423">
        <f t="shared" si="40"/>
        <v>2015</v>
      </c>
      <c r="U423">
        <f t="shared" si="41"/>
        <v>6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v>1407824097</v>
      </c>
      <c r="K424" t="b">
        <v>0</v>
      </c>
      <c r="L424">
        <v>12</v>
      </c>
      <c r="M424" t="b">
        <v>0</v>
      </c>
      <c r="N424" s="11" t="s">
        <v>8267</v>
      </c>
      <c r="O424" t="s">
        <v>8273</v>
      </c>
      <c r="P424">
        <f t="shared" si="36"/>
        <v>1</v>
      </c>
      <c r="Q424" s="22">
        <f t="shared" si="37"/>
        <v>35.83</v>
      </c>
      <c r="R424" s="15">
        <f t="shared" si="38"/>
        <v>41863.260381944441</v>
      </c>
      <c r="S424" s="15">
        <f t="shared" si="39"/>
        <v>41893.260381944441</v>
      </c>
      <c r="T424">
        <f t="shared" si="40"/>
        <v>2014</v>
      </c>
      <c r="U424">
        <f t="shared" si="41"/>
        <v>8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v>1367878430</v>
      </c>
      <c r="K425" t="b">
        <v>0</v>
      </c>
      <c r="L425">
        <v>13</v>
      </c>
      <c r="M425" t="b">
        <v>0</v>
      </c>
      <c r="N425" s="11" t="s">
        <v>8267</v>
      </c>
      <c r="O425" t="s">
        <v>8273</v>
      </c>
      <c r="P425">
        <f t="shared" si="36"/>
        <v>1</v>
      </c>
      <c r="Q425" s="22">
        <f t="shared" si="37"/>
        <v>11.77</v>
      </c>
      <c r="R425" s="15">
        <f t="shared" si="38"/>
        <v>41400.92627314815</v>
      </c>
      <c r="S425" s="15">
        <f t="shared" si="39"/>
        <v>41430.92627314815</v>
      </c>
      <c r="T425">
        <f t="shared" si="40"/>
        <v>2013</v>
      </c>
      <c r="U425">
        <f t="shared" si="41"/>
        <v>5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v>1327568499</v>
      </c>
      <c r="K426" t="b">
        <v>0</v>
      </c>
      <c r="L426">
        <v>5</v>
      </c>
      <c r="M426" t="b">
        <v>0</v>
      </c>
      <c r="N426" s="11" t="s">
        <v>8267</v>
      </c>
      <c r="O426" t="s">
        <v>8273</v>
      </c>
      <c r="P426">
        <f t="shared" si="36"/>
        <v>7</v>
      </c>
      <c r="Q426" s="22">
        <f t="shared" si="37"/>
        <v>40.78</v>
      </c>
      <c r="R426" s="15">
        <f t="shared" si="38"/>
        <v>40934.376145833332</v>
      </c>
      <c r="S426" s="15">
        <f t="shared" si="39"/>
        <v>40994.334479166668</v>
      </c>
      <c r="T426">
        <f t="shared" si="40"/>
        <v>2012</v>
      </c>
      <c r="U426">
        <f t="shared" si="41"/>
        <v>1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v>1443472804</v>
      </c>
      <c r="K427" t="b">
        <v>0</v>
      </c>
      <c r="L427">
        <v>2</v>
      </c>
      <c r="M427" t="b">
        <v>0</v>
      </c>
      <c r="N427" s="11" t="s">
        <v>8267</v>
      </c>
      <c r="O427" t="s">
        <v>8273</v>
      </c>
      <c r="P427">
        <f t="shared" si="36"/>
        <v>0</v>
      </c>
      <c r="Q427" s="22">
        <f t="shared" si="37"/>
        <v>3</v>
      </c>
      <c r="R427" s="15">
        <f t="shared" si="38"/>
        <v>42275.861157407402</v>
      </c>
      <c r="S427" s="15">
        <f t="shared" si="39"/>
        <v>42335.902824074074</v>
      </c>
      <c r="T427">
        <f t="shared" si="40"/>
        <v>2015</v>
      </c>
      <c r="U427">
        <f t="shared" si="41"/>
        <v>9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v>1454259914</v>
      </c>
      <c r="K428" t="b">
        <v>0</v>
      </c>
      <c r="L428">
        <v>8</v>
      </c>
      <c r="M428" t="b">
        <v>0</v>
      </c>
      <c r="N428" s="11" t="s">
        <v>8267</v>
      </c>
      <c r="O428" t="s">
        <v>8273</v>
      </c>
      <c r="P428">
        <f t="shared" si="36"/>
        <v>1</v>
      </c>
      <c r="Q428" s="22">
        <f t="shared" si="37"/>
        <v>16.63</v>
      </c>
      <c r="R428" s="15">
        <f t="shared" si="38"/>
        <v>42400.711967592593</v>
      </c>
      <c r="S428" s="15">
        <f t="shared" si="39"/>
        <v>42430.711967592593</v>
      </c>
      <c r="T428">
        <f t="shared" si="40"/>
        <v>2016</v>
      </c>
      <c r="U428">
        <f t="shared" si="41"/>
        <v>1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v>1444340940</v>
      </c>
      <c r="K429" t="b">
        <v>0</v>
      </c>
      <c r="L429">
        <v>0</v>
      </c>
      <c r="M429" t="b">
        <v>0</v>
      </c>
      <c r="N429" s="11" t="s">
        <v>8267</v>
      </c>
      <c r="O429" t="s">
        <v>8273</v>
      </c>
      <c r="P429">
        <f t="shared" si="36"/>
        <v>0</v>
      </c>
      <c r="Q429" s="22">
        <f t="shared" si="37"/>
        <v>0</v>
      </c>
      <c r="R429" s="15">
        <f t="shared" si="38"/>
        <v>42285.909027777772</v>
      </c>
      <c r="S429" s="15">
        <f t="shared" si="39"/>
        <v>42299.790972222225</v>
      </c>
      <c r="T429">
        <f t="shared" si="40"/>
        <v>2015</v>
      </c>
      <c r="U429">
        <f t="shared" si="41"/>
        <v>10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v>1400523845</v>
      </c>
      <c r="K430" t="b">
        <v>0</v>
      </c>
      <c r="L430">
        <v>13</v>
      </c>
      <c r="M430" t="b">
        <v>0</v>
      </c>
      <c r="N430" s="11" t="s">
        <v>8267</v>
      </c>
      <c r="O430" t="s">
        <v>8273</v>
      </c>
      <c r="P430">
        <f t="shared" si="36"/>
        <v>6</v>
      </c>
      <c r="Q430" s="22">
        <f t="shared" si="37"/>
        <v>52</v>
      </c>
      <c r="R430" s="15">
        <f t="shared" si="38"/>
        <v>41778.766724537039</v>
      </c>
      <c r="S430" s="15">
        <f t="shared" si="39"/>
        <v>41806.916666666664</v>
      </c>
      <c r="T430">
        <f t="shared" si="40"/>
        <v>2014</v>
      </c>
      <c r="U430">
        <f t="shared" si="41"/>
        <v>5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v>1252964282</v>
      </c>
      <c r="K431" t="b">
        <v>0</v>
      </c>
      <c r="L431">
        <v>0</v>
      </c>
      <c r="M431" t="b">
        <v>0</v>
      </c>
      <c r="N431" s="11" t="s">
        <v>8267</v>
      </c>
      <c r="O431" t="s">
        <v>8273</v>
      </c>
      <c r="P431">
        <f t="shared" si="36"/>
        <v>0</v>
      </c>
      <c r="Q431" s="22">
        <f t="shared" si="37"/>
        <v>0</v>
      </c>
      <c r="R431" s="15">
        <f t="shared" si="38"/>
        <v>40070.901412037041</v>
      </c>
      <c r="S431" s="15">
        <f t="shared" si="39"/>
        <v>40144.207638888889</v>
      </c>
      <c r="T431">
        <f t="shared" si="40"/>
        <v>2009</v>
      </c>
      <c r="U431">
        <f t="shared" si="41"/>
        <v>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v>1377570867</v>
      </c>
      <c r="K432" t="b">
        <v>0</v>
      </c>
      <c r="L432">
        <v>5</v>
      </c>
      <c r="M432" t="b">
        <v>0</v>
      </c>
      <c r="N432" s="11" t="s">
        <v>8267</v>
      </c>
      <c r="O432" t="s">
        <v>8273</v>
      </c>
      <c r="P432">
        <f t="shared" si="36"/>
        <v>2</v>
      </c>
      <c r="Q432" s="22">
        <f t="shared" si="37"/>
        <v>4.8</v>
      </c>
      <c r="R432" s="15">
        <f t="shared" si="38"/>
        <v>41513.107256944444</v>
      </c>
      <c r="S432" s="15">
        <f t="shared" si="39"/>
        <v>41528.107256944444</v>
      </c>
      <c r="T432">
        <f t="shared" si="40"/>
        <v>2013</v>
      </c>
      <c r="U432">
        <f t="shared" si="41"/>
        <v>8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v>1465160083</v>
      </c>
      <c r="K433" t="b">
        <v>0</v>
      </c>
      <c r="L433">
        <v>8</v>
      </c>
      <c r="M433" t="b">
        <v>0</v>
      </c>
      <c r="N433" s="11" t="s">
        <v>8267</v>
      </c>
      <c r="O433" t="s">
        <v>8273</v>
      </c>
      <c r="P433">
        <f t="shared" si="36"/>
        <v>14</v>
      </c>
      <c r="Q433" s="22">
        <f t="shared" si="37"/>
        <v>51.88</v>
      </c>
      <c r="R433" s="15">
        <f t="shared" si="38"/>
        <v>42526.871331018512</v>
      </c>
      <c r="S433" s="15">
        <f t="shared" si="39"/>
        <v>42556.871331018512</v>
      </c>
      <c r="T433">
        <f t="shared" si="40"/>
        <v>2016</v>
      </c>
      <c r="U433">
        <f t="shared" si="41"/>
        <v>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v>1440264381</v>
      </c>
      <c r="K434" t="b">
        <v>0</v>
      </c>
      <c r="L434">
        <v>8</v>
      </c>
      <c r="M434" t="b">
        <v>0</v>
      </c>
      <c r="N434" s="11" t="s">
        <v>8267</v>
      </c>
      <c r="O434" t="s">
        <v>8273</v>
      </c>
      <c r="P434">
        <f t="shared" si="36"/>
        <v>10</v>
      </c>
      <c r="Q434" s="22">
        <f t="shared" si="37"/>
        <v>71.25</v>
      </c>
      <c r="R434" s="15">
        <f t="shared" si="38"/>
        <v>42238.726631944446</v>
      </c>
      <c r="S434" s="15">
        <f t="shared" si="39"/>
        <v>42298.726631944446</v>
      </c>
      <c r="T434">
        <f t="shared" si="40"/>
        <v>2015</v>
      </c>
      <c r="U434">
        <f t="shared" si="41"/>
        <v>8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v>1439392022</v>
      </c>
      <c r="K435" t="b">
        <v>0</v>
      </c>
      <c r="L435">
        <v>0</v>
      </c>
      <c r="M435" t="b">
        <v>0</v>
      </c>
      <c r="N435" s="11" t="s">
        <v>8267</v>
      </c>
      <c r="O435" t="s">
        <v>8273</v>
      </c>
      <c r="P435">
        <f t="shared" si="36"/>
        <v>0</v>
      </c>
      <c r="Q435" s="22">
        <f t="shared" si="37"/>
        <v>0</v>
      </c>
      <c r="R435" s="15">
        <f t="shared" si="38"/>
        <v>42228.629884259266</v>
      </c>
      <c r="S435" s="15">
        <f t="shared" si="39"/>
        <v>42288.629884259266</v>
      </c>
      <c r="T435">
        <f t="shared" si="40"/>
        <v>2015</v>
      </c>
      <c r="U435">
        <f t="shared" si="41"/>
        <v>8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v>1383076902</v>
      </c>
      <c r="K436" t="b">
        <v>0</v>
      </c>
      <c r="L436">
        <v>2</v>
      </c>
      <c r="M436" t="b">
        <v>0</v>
      </c>
      <c r="N436" s="11" t="s">
        <v>8267</v>
      </c>
      <c r="O436" t="s">
        <v>8273</v>
      </c>
      <c r="P436">
        <f t="shared" si="36"/>
        <v>5</v>
      </c>
      <c r="Q436" s="22">
        <f t="shared" si="37"/>
        <v>62.5</v>
      </c>
      <c r="R436" s="15">
        <f t="shared" si="38"/>
        <v>41576.834513888891</v>
      </c>
      <c r="S436" s="15">
        <f t="shared" si="39"/>
        <v>41609.876180555555</v>
      </c>
      <c r="T436">
        <f t="shared" si="40"/>
        <v>2013</v>
      </c>
      <c r="U436">
        <f t="shared" si="41"/>
        <v>10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v>1376502980</v>
      </c>
      <c r="K437" t="b">
        <v>0</v>
      </c>
      <c r="L437">
        <v>3</v>
      </c>
      <c r="M437" t="b">
        <v>0</v>
      </c>
      <c r="N437" s="11" t="s">
        <v>8267</v>
      </c>
      <c r="O437" t="s">
        <v>8273</v>
      </c>
      <c r="P437">
        <f t="shared" si="36"/>
        <v>0</v>
      </c>
      <c r="Q437" s="22">
        <f t="shared" si="37"/>
        <v>1</v>
      </c>
      <c r="R437" s="15">
        <f t="shared" si="38"/>
        <v>41500.747453703705</v>
      </c>
      <c r="S437" s="15">
        <f t="shared" si="39"/>
        <v>41530.747453703705</v>
      </c>
      <c r="T437">
        <f t="shared" si="40"/>
        <v>2013</v>
      </c>
      <c r="U437">
        <f t="shared" si="41"/>
        <v>8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v>1372668113</v>
      </c>
      <c r="K438" t="b">
        <v>0</v>
      </c>
      <c r="L438">
        <v>0</v>
      </c>
      <c r="M438" t="b">
        <v>0</v>
      </c>
      <c r="N438" s="11" t="s">
        <v>8267</v>
      </c>
      <c r="O438" t="s">
        <v>8273</v>
      </c>
      <c r="P438">
        <f t="shared" si="36"/>
        <v>0</v>
      </c>
      <c r="Q438" s="22">
        <f t="shared" si="37"/>
        <v>0</v>
      </c>
      <c r="R438" s="15">
        <f t="shared" si="38"/>
        <v>41456.36241898148</v>
      </c>
      <c r="S438" s="15">
        <f t="shared" si="39"/>
        <v>41486.36241898148</v>
      </c>
      <c r="T438">
        <f t="shared" si="40"/>
        <v>2013</v>
      </c>
      <c r="U438">
        <f t="shared" si="41"/>
        <v>7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v>1470728326</v>
      </c>
      <c r="K439" t="b">
        <v>0</v>
      </c>
      <c r="L439">
        <v>0</v>
      </c>
      <c r="M439" t="b">
        <v>0</v>
      </c>
      <c r="N439" s="11" t="s">
        <v>8267</v>
      </c>
      <c r="O439" t="s">
        <v>8273</v>
      </c>
      <c r="P439">
        <f t="shared" si="36"/>
        <v>0</v>
      </c>
      <c r="Q439" s="22">
        <f t="shared" si="37"/>
        <v>0</v>
      </c>
      <c r="R439" s="15">
        <f t="shared" si="38"/>
        <v>42591.31858796296</v>
      </c>
      <c r="S439" s="15">
        <f t="shared" si="39"/>
        <v>42651.31858796296</v>
      </c>
      <c r="T439">
        <f t="shared" si="40"/>
        <v>2016</v>
      </c>
      <c r="U439">
        <f t="shared" si="41"/>
        <v>8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v>1445235358</v>
      </c>
      <c r="K440" t="b">
        <v>0</v>
      </c>
      <c r="L440">
        <v>11</v>
      </c>
      <c r="M440" t="b">
        <v>0</v>
      </c>
      <c r="N440" s="11" t="s">
        <v>8267</v>
      </c>
      <c r="O440" t="s">
        <v>8273</v>
      </c>
      <c r="P440">
        <f t="shared" si="36"/>
        <v>9</v>
      </c>
      <c r="Q440" s="22">
        <f t="shared" si="37"/>
        <v>170.55</v>
      </c>
      <c r="R440" s="15">
        <f t="shared" si="38"/>
        <v>42296.261087962965</v>
      </c>
      <c r="S440" s="15">
        <f t="shared" si="39"/>
        <v>42326.302754629629</v>
      </c>
      <c r="T440">
        <f t="shared" si="40"/>
        <v>2015</v>
      </c>
      <c r="U440">
        <f t="shared" si="41"/>
        <v>10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v>1412705818</v>
      </c>
      <c r="K441" t="b">
        <v>0</v>
      </c>
      <c r="L441">
        <v>0</v>
      </c>
      <c r="M441" t="b">
        <v>0</v>
      </c>
      <c r="N441" s="11" t="s">
        <v>8267</v>
      </c>
      <c r="O441" t="s">
        <v>8273</v>
      </c>
      <c r="P441">
        <f t="shared" si="36"/>
        <v>0</v>
      </c>
      <c r="Q441" s="22">
        <f t="shared" si="37"/>
        <v>0</v>
      </c>
      <c r="R441" s="15">
        <f t="shared" si="38"/>
        <v>41919.761782407404</v>
      </c>
      <c r="S441" s="15">
        <f t="shared" si="39"/>
        <v>41929.761782407404</v>
      </c>
      <c r="T441">
        <f t="shared" si="40"/>
        <v>2014</v>
      </c>
      <c r="U441">
        <f t="shared" si="41"/>
        <v>10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v>1456270753</v>
      </c>
      <c r="K442" t="b">
        <v>0</v>
      </c>
      <c r="L442">
        <v>1</v>
      </c>
      <c r="M442" t="b">
        <v>0</v>
      </c>
      <c r="N442" s="11" t="s">
        <v>8267</v>
      </c>
      <c r="O442" t="s">
        <v>8273</v>
      </c>
      <c r="P442">
        <f t="shared" si="36"/>
        <v>0</v>
      </c>
      <c r="Q442" s="22">
        <f t="shared" si="37"/>
        <v>5</v>
      </c>
      <c r="R442" s="15">
        <f t="shared" si="38"/>
        <v>42423.985567129625</v>
      </c>
      <c r="S442" s="15">
        <f t="shared" si="39"/>
        <v>42453.943900462968</v>
      </c>
      <c r="T442">
        <f t="shared" si="40"/>
        <v>2016</v>
      </c>
      <c r="U442">
        <f t="shared" si="41"/>
        <v>2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v>1380826996</v>
      </c>
      <c r="K443" t="b">
        <v>0</v>
      </c>
      <c r="L443">
        <v>0</v>
      </c>
      <c r="M443" t="b">
        <v>0</v>
      </c>
      <c r="N443" s="11" t="s">
        <v>8267</v>
      </c>
      <c r="O443" t="s">
        <v>8273</v>
      </c>
      <c r="P443">
        <f t="shared" si="36"/>
        <v>0</v>
      </c>
      <c r="Q443" s="22">
        <f t="shared" si="37"/>
        <v>0</v>
      </c>
      <c r="R443" s="15">
        <f t="shared" si="38"/>
        <v>41550.793935185182</v>
      </c>
      <c r="S443" s="15">
        <f t="shared" si="39"/>
        <v>41580.793935185182</v>
      </c>
      <c r="T443">
        <f t="shared" si="40"/>
        <v>2013</v>
      </c>
      <c r="U443">
        <f t="shared" si="41"/>
        <v>10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v>1421788783</v>
      </c>
      <c r="K444" t="b">
        <v>0</v>
      </c>
      <c r="L444">
        <v>17</v>
      </c>
      <c r="M444" t="b">
        <v>0</v>
      </c>
      <c r="N444" s="11" t="s">
        <v>8267</v>
      </c>
      <c r="O444" t="s">
        <v>8273</v>
      </c>
      <c r="P444">
        <f t="shared" si="36"/>
        <v>39</v>
      </c>
      <c r="Q444" s="22">
        <f t="shared" si="37"/>
        <v>393.59</v>
      </c>
      <c r="R444" s="15">
        <f t="shared" si="38"/>
        <v>42024.888692129629</v>
      </c>
      <c r="S444" s="15">
        <f t="shared" si="39"/>
        <v>42054.888692129629</v>
      </c>
      <c r="T444">
        <f t="shared" si="40"/>
        <v>2015</v>
      </c>
      <c r="U444">
        <f t="shared" si="41"/>
        <v>1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v>1389399701</v>
      </c>
      <c r="K445" t="b">
        <v>0</v>
      </c>
      <c r="L445">
        <v>2</v>
      </c>
      <c r="M445" t="b">
        <v>0</v>
      </c>
      <c r="N445" s="11" t="s">
        <v>8267</v>
      </c>
      <c r="O445" t="s">
        <v>8273</v>
      </c>
      <c r="P445">
        <f t="shared" si="36"/>
        <v>0</v>
      </c>
      <c r="Q445" s="22">
        <f t="shared" si="37"/>
        <v>5</v>
      </c>
      <c r="R445" s="15">
        <f t="shared" si="38"/>
        <v>41650.015057870369</v>
      </c>
      <c r="S445" s="15">
        <f t="shared" si="39"/>
        <v>41680.015057870369</v>
      </c>
      <c r="T445">
        <f t="shared" si="40"/>
        <v>2014</v>
      </c>
      <c r="U445">
        <f t="shared" si="41"/>
        <v>1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v>1324158361</v>
      </c>
      <c r="K446" t="b">
        <v>0</v>
      </c>
      <c r="L446">
        <v>1</v>
      </c>
      <c r="M446" t="b">
        <v>0</v>
      </c>
      <c r="N446" s="11" t="s">
        <v>8267</v>
      </c>
      <c r="O446" t="s">
        <v>8273</v>
      </c>
      <c r="P446">
        <f t="shared" si="36"/>
        <v>5</v>
      </c>
      <c r="Q446" s="22">
        <f t="shared" si="37"/>
        <v>50</v>
      </c>
      <c r="R446" s="15">
        <f t="shared" si="38"/>
        <v>40894.906956018516</v>
      </c>
      <c r="S446" s="15">
        <f t="shared" si="39"/>
        <v>40954.906956018516</v>
      </c>
      <c r="T446">
        <f t="shared" si="40"/>
        <v>2011</v>
      </c>
      <c r="U446">
        <f t="shared" si="41"/>
        <v>12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v>1430899375</v>
      </c>
      <c r="K447" t="b">
        <v>0</v>
      </c>
      <c r="L447">
        <v>2</v>
      </c>
      <c r="M447" t="b">
        <v>0</v>
      </c>
      <c r="N447" s="11" t="s">
        <v>8267</v>
      </c>
      <c r="O447" t="s">
        <v>8273</v>
      </c>
      <c r="P447">
        <f t="shared" si="36"/>
        <v>0</v>
      </c>
      <c r="Q447" s="22">
        <f t="shared" si="37"/>
        <v>1</v>
      </c>
      <c r="R447" s="15">
        <f t="shared" si="38"/>
        <v>42130.335358796292</v>
      </c>
      <c r="S447" s="15">
        <f t="shared" si="39"/>
        <v>42145.335358796292</v>
      </c>
      <c r="T447">
        <f t="shared" si="40"/>
        <v>2015</v>
      </c>
      <c r="U447">
        <f t="shared" si="41"/>
        <v>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v>1422842420</v>
      </c>
      <c r="K448" t="b">
        <v>0</v>
      </c>
      <c r="L448">
        <v>16</v>
      </c>
      <c r="M448" t="b">
        <v>0</v>
      </c>
      <c r="N448" s="11" t="s">
        <v>8267</v>
      </c>
      <c r="O448" t="s">
        <v>8273</v>
      </c>
      <c r="P448">
        <f t="shared" si="36"/>
        <v>7</v>
      </c>
      <c r="Q448" s="22">
        <f t="shared" si="37"/>
        <v>47.88</v>
      </c>
      <c r="R448" s="15">
        <f t="shared" si="38"/>
        <v>42037.083564814813</v>
      </c>
      <c r="S448" s="15">
        <f t="shared" si="39"/>
        <v>42067.083564814813</v>
      </c>
      <c r="T448">
        <f t="shared" si="40"/>
        <v>2015</v>
      </c>
      <c r="U448">
        <f t="shared" si="41"/>
        <v>2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v>1361884763</v>
      </c>
      <c r="K449" t="b">
        <v>0</v>
      </c>
      <c r="L449">
        <v>1</v>
      </c>
      <c r="M449" t="b">
        <v>0</v>
      </c>
      <c r="N449" s="11" t="s">
        <v>8267</v>
      </c>
      <c r="O449" t="s">
        <v>8273</v>
      </c>
      <c r="P449">
        <f t="shared" si="36"/>
        <v>0</v>
      </c>
      <c r="Q449" s="22">
        <f t="shared" si="37"/>
        <v>5</v>
      </c>
      <c r="R449" s="15">
        <f t="shared" si="38"/>
        <v>41331.555127314816</v>
      </c>
      <c r="S449" s="15">
        <f t="shared" si="39"/>
        <v>41356.513460648144</v>
      </c>
      <c r="T449">
        <f t="shared" si="40"/>
        <v>2013</v>
      </c>
      <c r="U449">
        <f t="shared" si="41"/>
        <v>2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v>1398363095</v>
      </c>
      <c r="K450" t="b">
        <v>0</v>
      </c>
      <c r="L450">
        <v>4</v>
      </c>
      <c r="M450" t="b">
        <v>0</v>
      </c>
      <c r="N450" s="11" t="s">
        <v>8267</v>
      </c>
      <c r="O450" t="s">
        <v>8273</v>
      </c>
      <c r="P450">
        <f t="shared" si="36"/>
        <v>3</v>
      </c>
      <c r="Q450" s="22">
        <f t="shared" si="37"/>
        <v>20.5</v>
      </c>
      <c r="R450" s="15">
        <f t="shared" si="38"/>
        <v>41753.758043981477</v>
      </c>
      <c r="S450" s="15">
        <f t="shared" si="39"/>
        <v>41773.758043981477</v>
      </c>
      <c r="T450">
        <f t="shared" si="40"/>
        <v>2014</v>
      </c>
      <c r="U450">
        <f t="shared" si="41"/>
        <v>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v>1379425085</v>
      </c>
      <c r="K451" t="b">
        <v>0</v>
      </c>
      <c r="L451">
        <v>5</v>
      </c>
      <c r="M451" t="b">
        <v>0</v>
      </c>
      <c r="N451" s="11" t="s">
        <v>8267</v>
      </c>
      <c r="O451" t="s">
        <v>8273</v>
      </c>
      <c r="P451">
        <f t="shared" ref="P451:P514" si="42">ROUND(E451/D451*100,0)</f>
        <v>2</v>
      </c>
      <c r="Q451" s="22">
        <f t="shared" ref="Q451:Q514" si="43">IFERROR(ROUND(E451/L451,2),0)</f>
        <v>9</v>
      </c>
      <c r="R451" s="15">
        <f t="shared" ref="R451:R514" si="44">J451/60/60/24+DATE(1970,1,1)</f>
        <v>41534.568113425928</v>
      </c>
      <c r="S451" s="15">
        <f t="shared" ref="S451:S514" si="45">I451/60/60/24+DATE(1970,1,1)</f>
        <v>41564.568113425928</v>
      </c>
      <c r="T451">
        <f t="shared" ref="T451:T514" si="46">YEAR(R451)</f>
        <v>2013</v>
      </c>
      <c r="U451">
        <f t="shared" ref="U451:U514" si="47">MONTH(R451)</f>
        <v>9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v>1389825800</v>
      </c>
      <c r="K452" t="b">
        <v>0</v>
      </c>
      <c r="L452">
        <v>7</v>
      </c>
      <c r="M452" t="b">
        <v>0</v>
      </c>
      <c r="N452" s="11" t="s">
        <v>8267</v>
      </c>
      <c r="O452" t="s">
        <v>8273</v>
      </c>
      <c r="P452">
        <f t="shared" si="42"/>
        <v>1</v>
      </c>
      <c r="Q452" s="22">
        <f t="shared" si="43"/>
        <v>56.57</v>
      </c>
      <c r="R452" s="15">
        <f t="shared" si="44"/>
        <v>41654.946759259255</v>
      </c>
      <c r="S452" s="15">
        <f t="shared" si="45"/>
        <v>41684.946759259255</v>
      </c>
      <c r="T452">
        <f t="shared" si="46"/>
        <v>2014</v>
      </c>
      <c r="U452">
        <f t="shared" si="47"/>
        <v>1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v>1388077791</v>
      </c>
      <c r="K453" t="b">
        <v>0</v>
      </c>
      <c r="L453">
        <v>0</v>
      </c>
      <c r="M453" t="b">
        <v>0</v>
      </c>
      <c r="N453" s="11" t="s">
        <v>8267</v>
      </c>
      <c r="O453" t="s">
        <v>8273</v>
      </c>
      <c r="P453">
        <f t="shared" si="42"/>
        <v>0</v>
      </c>
      <c r="Q453" s="22">
        <f t="shared" si="43"/>
        <v>0</v>
      </c>
      <c r="R453" s="15">
        <f t="shared" si="44"/>
        <v>41634.715173611112</v>
      </c>
      <c r="S453" s="15">
        <f t="shared" si="45"/>
        <v>41664.715173611112</v>
      </c>
      <c r="T453">
        <f t="shared" si="46"/>
        <v>2013</v>
      </c>
      <c r="U453">
        <f t="shared" si="47"/>
        <v>12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v>1428944015</v>
      </c>
      <c r="K454" t="b">
        <v>0</v>
      </c>
      <c r="L454">
        <v>12</v>
      </c>
      <c r="M454" t="b">
        <v>0</v>
      </c>
      <c r="N454" s="11" t="s">
        <v>8267</v>
      </c>
      <c r="O454" t="s">
        <v>8273</v>
      </c>
      <c r="P454">
        <f t="shared" si="42"/>
        <v>64</v>
      </c>
      <c r="Q454" s="22">
        <f t="shared" si="43"/>
        <v>40</v>
      </c>
      <c r="R454" s="15">
        <f t="shared" si="44"/>
        <v>42107.703877314809</v>
      </c>
      <c r="S454" s="15">
        <f t="shared" si="45"/>
        <v>42137.703877314809</v>
      </c>
      <c r="T454">
        <f t="shared" si="46"/>
        <v>2015</v>
      </c>
      <c r="U454">
        <f t="shared" si="47"/>
        <v>4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v>1422992879</v>
      </c>
      <c r="K455" t="b">
        <v>0</v>
      </c>
      <c r="L455">
        <v>2</v>
      </c>
      <c r="M455" t="b">
        <v>0</v>
      </c>
      <c r="N455" s="11" t="s">
        <v>8267</v>
      </c>
      <c r="O455" t="s">
        <v>8273</v>
      </c>
      <c r="P455">
        <f t="shared" si="42"/>
        <v>0</v>
      </c>
      <c r="Q455" s="22">
        <f t="shared" si="43"/>
        <v>13</v>
      </c>
      <c r="R455" s="15">
        <f t="shared" si="44"/>
        <v>42038.824988425928</v>
      </c>
      <c r="S455" s="15">
        <f t="shared" si="45"/>
        <v>42054.824988425928</v>
      </c>
      <c r="T455">
        <f t="shared" si="46"/>
        <v>2015</v>
      </c>
      <c r="U455">
        <f t="shared" si="47"/>
        <v>2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v>1414343571</v>
      </c>
      <c r="K456" t="b">
        <v>0</v>
      </c>
      <c r="L456">
        <v>5</v>
      </c>
      <c r="M456" t="b">
        <v>0</v>
      </c>
      <c r="N456" s="11" t="s">
        <v>8267</v>
      </c>
      <c r="O456" t="s">
        <v>8273</v>
      </c>
      <c r="P456">
        <f t="shared" si="42"/>
        <v>1</v>
      </c>
      <c r="Q456" s="22">
        <f t="shared" si="43"/>
        <v>16.399999999999999</v>
      </c>
      <c r="R456" s="15">
        <f t="shared" si="44"/>
        <v>41938.717256944445</v>
      </c>
      <c r="S456" s="15">
        <f t="shared" si="45"/>
        <v>41969.551388888889</v>
      </c>
      <c r="T456">
        <f t="shared" si="46"/>
        <v>2014</v>
      </c>
      <c r="U456">
        <f t="shared" si="47"/>
        <v>10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v>1330733022</v>
      </c>
      <c r="K457" t="b">
        <v>0</v>
      </c>
      <c r="L457">
        <v>2</v>
      </c>
      <c r="M457" t="b">
        <v>0</v>
      </c>
      <c r="N457" s="11" t="s">
        <v>8267</v>
      </c>
      <c r="O457" t="s">
        <v>8273</v>
      </c>
      <c r="P457">
        <f t="shared" si="42"/>
        <v>0</v>
      </c>
      <c r="Q457" s="22">
        <f t="shared" si="43"/>
        <v>22.5</v>
      </c>
      <c r="R457" s="15">
        <f t="shared" si="44"/>
        <v>40971.002569444441</v>
      </c>
      <c r="S457" s="15">
        <f t="shared" si="45"/>
        <v>41016.021527777775</v>
      </c>
      <c r="T457">
        <f t="shared" si="46"/>
        <v>2012</v>
      </c>
      <c r="U457">
        <f t="shared" si="47"/>
        <v>3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v>1380559201</v>
      </c>
      <c r="K458" t="b">
        <v>0</v>
      </c>
      <c r="L458">
        <v>3</v>
      </c>
      <c r="M458" t="b">
        <v>0</v>
      </c>
      <c r="N458" s="11" t="s">
        <v>8267</v>
      </c>
      <c r="O458" t="s">
        <v>8273</v>
      </c>
      <c r="P458">
        <f t="shared" si="42"/>
        <v>1</v>
      </c>
      <c r="Q458" s="22">
        <f t="shared" si="43"/>
        <v>20.329999999999998</v>
      </c>
      <c r="R458" s="15">
        <f t="shared" si="44"/>
        <v>41547.694456018515</v>
      </c>
      <c r="S458" s="15">
        <f t="shared" si="45"/>
        <v>41569.165972222225</v>
      </c>
      <c r="T458">
        <f t="shared" si="46"/>
        <v>2013</v>
      </c>
      <c r="U458">
        <f t="shared" si="47"/>
        <v>9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v>1405621512</v>
      </c>
      <c r="K459" t="b">
        <v>0</v>
      </c>
      <c r="L459">
        <v>0</v>
      </c>
      <c r="M459" t="b">
        <v>0</v>
      </c>
      <c r="N459" s="11" t="s">
        <v>8267</v>
      </c>
      <c r="O459" t="s">
        <v>8273</v>
      </c>
      <c r="P459">
        <f t="shared" si="42"/>
        <v>0</v>
      </c>
      <c r="Q459" s="22">
        <f t="shared" si="43"/>
        <v>0</v>
      </c>
      <c r="R459" s="15">
        <f t="shared" si="44"/>
        <v>41837.767500000002</v>
      </c>
      <c r="S459" s="15">
        <f t="shared" si="45"/>
        <v>41867.767500000002</v>
      </c>
      <c r="T459">
        <f t="shared" si="46"/>
        <v>2014</v>
      </c>
      <c r="U459">
        <f t="shared" si="47"/>
        <v>7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v>1365958060</v>
      </c>
      <c r="K460" t="b">
        <v>0</v>
      </c>
      <c r="L460">
        <v>49</v>
      </c>
      <c r="M460" t="b">
        <v>0</v>
      </c>
      <c r="N460" s="11" t="s">
        <v>8267</v>
      </c>
      <c r="O460" t="s">
        <v>8273</v>
      </c>
      <c r="P460">
        <f t="shared" si="42"/>
        <v>8</v>
      </c>
      <c r="Q460" s="22">
        <f t="shared" si="43"/>
        <v>16.760000000000002</v>
      </c>
      <c r="R460" s="15">
        <f t="shared" si="44"/>
        <v>41378.69976851852</v>
      </c>
      <c r="S460" s="15">
        <f t="shared" si="45"/>
        <v>41408.69976851852</v>
      </c>
      <c r="T460">
        <f t="shared" si="46"/>
        <v>2013</v>
      </c>
      <c r="U460">
        <f t="shared" si="47"/>
        <v>4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v>1316013727</v>
      </c>
      <c r="K461" t="b">
        <v>0</v>
      </c>
      <c r="L461">
        <v>1</v>
      </c>
      <c r="M461" t="b">
        <v>0</v>
      </c>
      <c r="N461" s="11" t="s">
        <v>8267</v>
      </c>
      <c r="O461" t="s">
        <v>8273</v>
      </c>
      <c r="P461">
        <f t="shared" si="42"/>
        <v>0</v>
      </c>
      <c r="Q461" s="22">
        <f t="shared" si="43"/>
        <v>25</v>
      </c>
      <c r="R461" s="15">
        <f t="shared" si="44"/>
        <v>40800.6403587963</v>
      </c>
      <c r="S461" s="15">
        <f t="shared" si="45"/>
        <v>40860.682025462964</v>
      </c>
      <c r="T461">
        <f t="shared" si="46"/>
        <v>2011</v>
      </c>
      <c r="U461">
        <f t="shared" si="47"/>
        <v>9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v>1398862875</v>
      </c>
      <c r="K462" t="b">
        <v>0</v>
      </c>
      <c r="L462">
        <v>2</v>
      </c>
      <c r="M462" t="b">
        <v>0</v>
      </c>
      <c r="N462" s="11" t="s">
        <v>8267</v>
      </c>
      <c r="O462" t="s">
        <v>8273</v>
      </c>
      <c r="P462">
        <f t="shared" si="42"/>
        <v>0</v>
      </c>
      <c r="Q462" s="22">
        <f t="shared" si="43"/>
        <v>12.5</v>
      </c>
      <c r="R462" s="15">
        <f t="shared" si="44"/>
        <v>41759.542534722219</v>
      </c>
      <c r="S462" s="15">
        <f t="shared" si="45"/>
        <v>41791.166666666664</v>
      </c>
      <c r="T462">
        <f t="shared" si="46"/>
        <v>2014</v>
      </c>
      <c r="U462">
        <f t="shared" si="47"/>
        <v>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v>1368476367</v>
      </c>
      <c r="K463" t="b">
        <v>0</v>
      </c>
      <c r="L463">
        <v>0</v>
      </c>
      <c r="M463" t="b">
        <v>0</v>
      </c>
      <c r="N463" s="11" t="s">
        <v>8267</v>
      </c>
      <c r="O463" t="s">
        <v>8273</v>
      </c>
      <c r="P463">
        <f t="shared" si="42"/>
        <v>0</v>
      </c>
      <c r="Q463" s="22">
        <f t="shared" si="43"/>
        <v>0</v>
      </c>
      <c r="R463" s="15">
        <f t="shared" si="44"/>
        <v>41407.84684027778</v>
      </c>
      <c r="S463" s="15">
        <f t="shared" si="45"/>
        <v>41427.84684027778</v>
      </c>
      <c r="T463">
        <f t="shared" si="46"/>
        <v>2013</v>
      </c>
      <c r="U463">
        <f t="shared" si="47"/>
        <v>5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v>1307761341</v>
      </c>
      <c r="K464" t="b">
        <v>0</v>
      </c>
      <c r="L464">
        <v>0</v>
      </c>
      <c r="M464" t="b">
        <v>0</v>
      </c>
      <c r="N464" s="11" t="s">
        <v>8267</v>
      </c>
      <c r="O464" t="s">
        <v>8273</v>
      </c>
      <c r="P464">
        <f t="shared" si="42"/>
        <v>0</v>
      </c>
      <c r="Q464" s="22">
        <f t="shared" si="43"/>
        <v>0</v>
      </c>
      <c r="R464" s="15">
        <f t="shared" si="44"/>
        <v>40705.126631944448</v>
      </c>
      <c r="S464" s="15">
        <f t="shared" si="45"/>
        <v>40765.126631944448</v>
      </c>
      <c r="T464">
        <f t="shared" si="46"/>
        <v>2011</v>
      </c>
      <c r="U464">
        <f t="shared" si="47"/>
        <v>6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v>1311699753</v>
      </c>
      <c r="K465" t="b">
        <v>0</v>
      </c>
      <c r="L465">
        <v>11</v>
      </c>
      <c r="M465" t="b">
        <v>0</v>
      </c>
      <c r="N465" s="11" t="s">
        <v>8267</v>
      </c>
      <c r="O465" t="s">
        <v>8273</v>
      </c>
      <c r="P465">
        <f t="shared" si="42"/>
        <v>2</v>
      </c>
      <c r="Q465" s="22">
        <f t="shared" si="43"/>
        <v>113.64</v>
      </c>
      <c r="R465" s="15">
        <f t="shared" si="44"/>
        <v>40750.710104166668</v>
      </c>
      <c r="S465" s="15">
        <f t="shared" si="45"/>
        <v>40810.710104166668</v>
      </c>
      <c r="T465">
        <f t="shared" si="46"/>
        <v>2011</v>
      </c>
      <c r="U465">
        <f t="shared" si="47"/>
        <v>7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v>1461874935</v>
      </c>
      <c r="K466" t="b">
        <v>0</v>
      </c>
      <c r="L466">
        <v>1</v>
      </c>
      <c r="M466" t="b">
        <v>0</v>
      </c>
      <c r="N466" s="11" t="s">
        <v>8267</v>
      </c>
      <c r="O466" t="s">
        <v>8273</v>
      </c>
      <c r="P466">
        <f t="shared" si="42"/>
        <v>0</v>
      </c>
      <c r="Q466" s="22">
        <f t="shared" si="43"/>
        <v>1</v>
      </c>
      <c r="R466" s="15">
        <f t="shared" si="44"/>
        <v>42488.848784722228</v>
      </c>
      <c r="S466" s="15">
        <f t="shared" si="45"/>
        <v>42508.848784722228</v>
      </c>
      <c r="T466">
        <f t="shared" si="46"/>
        <v>2016</v>
      </c>
      <c r="U466">
        <f t="shared" si="47"/>
        <v>4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v>1402455174</v>
      </c>
      <c r="K467" t="b">
        <v>0</v>
      </c>
      <c r="L467">
        <v>8</v>
      </c>
      <c r="M467" t="b">
        <v>0</v>
      </c>
      <c r="N467" s="11" t="s">
        <v>8267</v>
      </c>
      <c r="O467" t="s">
        <v>8273</v>
      </c>
      <c r="P467">
        <f t="shared" si="42"/>
        <v>27</v>
      </c>
      <c r="Q467" s="22">
        <f t="shared" si="43"/>
        <v>17.25</v>
      </c>
      <c r="R467" s="15">
        <f t="shared" si="44"/>
        <v>41801.120069444441</v>
      </c>
      <c r="S467" s="15">
        <f t="shared" si="45"/>
        <v>41817.120069444441</v>
      </c>
      <c r="T467">
        <f t="shared" si="46"/>
        <v>2014</v>
      </c>
      <c r="U467">
        <f t="shared" si="47"/>
        <v>6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v>1344465464</v>
      </c>
      <c r="K468" t="b">
        <v>0</v>
      </c>
      <c r="L468">
        <v>5</v>
      </c>
      <c r="M468" t="b">
        <v>0</v>
      </c>
      <c r="N468" s="11" t="s">
        <v>8267</v>
      </c>
      <c r="O468" t="s">
        <v>8273</v>
      </c>
      <c r="P468">
        <f t="shared" si="42"/>
        <v>1</v>
      </c>
      <c r="Q468" s="22">
        <f t="shared" si="43"/>
        <v>15.2</v>
      </c>
      <c r="R468" s="15">
        <f t="shared" si="44"/>
        <v>41129.942870370374</v>
      </c>
      <c r="S468" s="15">
        <f t="shared" si="45"/>
        <v>41159.942870370374</v>
      </c>
      <c r="T468">
        <f t="shared" si="46"/>
        <v>2012</v>
      </c>
      <c r="U468">
        <f t="shared" si="47"/>
        <v>8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v>1344961134</v>
      </c>
      <c r="K469" t="b">
        <v>0</v>
      </c>
      <c r="L469">
        <v>39</v>
      </c>
      <c r="M469" t="b">
        <v>0</v>
      </c>
      <c r="N469" s="11" t="s">
        <v>8267</v>
      </c>
      <c r="O469" t="s">
        <v>8273</v>
      </c>
      <c r="P469">
        <f t="shared" si="42"/>
        <v>22</v>
      </c>
      <c r="Q469" s="22">
        <f t="shared" si="43"/>
        <v>110.64</v>
      </c>
      <c r="R469" s="15">
        <f t="shared" si="44"/>
        <v>41135.679791666669</v>
      </c>
      <c r="S469" s="15">
        <f t="shared" si="45"/>
        <v>41180.679791666669</v>
      </c>
      <c r="T469">
        <f t="shared" si="46"/>
        <v>2012</v>
      </c>
      <c r="U469">
        <f t="shared" si="47"/>
        <v>8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v>1336795283</v>
      </c>
      <c r="K470" t="b">
        <v>0</v>
      </c>
      <c r="L470">
        <v>0</v>
      </c>
      <c r="M470" t="b">
        <v>0</v>
      </c>
      <c r="N470" s="11" t="s">
        <v>8267</v>
      </c>
      <c r="O470" t="s">
        <v>8273</v>
      </c>
      <c r="P470">
        <f t="shared" si="42"/>
        <v>0</v>
      </c>
      <c r="Q470" s="22">
        <f t="shared" si="43"/>
        <v>0</v>
      </c>
      <c r="R470" s="15">
        <f t="shared" si="44"/>
        <v>41041.167627314811</v>
      </c>
      <c r="S470" s="15">
        <f t="shared" si="45"/>
        <v>41101.160474537035</v>
      </c>
      <c r="T470">
        <f t="shared" si="46"/>
        <v>2012</v>
      </c>
      <c r="U470">
        <f t="shared" si="47"/>
        <v>5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v>1404776724</v>
      </c>
      <c r="K471" t="b">
        <v>0</v>
      </c>
      <c r="L471">
        <v>0</v>
      </c>
      <c r="M471" t="b">
        <v>0</v>
      </c>
      <c r="N471" s="11" t="s">
        <v>8267</v>
      </c>
      <c r="O471" t="s">
        <v>8273</v>
      </c>
      <c r="P471">
        <f t="shared" si="42"/>
        <v>0</v>
      </c>
      <c r="Q471" s="22">
        <f t="shared" si="43"/>
        <v>0</v>
      </c>
      <c r="R471" s="15">
        <f t="shared" si="44"/>
        <v>41827.989861111113</v>
      </c>
      <c r="S471" s="15">
        <f t="shared" si="45"/>
        <v>41887.989861111113</v>
      </c>
      <c r="T471">
        <f t="shared" si="46"/>
        <v>2014</v>
      </c>
      <c r="U471">
        <f t="shared" si="47"/>
        <v>7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v>1385524889</v>
      </c>
      <c r="K472" t="b">
        <v>0</v>
      </c>
      <c r="L472">
        <v>2</v>
      </c>
      <c r="M472" t="b">
        <v>0</v>
      </c>
      <c r="N472" s="11" t="s">
        <v>8267</v>
      </c>
      <c r="O472" t="s">
        <v>8273</v>
      </c>
      <c r="P472">
        <f t="shared" si="42"/>
        <v>1</v>
      </c>
      <c r="Q472" s="22">
        <f t="shared" si="43"/>
        <v>25.5</v>
      </c>
      <c r="R472" s="15">
        <f t="shared" si="44"/>
        <v>41605.167696759258</v>
      </c>
      <c r="S472" s="15">
        <f t="shared" si="45"/>
        <v>41655.166666666664</v>
      </c>
      <c r="T472">
        <f t="shared" si="46"/>
        <v>2013</v>
      </c>
      <c r="U472">
        <f t="shared" si="47"/>
        <v>11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v>1394039979</v>
      </c>
      <c r="K473" t="b">
        <v>0</v>
      </c>
      <c r="L473">
        <v>170</v>
      </c>
      <c r="M473" t="b">
        <v>0</v>
      </c>
      <c r="N473" s="11" t="s">
        <v>8267</v>
      </c>
      <c r="O473" t="s">
        <v>8273</v>
      </c>
      <c r="P473">
        <f t="shared" si="42"/>
        <v>12</v>
      </c>
      <c r="Q473" s="22">
        <f t="shared" si="43"/>
        <v>38.479999999999997</v>
      </c>
      <c r="R473" s="15">
        <f t="shared" si="44"/>
        <v>41703.721979166665</v>
      </c>
      <c r="S473" s="15">
        <f t="shared" si="45"/>
        <v>41748.680312500001</v>
      </c>
      <c r="T473">
        <f t="shared" si="46"/>
        <v>2014</v>
      </c>
      <c r="U473">
        <f t="shared" si="47"/>
        <v>3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v>1406239718</v>
      </c>
      <c r="K474" t="b">
        <v>0</v>
      </c>
      <c r="L474">
        <v>5</v>
      </c>
      <c r="M474" t="b">
        <v>0</v>
      </c>
      <c r="N474" s="11" t="s">
        <v>8267</v>
      </c>
      <c r="O474" t="s">
        <v>8273</v>
      </c>
      <c r="P474">
        <f t="shared" si="42"/>
        <v>18</v>
      </c>
      <c r="Q474" s="22">
        <f t="shared" si="43"/>
        <v>28.2</v>
      </c>
      <c r="R474" s="15">
        <f t="shared" si="44"/>
        <v>41844.922662037039</v>
      </c>
      <c r="S474" s="15">
        <f t="shared" si="45"/>
        <v>41874.922662037039</v>
      </c>
      <c r="T474">
        <f t="shared" si="46"/>
        <v>2014</v>
      </c>
      <c r="U474">
        <f t="shared" si="47"/>
        <v>7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v>1408380319</v>
      </c>
      <c r="K475" t="b">
        <v>0</v>
      </c>
      <c r="L475">
        <v>14</v>
      </c>
      <c r="M475" t="b">
        <v>0</v>
      </c>
      <c r="N475" s="11" t="s">
        <v>8267</v>
      </c>
      <c r="O475" t="s">
        <v>8273</v>
      </c>
      <c r="P475">
        <f t="shared" si="42"/>
        <v>3</v>
      </c>
      <c r="Q475" s="22">
        <f t="shared" si="43"/>
        <v>61.5</v>
      </c>
      <c r="R475" s="15">
        <f t="shared" si="44"/>
        <v>41869.698136574072</v>
      </c>
      <c r="S475" s="15">
        <f t="shared" si="45"/>
        <v>41899.698136574072</v>
      </c>
      <c r="T475">
        <f t="shared" si="46"/>
        <v>2014</v>
      </c>
      <c r="U475">
        <f t="shared" si="47"/>
        <v>8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v>1484726029</v>
      </c>
      <c r="K476" t="b">
        <v>0</v>
      </c>
      <c r="L476">
        <v>1</v>
      </c>
      <c r="M476" t="b">
        <v>0</v>
      </c>
      <c r="N476" s="11" t="s">
        <v>8267</v>
      </c>
      <c r="O476" t="s">
        <v>8273</v>
      </c>
      <c r="P476">
        <f t="shared" si="42"/>
        <v>0</v>
      </c>
      <c r="Q476" s="22">
        <f t="shared" si="43"/>
        <v>1</v>
      </c>
      <c r="R476" s="15">
        <f t="shared" si="44"/>
        <v>42753.329039351855</v>
      </c>
      <c r="S476" s="15">
        <f t="shared" si="45"/>
        <v>42783.329039351855</v>
      </c>
      <c r="T476">
        <f t="shared" si="46"/>
        <v>2017</v>
      </c>
      <c r="U476">
        <f t="shared" si="47"/>
        <v>1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v>1428285843</v>
      </c>
      <c r="K477" t="b">
        <v>0</v>
      </c>
      <c r="L477">
        <v>0</v>
      </c>
      <c r="M477" t="b">
        <v>0</v>
      </c>
      <c r="N477" s="11" t="s">
        <v>8267</v>
      </c>
      <c r="O477" t="s">
        <v>8273</v>
      </c>
      <c r="P477">
        <f t="shared" si="42"/>
        <v>0</v>
      </c>
      <c r="Q477" s="22">
        <f t="shared" si="43"/>
        <v>0</v>
      </c>
      <c r="R477" s="15">
        <f t="shared" si="44"/>
        <v>42100.086145833338</v>
      </c>
      <c r="S477" s="15">
        <f t="shared" si="45"/>
        <v>42130.086145833338</v>
      </c>
      <c r="T477">
        <f t="shared" si="46"/>
        <v>2015</v>
      </c>
      <c r="U477">
        <f t="shared" si="47"/>
        <v>4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v>1398727441</v>
      </c>
      <c r="K478" t="b">
        <v>0</v>
      </c>
      <c r="L478">
        <v>124</v>
      </c>
      <c r="M478" t="b">
        <v>0</v>
      </c>
      <c r="N478" s="11" t="s">
        <v>8267</v>
      </c>
      <c r="O478" t="s">
        <v>8273</v>
      </c>
      <c r="P478">
        <f t="shared" si="42"/>
        <v>2</v>
      </c>
      <c r="Q478" s="22">
        <f t="shared" si="43"/>
        <v>39.57</v>
      </c>
      <c r="R478" s="15">
        <f t="shared" si="44"/>
        <v>41757.975011574075</v>
      </c>
      <c r="S478" s="15">
        <f t="shared" si="45"/>
        <v>41793.165972222225</v>
      </c>
      <c r="T478">
        <f t="shared" si="46"/>
        <v>2014</v>
      </c>
      <c r="U478">
        <f t="shared" si="47"/>
        <v>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v>1332187334</v>
      </c>
      <c r="K479" t="b">
        <v>0</v>
      </c>
      <c r="L479">
        <v>0</v>
      </c>
      <c r="M479" t="b">
        <v>0</v>
      </c>
      <c r="N479" s="11" t="s">
        <v>8267</v>
      </c>
      <c r="O479" t="s">
        <v>8273</v>
      </c>
      <c r="P479">
        <f t="shared" si="42"/>
        <v>0</v>
      </c>
      <c r="Q479" s="22">
        <f t="shared" si="43"/>
        <v>0</v>
      </c>
      <c r="R479" s="15">
        <f t="shared" si="44"/>
        <v>40987.83488425926</v>
      </c>
      <c r="S479" s="15">
        <f t="shared" si="45"/>
        <v>41047.83488425926</v>
      </c>
      <c r="T479">
        <f t="shared" si="46"/>
        <v>2012</v>
      </c>
      <c r="U479">
        <f t="shared" si="47"/>
        <v>3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v>1425333109</v>
      </c>
      <c r="K480" t="b">
        <v>0</v>
      </c>
      <c r="L480">
        <v>0</v>
      </c>
      <c r="M480" t="b">
        <v>0</v>
      </c>
      <c r="N480" s="11" t="s">
        <v>8267</v>
      </c>
      <c r="O480" t="s">
        <v>8273</v>
      </c>
      <c r="P480">
        <f t="shared" si="42"/>
        <v>0</v>
      </c>
      <c r="Q480" s="22">
        <f t="shared" si="43"/>
        <v>0</v>
      </c>
      <c r="R480" s="15">
        <f t="shared" si="44"/>
        <v>42065.910983796297</v>
      </c>
      <c r="S480" s="15">
        <f t="shared" si="45"/>
        <v>42095.869317129633</v>
      </c>
      <c r="T480">
        <f t="shared" si="46"/>
        <v>2015</v>
      </c>
      <c r="U480">
        <f t="shared" si="47"/>
        <v>3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v>1411379235</v>
      </c>
      <c r="K481" t="b">
        <v>0</v>
      </c>
      <c r="L481">
        <v>55</v>
      </c>
      <c r="M481" t="b">
        <v>0</v>
      </c>
      <c r="N481" s="11" t="s">
        <v>8267</v>
      </c>
      <c r="O481" t="s">
        <v>8273</v>
      </c>
      <c r="P481">
        <f t="shared" si="42"/>
        <v>33</v>
      </c>
      <c r="Q481" s="22">
        <f t="shared" si="43"/>
        <v>88.8</v>
      </c>
      <c r="R481" s="15">
        <f t="shared" si="44"/>
        <v>41904.407812500001</v>
      </c>
      <c r="S481" s="15">
        <f t="shared" si="45"/>
        <v>41964.449479166666</v>
      </c>
      <c r="T481">
        <f t="shared" si="46"/>
        <v>2014</v>
      </c>
      <c r="U481">
        <f t="shared" si="47"/>
        <v>9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v>1373457615</v>
      </c>
      <c r="K482" t="b">
        <v>0</v>
      </c>
      <c r="L482">
        <v>140</v>
      </c>
      <c r="M482" t="b">
        <v>0</v>
      </c>
      <c r="N482" s="11" t="s">
        <v>8267</v>
      </c>
      <c r="O482" t="s">
        <v>8273</v>
      </c>
      <c r="P482">
        <f t="shared" si="42"/>
        <v>19</v>
      </c>
      <c r="Q482" s="22">
        <f t="shared" si="43"/>
        <v>55.46</v>
      </c>
      <c r="R482" s="15">
        <f t="shared" si="44"/>
        <v>41465.500173611108</v>
      </c>
      <c r="S482" s="15">
        <f t="shared" si="45"/>
        <v>41495.500173611108</v>
      </c>
      <c r="T482">
        <f t="shared" si="46"/>
        <v>2013</v>
      </c>
      <c r="U482">
        <f t="shared" si="47"/>
        <v>7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v>1347293289</v>
      </c>
      <c r="K483" t="b">
        <v>0</v>
      </c>
      <c r="L483">
        <v>21</v>
      </c>
      <c r="M483" t="b">
        <v>0</v>
      </c>
      <c r="N483" s="11" t="s">
        <v>8267</v>
      </c>
      <c r="O483" t="s">
        <v>8273</v>
      </c>
      <c r="P483">
        <f t="shared" si="42"/>
        <v>6</v>
      </c>
      <c r="Q483" s="22">
        <f t="shared" si="43"/>
        <v>87.14</v>
      </c>
      <c r="R483" s="15">
        <f t="shared" si="44"/>
        <v>41162.672326388885</v>
      </c>
      <c r="S483" s="15">
        <f t="shared" si="45"/>
        <v>41192.672326388885</v>
      </c>
      <c r="T483">
        <f t="shared" si="46"/>
        <v>2012</v>
      </c>
      <c r="U483">
        <f t="shared" si="47"/>
        <v>9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v>1458336690</v>
      </c>
      <c r="K484" t="b">
        <v>0</v>
      </c>
      <c r="L484">
        <v>1</v>
      </c>
      <c r="M484" t="b">
        <v>0</v>
      </c>
      <c r="N484" s="11" t="s">
        <v>8267</v>
      </c>
      <c r="O484" t="s">
        <v>8273</v>
      </c>
      <c r="P484">
        <f t="shared" si="42"/>
        <v>0</v>
      </c>
      <c r="Q484" s="22">
        <f t="shared" si="43"/>
        <v>10</v>
      </c>
      <c r="R484" s="15">
        <f t="shared" si="44"/>
        <v>42447.896875000006</v>
      </c>
      <c r="S484" s="15">
        <f t="shared" si="45"/>
        <v>42474.606944444444</v>
      </c>
      <c r="T484">
        <f t="shared" si="46"/>
        <v>2016</v>
      </c>
      <c r="U484">
        <f t="shared" si="47"/>
        <v>3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v>1354250672</v>
      </c>
      <c r="K485" t="b">
        <v>0</v>
      </c>
      <c r="L485">
        <v>147</v>
      </c>
      <c r="M485" t="b">
        <v>0</v>
      </c>
      <c r="N485" s="11" t="s">
        <v>8267</v>
      </c>
      <c r="O485" t="s">
        <v>8273</v>
      </c>
      <c r="P485">
        <f t="shared" si="42"/>
        <v>50</v>
      </c>
      <c r="Q485" s="22">
        <f t="shared" si="43"/>
        <v>51.22</v>
      </c>
      <c r="R485" s="15">
        <f t="shared" si="44"/>
        <v>41243.197592592594</v>
      </c>
      <c r="S485" s="15">
        <f t="shared" si="45"/>
        <v>41303.197592592594</v>
      </c>
      <c r="T485">
        <f t="shared" si="46"/>
        <v>2012</v>
      </c>
      <c r="U485">
        <f t="shared" si="47"/>
        <v>11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v>1443220372</v>
      </c>
      <c r="K486" t="b">
        <v>0</v>
      </c>
      <c r="L486">
        <v>11</v>
      </c>
      <c r="M486" t="b">
        <v>0</v>
      </c>
      <c r="N486" s="11" t="s">
        <v>8267</v>
      </c>
      <c r="O486" t="s">
        <v>8273</v>
      </c>
      <c r="P486">
        <f t="shared" si="42"/>
        <v>0</v>
      </c>
      <c r="Q486" s="22">
        <f t="shared" si="43"/>
        <v>13.55</v>
      </c>
      <c r="R486" s="15">
        <f t="shared" si="44"/>
        <v>42272.93949074074</v>
      </c>
      <c r="S486" s="15">
        <f t="shared" si="45"/>
        <v>42313.981157407412</v>
      </c>
      <c r="T486">
        <f t="shared" si="46"/>
        <v>2015</v>
      </c>
      <c r="U486">
        <f t="shared" si="47"/>
        <v>9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v>1366200499</v>
      </c>
      <c r="K487" t="b">
        <v>0</v>
      </c>
      <c r="L487">
        <v>125</v>
      </c>
      <c r="M487" t="b">
        <v>0</v>
      </c>
      <c r="N487" s="11" t="s">
        <v>8267</v>
      </c>
      <c r="O487" t="s">
        <v>8273</v>
      </c>
      <c r="P487">
        <f t="shared" si="42"/>
        <v>22</v>
      </c>
      <c r="Q487" s="22">
        <f t="shared" si="43"/>
        <v>66.52</v>
      </c>
      <c r="R487" s="15">
        <f t="shared" si="44"/>
        <v>41381.50577546296</v>
      </c>
      <c r="S487" s="15">
        <f t="shared" si="45"/>
        <v>41411.50577546296</v>
      </c>
      <c r="T487">
        <f t="shared" si="46"/>
        <v>2013</v>
      </c>
      <c r="U487">
        <f t="shared" si="47"/>
        <v>4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v>1399070239</v>
      </c>
      <c r="K488" t="b">
        <v>0</v>
      </c>
      <c r="L488">
        <v>1</v>
      </c>
      <c r="M488" t="b">
        <v>0</v>
      </c>
      <c r="N488" s="11" t="s">
        <v>8267</v>
      </c>
      <c r="O488" t="s">
        <v>8273</v>
      </c>
      <c r="P488">
        <f t="shared" si="42"/>
        <v>0</v>
      </c>
      <c r="Q488" s="22">
        <f t="shared" si="43"/>
        <v>50</v>
      </c>
      <c r="R488" s="15">
        <f t="shared" si="44"/>
        <v>41761.94258101852</v>
      </c>
      <c r="S488" s="15">
        <f t="shared" si="45"/>
        <v>41791.94258101852</v>
      </c>
      <c r="T488">
        <f t="shared" si="46"/>
        <v>2014</v>
      </c>
      <c r="U488">
        <f t="shared" si="47"/>
        <v>5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v>1477491394</v>
      </c>
      <c r="K489" t="b">
        <v>0</v>
      </c>
      <c r="L489">
        <v>0</v>
      </c>
      <c r="M489" t="b">
        <v>0</v>
      </c>
      <c r="N489" s="11" t="s">
        <v>8267</v>
      </c>
      <c r="O489" t="s">
        <v>8273</v>
      </c>
      <c r="P489">
        <f t="shared" si="42"/>
        <v>0</v>
      </c>
      <c r="Q489" s="22">
        <f t="shared" si="43"/>
        <v>0</v>
      </c>
      <c r="R489" s="15">
        <f t="shared" si="44"/>
        <v>42669.594837962963</v>
      </c>
      <c r="S489" s="15">
        <f t="shared" si="45"/>
        <v>42729.636504629627</v>
      </c>
      <c r="T489">
        <f t="shared" si="46"/>
        <v>2016</v>
      </c>
      <c r="U489">
        <f t="shared" si="47"/>
        <v>10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v>1481332700</v>
      </c>
      <c r="K490" t="b">
        <v>0</v>
      </c>
      <c r="L490">
        <v>0</v>
      </c>
      <c r="M490" t="b">
        <v>0</v>
      </c>
      <c r="N490" s="11" t="s">
        <v>8267</v>
      </c>
      <c r="O490" t="s">
        <v>8273</v>
      </c>
      <c r="P490">
        <f t="shared" si="42"/>
        <v>0</v>
      </c>
      <c r="Q490" s="22">
        <f t="shared" si="43"/>
        <v>0</v>
      </c>
      <c r="R490" s="15">
        <f t="shared" si="44"/>
        <v>42714.054398148146</v>
      </c>
      <c r="S490" s="15">
        <f t="shared" si="45"/>
        <v>42744.054398148146</v>
      </c>
      <c r="T490">
        <f t="shared" si="46"/>
        <v>2016</v>
      </c>
      <c r="U490">
        <f t="shared" si="47"/>
        <v>12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v>1323084816</v>
      </c>
      <c r="K491" t="b">
        <v>0</v>
      </c>
      <c r="L491">
        <v>3</v>
      </c>
      <c r="M491" t="b">
        <v>0</v>
      </c>
      <c r="N491" s="11" t="s">
        <v>8267</v>
      </c>
      <c r="O491" t="s">
        <v>8273</v>
      </c>
      <c r="P491">
        <f t="shared" si="42"/>
        <v>0</v>
      </c>
      <c r="Q491" s="22">
        <f t="shared" si="43"/>
        <v>71.67</v>
      </c>
      <c r="R491" s="15">
        <f t="shared" si="44"/>
        <v>40882.481666666667</v>
      </c>
      <c r="S491" s="15">
        <f t="shared" si="45"/>
        <v>40913.481249999997</v>
      </c>
      <c r="T491">
        <f t="shared" si="46"/>
        <v>2011</v>
      </c>
      <c r="U491">
        <f t="shared" si="47"/>
        <v>12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v>1343085285</v>
      </c>
      <c r="K492" t="b">
        <v>0</v>
      </c>
      <c r="L492">
        <v>0</v>
      </c>
      <c r="M492" t="b">
        <v>0</v>
      </c>
      <c r="N492" s="11" t="s">
        <v>8267</v>
      </c>
      <c r="O492" t="s">
        <v>8273</v>
      </c>
      <c r="P492">
        <f t="shared" si="42"/>
        <v>0</v>
      </c>
      <c r="Q492" s="22">
        <f t="shared" si="43"/>
        <v>0</v>
      </c>
      <c r="R492" s="15">
        <f t="shared" si="44"/>
        <v>41113.968576388892</v>
      </c>
      <c r="S492" s="15">
        <f t="shared" si="45"/>
        <v>41143.968576388892</v>
      </c>
      <c r="T492">
        <f t="shared" si="46"/>
        <v>2012</v>
      </c>
      <c r="U492">
        <f t="shared" si="47"/>
        <v>7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v>1451345699</v>
      </c>
      <c r="K493" t="b">
        <v>0</v>
      </c>
      <c r="L493">
        <v>0</v>
      </c>
      <c r="M493" t="b">
        <v>0</v>
      </c>
      <c r="N493" s="11" t="s">
        <v>8267</v>
      </c>
      <c r="O493" t="s">
        <v>8273</v>
      </c>
      <c r="P493">
        <f t="shared" si="42"/>
        <v>0</v>
      </c>
      <c r="Q493" s="22">
        <f t="shared" si="43"/>
        <v>0</v>
      </c>
      <c r="R493" s="15">
        <f t="shared" si="44"/>
        <v>42366.982627314821</v>
      </c>
      <c r="S493" s="15">
        <f t="shared" si="45"/>
        <v>42396.982627314821</v>
      </c>
      <c r="T493">
        <f t="shared" si="46"/>
        <v>2015</v>
      </c>
      <c r="U493">
        <f t="shared" si="47"/>
        <v>12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v>1471135830</v>
      </c>
      <c r="K494" t="b">
        <v>0</v>
      </c>
      <c r="L494">
        <v>0</v>
      </c>
      <c r="M494" t="b">
        <v>0</v>
      </c>
      <c r="N494" s="11" t="s">
        <v>8267</v>
      </c>
      <c r="O494" t="s">
        <v>8273</v>
      </c>
      <c r="P494">
        <f t="shared" si="42"/>
        <v>0</v>
      </c>
      <c r="Q494" s="22">
        <f t="shared" si="43"/>
        <v>0</v>
      </c>
      <c r="R494" s="15">
        <f t="shared" si="44"/>
        <v>42596.03506944445</v>
      </c>
      <c r="S494" s="15">
        <f t="shared" si="45"/>
        <v>42656.03506944445</v>
      </c>
      <c r="T494">
        <f t="shared" si="46"/>
        <v>2016</v>
      </c>
      <c r="U494">
        <f t="shared" si="47"/>
        <v>8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v>1429550738</v>
      </c>
      <c r="K495" t="b">
        <v>0</v>
      </c>
      <c r="L495">
        <v>0</v>
      </c>
      <c r="M495" t="b">
        <v>0</v>
      </c>
      <c r="N495" s="11" t="s">
        <v>8267</v>
      </c>
      <c r="O495" t="s">
        <v>8273</v>
      </c>
      <c r="P495">
        <f t="shared" si="42"/>
        <v>0</v>
      </c>
      <c r="Q495" s="22">
        <f t="shared" si="43"/>
        <v>0</v>
      </c>
      <c r="R495" s="15">
        <f t="shared" si="44"/>
        <v>42114.726134259254</v>
      </c>
      <c r="S495" s="15">
        <f t="shared" si="45"/>
        <v>42144.726134259254</v>
      </c>
      <c r="T495">
        <f t="shared" si="46"/>
        <v>2015</v>
      </c>
      <c r="U495">
        <f t="shared" si="47"/>
        <v>4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v>1402343765</v>
      </c>
      <c r="K496" t="b">
        <v>0</v>
      </c>
      <c r="L496">
        <v>3</v>
      </c>
      <c r="M496" t="b">
        <v>0</v>
      </c>
      <c r="N496" s="11" t="s">
        <v>8267</v>
      </c>
      <c r="O496" t="s">
        <v>8273</v>
      </c>
      <c r="P496">
        <f t="shared" si="42"/>
        <v>0</v>
      </c>
      <c r="Q496" s="22">
        <f t="shared" si="43"/>
        <v>10.33</v>
      </c>
      <c r="R496" s="15">
        <f t="shared" si="44"/>
        <v>41799.830613425926</v>
      </c>
      <c r="S496" s="15">
        <f t="shared" si="45"/>
        <v>41823.125</v>
      </c>
      <c r="T496">
        <f t="shared" si="46"/>
        <v>2014</v>
      </c>
      <c r="U496">
        <f t="shared" si="47"/>
        <v>6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v>1434484305</v>
      </c>
      <c r="K497" t="b">
        <v>0</v>
      </c>
      <c r="L497">
        <v>0</v>
      </c>
      <c r="M497" t="b">
        <v>0</v>
      </c>
      <c r="N497" s="11" t="s">
        <v>8267</v>
      </c>
      <c r="O497" t="s">
        <v>8273</v>
      </c>
      <c r="P497">
        <f t="shared" si="42"/>
        <v>0</v>
      </c>
      <c r="Q497" s="22">
        <f t="shared" si="43"/>
        <v>0</v>
      </c>
      <c r="R497" s="15">
        <f t="shared" si="44"/>
        <v>42171.827604166669</v>
      </c>
      <c r="S497" s="15">
        <f t="shared" si="45"/>
        <v>42201.827604166669</v>
      </c>
      <c r="T497">
        <f t="shared" si="46"/>
        <v>2015</v>
      </c>
      <c r="U497">
        <f t="shared" si="47"/>
        <v>6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v>1386886874</v>
      </c>
      <c r="K498" t="b">
        <v>0</v>
      </c>
      <c r="L498">
        <v>1</v>
      </c>
      <c r="M498" t="b">
        <v>0</v>
      </c>
      <c r="N498" s="11" t="s">
        <v>8267</v>
      </c>
      <c r="O498" t="s">
        <v>8273</v>
      </c>
      <c r="P498">
        <f t="shared" si="42"/>
        <v>0</v>
      </c>
      <c r="Q498" s="22">
        <f t="shared" si="43"/>
        <v>1</v>
      </c>
      <c r="R498" s="15">
        <f t="shared" si="44"/>
        <v>41620.93141203704</v>
      </c>
      <c r="S498" s="15">
        <f t="shared" si="45"/>
        <v>41680.93141203704</v>
      </c>
      <c r="T498">
        <f t="shared" si="46"/>
        <v>2013</v>
      </c>
      <c r="U498">
        <f t="shared" si="47"/>
        <v>12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v>1414889665</v>
      </c>
      <c r="K499" t="b">
        <v>0</v>
      </c>
      <c r="L499">
        <v>3</v>
      </c>
      <c r="M499" t="b">
        <v>0</v>
      </c>
      <c r="N499" s="11" t="s">
        <v>8267</v>
      </c>
      <c r="O499" t="s">
        <v>8273</v>
      </c>
      <c r="P499">
        <f t="shared" si="42"/>
        <v>1</v>
      </c>
      <c r="Q499" s="22">
        <f t="shared" si="43"/>
        <v>10</v>
      </c>
      <c r="R499" s="15">
        <f t="shared" si="44"/>
        <v>41945.037789351853</v>
      </c>
      <c r="S499" s="15">
        <f t="shared" si="45"/>
        <v>41998.208333333328</v>
      </c>
      <c r="T499">
        <f t="shared" si="46"/>
        <v>2014</v>
      </c>
      <c r="U499">
        <f t="shared" si="47"/>
        <v>11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v>1321035449</v>
      </c>
      <c r="K500" t="b">
        <v>0</v>
      </c>
      <c r="L500">
        <v>22</v>
      </c>
      <c r="M500" t="b">
        <v>0</v>
      </c>
      <c r="N500" s="11" t="s">
        <v>8267</v>
      </c>
      <c r="O500" t="s">
        <v>8273</v>
      </c>
      <c r="P500">
        <f t="shared" si="42"/>
        <v>5</v>
      </c>
      <c r="Q500" s="22">
        <f t="shared" si="43"/>
        <v>136.09</v>
      </c>
      <c r="R500" s="15">
        <f t="shared" si="44"/>
        <v>40858.762141203704</v>
      </c>
      <c r="S500" s="15">
        <f t="shared" si="45"/>
        <v>40900.762141203704</v>
      </c>
      <c r="T500">
        <f t="shared" si="46"/>
        <v>2011</v>
      </c>
      <c r="U500">
        <f t="shared" si="47"/>
        <v>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v>1250630968</v>
      </c>
      <c r="K501" t="b">
        <v>0</v>
      </c>
      <c r="L501">
        <v>26</v>
      </c>
      <c r="M501" t="b">
        <v>0</v>
      </c>
      <c r="N501" s="11" t="s">
        <v>8267</v>
      </c>
      <c r="O501" t="s">
        <v>8273</v>
      </c>
      <c r="P501">
        <f t="shared" si="42"/>
        <v>10</v>
      </c>
      <c r="Q501" s="22">
        <f t="shared" si="43"/>
        <v>73.459999999999994</v>
      </c>
      <c r="R501" s="15">
        <f t="shared" si="44"/>
        <v>40043.895462962959</v>
      </c>
      <c r="S501" s="15">
        <f t="shared" si="45"/>
        <v>40098.874305555553</v>
      </c>
      <c r="T501">
        <f t="shared" si="46"/>
        <v>2009</v>
      </c>
      <c r="U501">
        <f t="shared" si="47"/>
        <v>8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v>1268255751</v>
      </c>
      <c r="K502" t="b">
        <v>0</v>
      </c>
      <c r="L502">
        <v>4</v>
      </c>
      <c r="M502" t="b">
        <v>0</v>
      </c>
      <c r="N502" s="11" t="s">
        <v>8267</v>
      </c>
      <c r="O502" t="s">
        <v>8273</v>
      </c>
      <c r="P502">
        <f t="shared" si="42"/>
        <v>3</v>
      </c>
      <c r="Q502" s="22">
        <f t="shared" si="43"/>
        <v>53.75</v>
      </c>
      <c r="R502" s="15">
        <f t="shared" si="44"/>
        <v>40247.886006944449</v>
      </c>
      <c r="S502" s="15">
        <f t="shared" si="45"/>
        <v>40306.927777777775</v>
      </c>
      <c r="T502">
        <f t="shared" si="46"/>
        <v>2010</v>
      </c>
      <c r="U502">
        <f t="shared" si="47"/>
        <v>3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v>1307597851</v>
      </c>
      <c r="K503" t="b">
        <v>0</v>
      </c>
      <c r="L503">
        <v>0</v>
      </c>
      <c r="M503" t="b">
        <v>0</v>
      </c>
      <c r="N503" s="11" t="s">
        <v>8267</v>
      </c>
      <c r="O503" t="s">
        <v>8273</v>
      </c>
      <c r="P503">
        <f t="shared" si="42"/>
        <v>0</v>
      </c>
      <c r="Q503" s="22">
        <f t="shared" si="43"/>
        <v>0</v>
      </c>
      <c r="R503" s="15">
        <f t="shared" si="44"/>
        <v>40703.234386574077</v>
      </c>
      <c r="S503" s="15">
        <f t="shared" si="45"/>
        <v>40733.234386574077</v>
      </c>
      <c r="T503">
        <f t="shared" si="46"/>
        <v>2011</v>
      </c>
      <c r="U503">
        <f t="shared" si="47"/>
        <v>6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v>1329484625</v>
      </c>
      <c r="K504" t="b">
        <v>0</v>
      </c>
      <c r="L504">
        <v>4</v>
      </c>
      <c r="M504" t="b">
        <v>0</v>
      </c>
      <c r="N504" s="11" t="s">
        <v>8267</v>
      </c>
      <c r="O504" t="s">
        <v>8273</v>
      </c>
      <c r="P504">
        <f t="shared" si="42"/>
        <v>1</v>
      </c>
      <c r="Q504" s="22">
        <f t="shared" si="43"/>
        <v>57.5</v>
      </c>
      <c r="R504" s="15">
        <f t="shared" si="44"/>
        <v>40956.553530092591</v>
      </c>
      <c r="S504" s="15">
        <f t="shared" si="45"/>
        <v>40986.511863425927</v>
      </c>
      <c r="T504">
        <f t="shared" si="46"/>
        <v>2012</v>
      </c>
      <c r="U504">
        <f t="shared" si="47"/>
        <v>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v>1418906303</v>
      </c>
      <c r="K505" t="b">
        <v>0</v>
      </c>
      <c r="L505">
        <v>9</v>
      </c>
      <c r="M505" t="b">
        <v>0</v>
      </c>
      <c r="N505" s="11" t="s">
        <v>8267</v>
      </c>
      <c r="O505" t="s">
        <v>8273</v>
      </c>
      <c r="P505">
        <f t="shared" si="42"/>
        <v>2</v>
      </c>
      <c r="Q505" s="22">
        <f t="shared" si="43"/>
        <v>12.67</v>
      </c>
      <c r="R505" s="15">
        <f t="shared" si="44"/>
        <v>41991.526655092588</v>
      </c>
      <c r="S505" s="15">
        <f t="shared" si="45"/>
        <v>42021.526655092588</v>
      </c>
      <c r="T505">
        <f t="shared" si="46"/>
        <v>2014</v>
      </c>
      <c r="U505">
        <f t="shared" si="47"/>
        <v>12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v>1328916987</v>
      </c>
      <c r="K506" t="b">
        <v>0</v>
      </c>
      <c r="L506">
        <v>5</v>
      </c>
      <c r="M506" t="b">
        <v>0</v>
      </c>
      <c r="N506" s="11" t="s">
        <v>8267</v>
      </c>
      <c r="O506" t="s">
        <v>8273</v>
      </c>
      <c r="P506">
        <f t="shared" si="42"/>
        <v>1</v>
      </c>
      <c r="Q506" s="22">
        <f t="shared" si="43"/>
        <v>67</v>
      </c>
      <c r="R506" s="15">
        <f t="shared" si="44"/>
        <v>40949.98364583333</v>
      </c>
      <c r="S506" s="15">
        <f t="shared" si="45"/>
        <v>41009.941979166666</v>
      </c>
      <c r="T506">
        <f t="shared" si="46"/>
        <v>2012</v>
      </c>
      <c r="U506">
        <f t="shared" si="47"/>
        <v>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v>1447122086</v>
      </c>
      <c r="K507" t="b">
        <v>0</v>
      </c>
      <c r="L507">
        <v>14</v>
      </c>
      <c r="M507" t="b">
        <v>0</v>
      </c>
      <c r="N507" s="11" t="s">
        <v>8267</v>
      </c>
      <c r="O507" t="s">
        <v>8273</v>
      </c>
      <c r="P507">
        <f t="shared" si="42"/>
        <v>0</v>
      </c>
      <c r="Q507" s="22">
        <f t="shared" si="43"/>
        <v>3.71</v>
      </c>
      <c r="R507" s="15">
        <f t="shared" si="44"/>
        <v>42318.098217592589</v>
      </c>
      <c r="S507" s="15">
        <f t="shared" si="45"/>
        <v>42363.098217592589</v>
      </c>
      <c r="T507">
        <f t="shared" si="46"/>
        <v>2015</v>
      </c>
      <c r="U507">
        <f t="shared" si="47"/>
        <v>11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v>1373548520</v>
      </c>
      <c r="K508" t="b">
        <v>0</v>
      </c>
      <c r="L508">
        <v>1</v>
      </c>
      <c r="M508" t="b">
        <v>0</v>
      </c>
      <c r="N508" s="11" t="s">
        <v>8267</v>
      </c>
      <c r="O508" t="s">
        <v>8273</v>
      </c>
      <c r="P508">
        <f t="shared" si="42"/>
        <v>0</v>
      </c>
      <c r="Q508" s="22">
        <f t="shared" si="43"/>
        <v>250</v>
      </c>
      <c r="R508" s="15">
        <f t="shared" si="44"/>
        <v>41466.552314814813</v>
      </c>
      <c r="S508" s="15">
        <f t="shared" si="45"/>
        <v>41496.552314814813</v>
      </c>
      <c r="T508">
        <f t="shared" si="46"/>
        <v>2013</v>
      </c>
      <c r="U508">
        <f t="shared" si="47"/>
        <v>7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v>1346799657</v>
      </c>
      <c r="K509" t="b">
        <v>0</v>
      </c>
      <c r="L509">
        <v>10</v>
      </c>
      <c r="M509" t="b">
        <v>0</v>
      </c>
      <c r="N509" s="11" t="s">
        <v>8267</v>
      </c>
      <c r="O509" t="s">
        <v>8273</v>
      </c>
      <c r="P509">
        <f t="shared" si="42"/>
        <v>3</v>
      </c>
      <c r="Q509" s="22">
        <f t="shared" si="43"/>
        <v>64</v>
      </c>
      <c r="R509" s="15">
        <f t="shared" si="44"/>
        <v>41156.958993055552</v>
      </c>
      <c r="S509" s="15">
        <f t="shared" si="45"/>
        <v>41201.958993055552</v>
      </c>
      <c r="T509">
        <f t="shared" si="46"/>
        <v>2012</v>
      </c>
      <c r="U509">
        <f t="shared" si="47"/>
        <v>9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v>1332808501</v>
      </c>
      <c r="K510" t="b">
        <v>0</v>
      </c>
      <c r="L510">
        <v>3</v>
      </c>
      <c r="M510" t="b">
        <v>0</v>
      </c>
      <c r="N510" s="11" t="s">
        <v>8267</v>
      </c>
      <c r="O510" t="s">
        <v>8273</v>
      </c>
      <c r="P510">
        <f t="shared" si="42"/>
        <v>1</v>
      </c>
      <c r="Q510" s="22">
        <f t="shared" si="43"/>
        <v>133.33000000000001</v>
      </c>
      <c r="R510" s="15">
        <f t="shared" si="44"/>
        <v>40995.024317129632</v>
      </c>
      <c r="S510" s="15">
        <f t="shared" si="45"/>
        <v>41054.593055555553</v>
      </c>
      <c r="T510">
        <f t="shared" si="46"/>
        <v>2012</v>
      </c>
      <c r="U510">
        <f t="shared" si="47"/>
        <v>3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v>1432912170</v>
      </c>
      <c r="K511" t="b">
        <v>0</v>
      </c>
      <c r="L511">
        <v>1</v>
      </c>
      <c r="M511" t="b">
        <v>0</v>
      </c>
      <c r="N511" s="11" t="s">
        <v>8267</v>
      </c>
      <c r="O511" t="s">
        <v>8273</v>
      </c>
      <c r="P511">
        <f t="shared" si="42"/>
        <v>0</v>
      </c>
      <c r="Q511" s="22">
        <f t="shared" si="43"/>
        <v>10</v>
      </c>
      <c r="R511" s="15">
        <f t="shared" si="44"/>
        <v>42153.631597222222</v>
      </c>
      <c r="S511" s="15">
        <f t="shared" si="45"/>
        <v>42183.631597222222</v>
      </c>
      <c r="T511">
        <f t="shared" si="46"/>
        <v>2015</v>
      </c>
      <c r="U511">
        <f t="shared" si="47"/>
        <v>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v>1454213639</v>
      </c>
      <c r="K512" t="b">
        <v>0</v>
      </c>
      <c r="L512">
        <v>0</v>
      </c>
      <c r="M512" t="b">
        <v>0</v>
      </c>
      <c r="N512" s="11" t="s">
        <v>8267</v>
      </c>
      <c r="O512" t="s">
        <v>8273</v>
      </c>
      <c r="P512">
        <f t="shared" si="42"/>
        <v>0</v>
      </c>
      <c r="Q512" s="22">
        <f t="shared" si="43"/>
        <v>0</v>
      </c>
      <c r="R512" s="15">
        <f t="shared" si="44"/>
        <v>42400.176377314812</v>
      </c>
      <c r="S512" s="15">
        <f t="shared" si="45"/>
        <v>42430.176377314812</v>
      </c>
      <c r="T512">
        <f t="shared" si="46"/>
        <v>2016</v>
      </c>
      <c r="U512">
        <f t="shared" si="47"/>
        <v>1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v>1362640582</v>
      </c>
      <c r="K513" t="b">
        <v>0</v>
      </c>
      <c r="L513">
        <v>5</v>
      </c>
      <c r="M513" t="b">
        <v>0</v>
      </c>
      <c r="N513" s="11" t="s">
        <v>8267</v>
      </c>
      <c r="O513" t="s">
        <v>8273</v>
      </c>
      <c r="P513">
        <f t="shared" si="42"/>
        <v>3</v>
      </c>
      <c r="Q513" s="22">
        <f t="shared" si="43"/>
        <v>30</v>
      </c>
      <c r="R513" s="15">
        <f t="shared" si="44"/>
        <v>41340.303032407406</v>
      </c>
      <c r="S513" s="15">
        <f t="shared" si="45"/>
        <v>41370.261365740742</v>
      </c>
      <c r="T513">
        <f t="shared" si="46"/>
        <v>2013</v>
      </c>
      <c r="U513">
        <f t="shared" si="47"/>
        <v>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v>1475776127</v>
      </c>
      <c r="K514" t="b">
        <v>0</v>
      </c>
      <c r="L514">
        <v>2</v>
      </c>
      <c r="M514" t="b">
        <v>0</v>
      </c>
      <c r="N514" s="11" t="s">
        <v>8267</v>
      </c>
      <c r="O514" t="s">
        <v>8273</v>
      </c>
      <c r="P514">
        <f t="shared" si="42"/>
        <v>0</v>
      </c>
      <c r="Q514" s="22">
        <f t="shared" si="43"/>
        <v>5.5</v>
      </c>
      <c r="R514" s="15">
        <f t="shared" si="44"/>
        <v>42649.742210648154</v>
      </c>
      <c r="S514" s="15">
        <f t="shared" si="45"/>
        <v>42694.783877314811</v>
      </c>
      <c r="T514">
        <f t="shared" si="46"/>
        <v>2016</v>
      </c>
      <c r="U514">
        <f t="shared" si="47"/>
        <v>10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v>1467387705</v>
      </c>
      <c r="K515" t="b">
        <v>0</v>
      </c>
      <c r="L515">
        <v>68</v>
      </c>
      <c r="M515" t="b">
        <v>0</v>
      </c>
      <c r="N515" s="11" t="s">
        <v>8267</v>
      </c>
      <c r="O515" t="s">
        <v>8273</v>
      </c>
      <c r="P515">
        <f t="shared" ref="P515:P578" si="48">ROUND(E515/D515*100,0)</f>
        <v>14</v>
      </c>
      <c r="Q515" s="22">
        <f t="shared" ref="Q515:Q578" si="49">IFERROR(ROUND(E515/L515,2),0)</f>
        <v>102.38</v>
      </c>
      <c r="R515" s="15">
        <f t="shared" ref="R515:R578" si="50">J515/60/60/24+DATE(1970,1,1)</f>
        <v>42552.653993055559</v>
      </c>
      <c r="S515" s="15">
        <f t="shared" ref="S515:S578" si="51">I515/60/60/24+DATE(1970,1,1)</f>
        <v>42597.291666666672</v>
      </c>
      <c r="T515">
        <f t="shared" ref="T515:T578" si="52">YEAR(R515)</f>
        <v>2016</v>
      </c>
      <c r="U515">
        <f t="shared" ref="U515:U578" si="53">MONTH(R515)</f>
        <v>7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v>1405003447</v>
      </c>
      <c r="K516" t="b">
        <v>0</v>
      </c>
      <c r="L516">
        <v>3</v>
      </c>
      <c r="M516" t="b">
        <v>0</v>
      </c>
      <c r="N516" s="11" t="s">
        <v>8267</v>
      </c>
      <c r="O516" t="s">
        <v>8273</v>
      </c>
      <c r="P516">
        <f t="shared" si="48"/>
        <v>3</v>
      </c>
      <c r="Q516" s="22">
        <f t="shared" si="49"/>
        <v>16.670000000000002</v>
      </c>
      <c r="R516" s="15">
        <f t="shared" si="50"/>
        <v>41830.613969907405</v>
      </c>
      <c r="S516" s="15">
        <f t="shared" si="51"/>
        <v>41860.613969907405</v>
      </c>
      <c r="T516">
        <f t="shared" si="52"/>
        <v>2014</v>
      </c>
      <c r="U516">
        <f t="shared" si="53"/>
        <v>7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v>1447933601</v>
      </c>
      <c r="K517" t="b">
        <v>0</v>
      </c>
      <c r="L517">
        <v>34</v>
      </c>
      <c r="M517" t="b">
        <v>0</v>
      </c>
      <c r="N517" s="11" t="s">
        <v>8267</v>
      </c>
      <c r="O517" t="s">
        <v>8273</v>
      </c>
      <c r="P517">
        <f t="shared" si="48"/>
        <v>25</v>
      </c>
      <c r="Q517" s="22">
        <f t="shared" si="49"/>
        <v>725.03</v>
      </c>
      <c r="R517" s="15">
        <f t="shared" si="50"/>
        <v>42327.490752314814</v>
      </c>
      <c r="S517" s="15">
        <f t="shared" si="51"/>
        <v>42367.490752314814</v>
      </c>
      <c r="T517">
        <f t="shared" si="52"/>
        <v>2015</v>
      </c>
      <c r="U517">
        <f t="shared" si="53"/>
        <v>11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v>1427568080</v>
      </c>
      <c r="K518" t="b">
        <v>0</v>
      </c>
      <c r="L518">
        <v>0</v>
      </c>
      <c r="M518" t="b">
        <v>0</v>
      </c>
      <c r="N518" s="11" t="s">
        <v>8267</v>
      </c>
      <c r="O518" t="s">
        <v>8273</v>
      </c>
      <c r="P518">
        <f t="shared" si="48"/>
        <v>0</v>
      </c>
      <c r="Q518" s="22">
        <f t="shared" si="49"/>
        <v>0</v>
      </c>
      <c r="R518" s="15">
        <f t="shared" si="50"/>
        <v>42091.778703703705</v>
      </c>
      <c r="S518" s="15">
        <f t="shared" si="51"/>
        <v>42151.778703703705</v>
      </c>
      <c r="T518">
        <f t="shared" si="52"/>
        <v>2015</v>
      </c>
      <c r="U518">
        <f t="shared" si="53"/>
        <v>3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v>1483454761</v>
      </c>
      <c r="K519" t="b">
        <v>0</v>
      </c>
      <c r="L519">
        <v>3</v>
      </c>
      <c r="M519" t="b">
        <v>0</v>
      </c>
      <c r="N519" s="11" t="s">
        <v>8267</v>
      </c>
      <c r="O519" t="s">
        <v>8273</v>
      </c>
      <c r="P519">
        <f t="shared" si="48"/>
        <v>1</v>
      </c>
      <c r="Q519" s="22">
        <f t="shared" si="49"/>
        <v>68.33</v>
      </c>
      <c r="R519" s="15">
        <f t="shared" si="50"/>
        <v>42738.615289351852</v>
      </c>
      <c r="S519" s="15">
        <f t="shared" si="51"/>
        <v>42768.615289351852</v>
      </c>
      <c r="T519">
        <f t="shared" si="52"/>
        <v>2017</v>
      </c>
      <c r="U519">
        <f t="shared" si="53"/>
        <v>1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v>1438958824</v>
      </c>
      <c r="K520" t="b">
        <v>0</v>
      </c>
      <c r="L520">
        <v>0</v>
      </c>
      <c r="M520" t="b">
        <v>0</v>
      </c>
      <c r="N520" s="11" t="s">
        <v>8267</v>
      </c>
      <c r="O520" t="s">
        <v>8273</v>
      </c>
      <c r="P520">
        <f t="shared" si="48"/>
        <v>0</v>
      </c>
      <c r="Q520" s="22">
        <f t="shared" si="49"/>
        <v>0</v>
      </c>
      <c r="R520" s="15">
        <f t="shared" si="50"/>
        <v>42223.616018518514</v>
      </c>
      <c r="S520" s="15">
        <f t="shared" si="51"/>
        <v>42253.615277777775</v>
      </c>
      <c r="T520">
        <f t="shared" si="52"/>
        <v>2015</v>
      </c>
      <c r="U520">
        <f t="shared" si="53"/>
        <v>8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v>1352107421</v>
      </c>
      <c r="K521" t="b">
        <v>0</v>
      </c>
      <c r="L521">
        <v>70</v>
      </c>
      <c r="M521" t="b">
        <v>0</v>
      </c>
      <c r="N521" s="11" t="s">
        <v>8267</v>
      </c>
      <c r="O521" t="s">
        <v>8273</v>
      </c>
      <c r="P521">
        <f t="shared" si="48"/>
        <v>23</v>
      </c>
      <c r="Q521" s="22">
        <f t="shared" si="49"/>
        <v>39.229999999999997</v>
      </c>
      <c r="R521" s="15">
        <f t="shared" si="50"/>
        <v>41218.391446759262</v>
      </c>
      <c r="S521" s="15">
        <f t="shared" si="51"/>
        <v>41248.391446759262</v>
      </c>
      <c r="T521">
        <f t="shared" si="52"/>
        <v>2012</v>
      </c>
      <c r="U521">
        <f t="shared" si="53"/>
        <v>11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v>1447174261</v>
      </c>
      <c r="K522" t="b">
        <v>0</v>
      </c>
      <c r="L522">
        <v>34</v>
      </c>
      <c r="M522" t="b">
        <v>1</v>
      </c>
      <c r="N522" s="11" t="s">
        <v>8274</v>
      </c>
      <c r="O522" t="s">
        <v>8275</v>
      </c>
      <c r="P522">
        <f t="shared" si="48"/>
        <v>102</v>
      </c>
      <c r="Q522" s="22">
        <f t="shared" si="49"/>
        <v>150.15</v>
      </c>
      <c r="R522" s="15">
        <f t="shared" si="50"/>
        <v>42318.702094907407</v>
      </c>
      <c r="S522" s="15">
        <f t="shared" si="51"/>
        <v>42348.702094907407</v>
      </c>
      <c r="T522">
        <f t="shared" si="52"/>
        <v>2015</v>
      </c>
      <c r="U522">
        <f t="shared" si="53"/>
        <v>11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v>1475460819</v>
      </c>
      <c r="K523" t="b">
        <v>0</v>
      </c>
      <c r="L523">
        <v>56</v>
      </c>
      <c r="M523" t="b">
        <v>1</v>
      </c>
      <c r="N523" s="11" t="s">
        <v>8274</v>
      </c>
      <c r="O523" t="s">
        <v>8275</v>
      </c>
      <c r="P523">
        <f t="shared" si="48"/>
        <v>105</v>
      </c>
      <c r="Q523" s="22">
        <f t="shared" si="49"/>
        <v>93.43</v>
      </c>
      <c r="R523" s="15">
        <f t="shared" si="50"/>
        <v>42646.092812499999</v>
      </c>
      <c r="S523" s="15">
        <f t="shared" si="51"/>
        <v>42675.207638888889</v>
      </c>
      <c r="T523">
        <f t="shared" si="52"/>
        <v>2016</v>
      </c>
      <c r="U523">
        <f t="shared" si="53"/>
        <v>10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v>1456793925</v>
      </c>
      <c r="K524" t="b">
        <v>0</v>
      </c>
      <c r="L524">
        <v>31</v>
      </c>
      <c r="M524" t="b">
        <v>1</v>
      </c>
      <c r="N524" s="11" t="s">
        <v>8274</v>
      </c>
      <c r="O524" t="s">
        <v>8275</v>
      </c>
      <c r="P524">
        <f t="shared" si="48"/>
        <v>115</v>
      </c>
      <c r="Q524" s="22">
        <f t="shared" si="49"/>
        <v>110.97</v>
      </c>
      <c r="R524" s="15">
        <f t="shared" si="50"/>
        <v>42430.040798611109</v>
      </c>
      <c r="S524" s="15">
        <f t="shared" si="51"/>
        <v>42449.999131944445</v>
      </c>
      <c r="T524">
        <f t="shared" si="52"/>
        <v>2016</v>
      </c>
      <c r="U524">
        <f t="shared" si="53"/>
        <v>3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v>1440213076</v>
      </c>
      <c r="K525" t="b">
        <v>0</v>
      </c>
      <c r="L525">
        <v>84</v>
      </c>
      <c r="M525" t="b">
        <v>1</v>
      </c>
      <c r="N525" s="11" t="s">
        <v>8274</v>
      </c>
      <c r="O525" t="s">
        <v>8275</v>
      </c>
      <c r="P525">
        <f t="shared" si="48"/>
        <v>121</v>
      </c>
      <c r="Q525" s="22">
        <f t="shared" si="49"/>
        <v>71.790000000000006</v>
      </c>
      <c r="R525" s="15">
        <f t="shared" si="50"/>
        <v>42238.13282407407</v>
      </c>
      <c r="S525" s="15">
        <f t="shared" si="51"/>
        <v>42268.13282407407</v>
      </c>
      <c r="T525">
        <f t="shared" si="52"/>
        <v>2015</v>
      </c>
      <c r="U525">
        <f t="shared" si="53"/>
        <v>8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v>1462209169</v>
      </c>
      <c r="K526" t="b">
        <v>0</v>
      </c>
      <c r="L526">
        <v>130</v>
      </c>
      <c r="M526" t="b">
        <v>1</v>
      </c>
      <c r="N526" s="11" t="s">
        <v>8274</v>
      </c>
      <c r="O526" t="s">
        <v>8275</v>
      </c>
      <c r="P526">
        <f t="shared" si="48"/>
        <v>109</v>
      </c>
      <c r="Q526" s="22">
        <f t="shared" si="49"/>
        <v>29.26</v>
      </c>
      <c r="R526" s="15">
        <f t="shared" si="50"/>
        <v>42492.717233796298</v>
      </c>
      <c r="S526" s="15">
        <f t="shared" si="51"/>
        <v>42522.717233796298</v>
      </c>
      <c r="T526">
        <f t="shared" si="52"/>
        <v>2016</v>
      </c>
      <c r="U526">
        <f t="shared" si="53"/>
        <v>5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v>1406713041</v>
      </c>
      <c r="K527" t="b">
        <v>0</v>
      </c>
      <c r="L527">
        <v>12</v>
      </c>
      <c r="M527" t="b">
        <v>1</v>
      </c>
      <c r="N527" s="11" t="s">
        <v>8274</v>
      </c>
      <c r="O527" t="s">
        <v>8275</v>
      </c>
      <c r="P527">
        <f t="shared" si="48"/>
        <v>100</v>
      </c>
      <c r="Q527" s="22">
        <f t="shared" si="49"/>
        <v>1000</v>
      </c>
      <c r="R527" s="15">
        <f t="shared" si="50"/>
        <v>41850.400937500002</v>
      </c>
      <c r="S527" s="15">
        <f t="shared" si="51"/>
        <v>41895.400937500002</v>
      </c>
      <c r="T527">
        <f t="shared" si="52"/>
        <v>2014</v>
      </c>
      <c r="U527">
        <f t="shared" si="53"/>
        <v>7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v>1436278344</v>
      </c>
      <c r="K528" t="b">
        <v>0</v>
      </c>
      <c r="L528">
        <v>23</v>
      </c>
      <c r="M528" t="b">
        <v>1</v>
      </c>
      <c r="N528" s="11" t="s">
        <v>8274</v>
      </c>
      <c r="O528" t="s">
        <v>8275</v>
      </c>
      <c r="P528">
        <f t="shared" si="48"/>
        <v>114</v>
      </c>
      <c r="Q528" s="22">
        <f t="shared" si="49"/>
        <v>74.349999999999994</v>
      </c>
      <c r="R528" s="15">
        <f t="shared" si="50"/>
        <v>42192.591944444444</v>
      </c>
      <c r="S528" s="15">
        <f t="shared" si="51"/>
        <v>42223.708333333328</v>
      </c>
      <c r="T528">
        <f t="shared" si="52"/>
        <v>2015</v>
      </c>
      <c r="U528">
        <f t="shared" si="53"/>
        <v>7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v>1484715366</v>
      </c>
      <c r="K529" t="b">
        <v>0</v>
      </c>
      <c r="L529">
        <v>158</v>
      </c>
      <c r="M529" t="b">
        <v>1</v>
      </c>
      <c r="N529" s="11" t="s">
        <v>8274</v>
      </c>
      <c r="O529" t="s">
        <v>8275</v>
      </c>
      <c r="P529">
        <f t="shared" si="48"/>
        <v>101</v>
      </c>
      <c r="Q529" s="22">
        <f t="shared" si="49"/>
        <v>63.83</v>
      </c>
      <c r="R529" s="15">
        <f t="shared" si="50"/>
        <v>42753.205625000002</v>
      </c>
      <c r="S529" s="15">
        <f t="shared" si="51"/>
        <v>42783.670138888891</v>
      </c>
      <c r="T529">
        <f t="shared" si="52"/>
        <v>2017</v>
      </c>
      <c r="U529">
        <f t="shared" si="53"/>
        <v>1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v>1433109907</v>
      </c>
      <c r="K530" t="b">
        <v>0</v>
      </c>
      <c r="L530">
        <v>30</v>
      </c>
      <c r="M530" t="b">
        <v>1</v>
      </c>
      <c r="N530" s="11" t="s">
        <v>8274</v>
      </c>
      <c r="O530" t="s">
        <v>8275</v>
      </c>
      <c r="P530">
        <f t="shared" si="48"/>
        <v>116</v>
      </c>
      <c r="Q530" s="22">
        <f t="shared" si="49"/>
        <v>44.33</v>
      </c>
      <c r="R530" s="15">
        <f t="shared" si="50"/>
        <v>42155.920219907406</v>
      </c>
      <c r="S530" s="15">
        <f t="shared" si="51"/>
        <v>42176.888888888891</v>
      </c>
      <c r="T530">
        <f t="shared" si="52"/>
        <v>2015</v>
      </c>
      <c r="U530">
        <f t="shared" si="53"/>
        <v>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v>1482281094</v>
      </c>
      <c r="K531" t="b">
        <v>0</v>
      </c>
      <c r="L531">
        <v>18</v>
      </c>
      <c r="M531" t="b">
        <v>1</v>
      </c>
      <c r="N531" s="11" t="s">
        <v>8274</v>
      </c>
      <c r="O531" t="s">
        <v>8275</v>
      </c>
      <c r="P531">
        <f t="shared" si="48"/>
        <v>130</v>
      </c>
      <c r="Q531" s="22">
        <f t="shared" si="49"/>
        <v>86.94</v>
      </c>
      <c r="R531" s="15">
        <f t="shared" si="50"/>
        <v>42725.031180555554</v>
      </c>
      <c r="S531" s="15">
        <f t="shared" si="51"/>
        <v>42746.208333333328</v>
      </c>
      <c r="T531">
        <f t="shared" si="52"/>
        <v>2016</v>
      </c>
      <c r="U531">
        <f t="shared" si="53"/>
        <v>12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v>1433254268</v>
      </c>
      <c r="K532" t="b">
        <v>0</v>
      </c>
      <c r="L532">
        <v>29</v>
      </c>
      <c r="M532" t="b">
        <v>1</v>
      </c>
      <c r="N532" s="11" t="s">
        <v>8274</v>
      </c>
      <c r="O532" t="s">
        <v>8275</v>
      </c>
      <c r="P532">
        <f t="shared" si="48"/>
        <v>108</v>
      </c>
      <c r="Q532" s="22">
        <f t="shared" si="49"/>
        <v>126.55</v>
      </c>
      <c r="R532" s="15">
        <f t="shared" si="50"/>
        <v>42157.591064814813</v>
      </c>
      <c r="S532" s="15">
        <f t="shared" si="51"/>
        <v>42179.083333333328</v>
      </c>
      <c r="T532">
        <f t="shared" si="52"/>
        <v>2015</v>
      </c>
      <c r="U532">
        <f t="shared" si="53"/>
        <v>6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v>1478050429</v>
      </c>
      <c r="K533" t="b">
        <v>0</v>
      </c>
      <c r="L533">
        <v>31</v>
      </c>
      <c r="M533" t="b">
        <v>1</v>
      </c>
      <c r="N533" s="11" t="s">
        <v>8274</v>
      </c>
      <c r="O533" t="s">
        <v>8275</v>
      </c>
      <c r="P533">
        <f t="shared" si="48"/>
        <v>100</v>
      </c>
      <c r="Q533" s="22">
        <f t="shared" si="49"/>
        <v>129.03</v>
      </c>
      <c r="R533" s="15">
        <f t="shared" si="50"/>
        <v>42676.065150462964</v>
      </c>
      <c r="S533" s="15">
        <f t="shared" si="51"/>
        <v>42721.290972222225</v>
      </c>
      <c r="T533">
        <f t="shared" si="52"/>
        <v>2016</v>
      </c>
      <c r="U533">
        <f t="shared" si="53"/>
        <v>11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v>1460506208</v>
      </c>
      <c r="K534" t="b">
        <v>0</v>
      </c>
      <c r="L534">
        <v>173</v>
      </c>
      <c r="M534" t="b">
        <v>1</v>
      </c>
      <c r="N534" s="11" t="s">
        <v>8274</v>
      </c>
      <c r="O534" t="s">
        <v>8275</v>
      </c>
      <c r="P534">
        <f t="shared" si="48"/>
        <v>123</v>
      </c>
      <c r="Q534" s="22">
        <f t="shared" si="49"/>
        <v>71.239999999999995</v>
      </c>
      <c r="R534" s="15">
        <f t="shared" si="50"/>
        <v>42473.007037037038</v>
      </c>
      <c r="S534" s="15">
        <f t="shared" si="51"/>
        <v>42503.007037037038</v>
      </c>
      <c r="T534">
        <f t="shared" si="52"/>
        <v>2016</v>
      </c>
      <c r="U534">
        <f t="shared" si="53"/>
        <v>4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v>1461320765</v>
      </c>
      <c r="K535" t="b">
        <v>0</v>
      </c>
      <c r="L535">
        <v>17</v>
      </c>
      <c r="M535" t="b">
        <v>1</v>
      </c>
      <c r="N535" s="11" t="s">
        <v>8274</v>
      </c>
      <c r="O535" t="s">
        <v>8275</v>
      </c>
      <c r="P535">
        <f t="shared" si="48"/>
        <v>100</v>
      </c>
      <c r="Q535" s="22">
        <f t="shared" si="49"/>
        <v>117.88</v>
      </c>
      <c r="R535" s="15">
        <f t="shared" si="50"/>
        <v>42482.43478009259</v>
      </c>
      <c r="S535" s="15">
        <f t="shared" si="51"/>
        <v>42506.43478009259</v>
      </c>
      <c r="T535">
        <f t="shared" si="52"/>
        <v>2016</v>
      </c>
      <c r="U535">
        <f t="shared" si="53"/>
        <v>4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v>1443036470</v>
      </c>
      <c r="K536" t="b">
        <v>0</v>
      </c>
      <c r="L536">
        <v>48</v>
      </c>
      <c r="M536" t="b">
        <v>1</v>
      </c>
      <c r="N536" s="11" t="s">
        <v>8274</v>
      </c>
      <c r="O536" t="s">
        <v>8275</v>
      </c>
      <c r="P536">
        <f t="shared" si="48"/>
        <v>105</v>
      </c>
      <c r="Q536" s="22">
        <f t="shared" si="49"/>
        <v>327.08</v>
      </c>
      <c r="R536" s="15">
        <f t="shared" si="50"/>
        <v>42270.810995370368</v>
      </c>
      <c r="S536" s="15">
        <f t="shared" si="51"/>
        <v>42309.958333333328</v>
      </c>
      <c r="T536">
        <f t="shared" si="52"/>
        <v>2015</v>
      </c>
      <c r="U536">
        <f t="shared" si="53"/>
        <v>9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v>1481115905</v>
      </c>
      <c r="K537" t="b">
        <v>0</v>
      </c>
      <c r="L537">
        <v>59</v>
      </c>
      <c r="M537" t="b">
        <v>1</v>
      </c>
      <c r="N537" s="11" t="s">
        <v>8274</v>
      </c>
      <c r="O537" t="s">
        <v>8275</v>
      </c>
      <c r="P537">
        <f t="shared" si="48"/>
        <v>103</v>
      </c>
      <c r="Q537" s="22">
        <f t="shared" si="49"/>
        <v>34.75</v>
      </c>
      <c r="R537" s="15">
        <f t="shared" si="50"/>
        <v>42711.545196759253</v>
      </c>
      <c r="S537" s="15">
        <f t="shared" si="51"/>
        <v>42741.545196759253</v>
      </c>
      <c r="T537">
        <f t="shared" si="52"/>
        <v>2016</v>
      </c>
      <c r="U537">
        <f t="shared" si="53"/>
        <v>12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v>1435133807</v>
      </c>
      <c r="K538" t="b">
        <v>0</v>
      </c>
      <c r="L538">
        <v>39</v>
      </c>
      <c r="M538" t="b">
        <v>1</v>
      </c>
      <c r="N538" s="11" t="s">
        <v>8274</v>
      </c>
      <c r="O538" t="s">
        <v>8275</v>
      </c>
      <c r="P538">
        <f t="shared" si="48"/>
        <v>118</v>
      </c>
      <c r="Q538" s="22">
        <f t="shared" si="49"/>
        <v>100.06</v>
      </c>
      <c r="R538" s="15">
        <f t="shared" si="50"/>
        <v>42179.344988425932</v>
      </c>
      <c r="S538" s="15">
        <f t="shared" si="51"/>
        <v>42219.75</v>
      </c>
      <c r="T538">
        <f t="shared" si="52"/>
        <v>2015</v>
      </c>
      <c r="U538">
        <f t="shared" si="53"/>
        <v>6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v>1444069591</v>
      </c>
      <c r="K539" t="b">
        <v>0</v>
      </c>
      <c r="L539">
        <v>59</v>
      </c>
      <c r="M539" t="b">
        <v>1</v>
      </c>
      <c r="N539" s="11" t="s">
        <v>8274</v>
      </c>
      <c r="O539" t="s">
        <v>8275</v>
      </c>
      <c r="P539">
        <f t="shared" si="48"/>
        <v>121</v>
      </c>
      <c r="Q539" s="22">
        <f t="shared" si="49"/>
        <v>40.85</v>
      </c>
      <c r="R539" s="15">
        <f t="shared" si="50"/>
        <v>42282.768414351856</v>
      </c>
      <c r="S539" s="15">
        <f t="shared" si="51"/>
        <v>42312.810081018513</v>
      </c>
      <c r="T539">
        <f t="shared" si="52"/>
        <v>2015</v>
      </c>
      <c r="U539">
        <f t="shared" si="53"/>
        <v>10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v>1460574263</v>
      </c>
      <c r="K540" t="b">
        <v>0</v>
      </c>
      <c r="L540">
        <v>60</v>
      </c>
      <c r="M540" t="b">
        <v>1</v>
      </c>
      <c r="N540" s="11" t="s">
        <v>8274</v>
      </c>
      <c r="O540" t="s">
        <v>8275</v>
      </c>
      <c r="P540">
        <f t="shared" si="48"/>
        <v>302</v>
      </c>
      <c r="Q540" s="22">
        <f t="shared" si="49"/>
        <v>252.02</v>
      </c>
      <c r="R540" s="15">
        <f t="shared" si="50"/>
        <v>42473.794710648144</v>
      </c>
      <c r="S540" s="15">
        <f t="shared" si="51"/>
        <v>42503.794710648144</v>
      </c>
      <c r="T540">
        <f t="shared" si="52"/>
        <v>2016</v>
      </c>
      <c r="U540">
        <f t="shared" si="53"/>
        <v>4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v>1465866707</v>
      </c>
      <c r="K541" t="b">
        <v>0</v>
      </c>
      <c r="L541">
        <v>20</v>
      </c>
      <c r="M541" t="b">
        <v>1</v>
      </c>
      <c r="N541" s="11" t="s">
        <v>8274</v>
      </c>
      <c r="O541" t="s">
        <v>8275</v>
      </c>
      <c r="P541">
        <f t="shared" si="48"/>
        <v>101</v>
      </c>
      <c r="Q541" s="22">
        <f t="shared" si="49"/>
        <v>25.16</v>
      </c>
      <c r="R541" s="15">
        <f t="shared" si="50"/>
        <v>42535.049849537041</v>
      </c>
      <c r="S541" s="15">
        <f t="shared" si="51"/>
        <v>42556.049849537041</v>
      </c>
      <c r="T541">
        <f t="shared" si="52"/>
        <v>2016</v>
      </c>
      <c r="U541">
        <f t="shared" si="53"/>
        <v>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v>1420486606</v>
      </c>
      <c r="K542" t="b">
        <v>0</v>
      </c>
      <c r="L542">
        <v>1</v>
      </c>
      <c r="M542" t="b">
        <v>0</v>
      </c>
      <c r="N542" s="11" t="s">
        <v>8276</v>
      </c>
      <c r="O542" t="s">
        <v>8277</v>
      </c>
      <c r="P542">
        <f t="shared" si="48"/>
        <v>0</v>
      </c>
      <c r="Q542" s="22">
        <f t="shared" si="49"/>
        <v>1</v>
      </c>
      <c r="R542" s="15">
        <f t="shared" si="50"/>
        <v>42009.817199074074</v>
      </c>
      <c r="S542" s="15">
        <f t="shared" si="51"/>
        <v>42039.817199074074</v>
      </c>
      <c r="T542">
        <f t="shared" si="52"/>
        <v>2015</v>
      </c>
      <c r="U542">
        <f t="shared" si="53"/>
        <v>1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v>1443488834</v>
      </c>
      <c r="K543" t="b">
        <v>0</v>
      </c>
      <c r="L543">
        <v>1</v>
      </c>
      <c r="M543" t="b">
        <v>0</v>
      </c>
      <c r="N543" s="11" t="s">
        <v>8276</v>
      </c>
      <c r="O543" t="s">
        <v>8277</v>
      </c>
      <c r="P543">
        <f t="shared" si="48"/>
        <v>1</v>
      </c>
      <c r="Q543" s="22">
        <f t="shared" si="49"/>
        <v>25</v>
      </c>
      <c r="R543" s="15">
        <f t="shared" si="50"/>
        <v>42276.046689814815</v>
      </c>
      <c r="S543" s="15">
        <f t="shared" si="51"/>
        <v>42306.046689814815</v>
      </c>
      <c r="T543">
        <f t="shared" si="52"/>
        <v>2015</v>
      </c>
      <c r="U543">
        <f t="shared" si="53"/>
        <v>9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v>1457113316</v>
      </c>
      <c r="K544" t="b">
        <v>0</v>
      </c>
      <c r="L544">
        <v>1</v>
      </c>
      <c r="M544" t="b">
        <v>0</v>
      </c>
      <c r="N544" s="11" t="s">
        <v>8276</v>
      </c>
      <c r="O544" t="s">
        <v>8277</v>
      </c>
      <c r="P544">
        <f t="shared" si="48"/>
        <v>0</v>
      </c>
      <c r="Q544" s="22">
        <f t="shared" si="49"/>
        <v>1</v>
      </c>
      <c r="R544" s="15">
        <f t="shared" si="50"/>
        <v>42433.737453703703</v>
      </c>
      <c r="S544" s="15">
        <f t="shared" si="51"/>
        <v>42493.695787037039</v>
      </c>
      <c r="T544">
        <f t="shared" si="52"/>
        <v>2016</v>
      </c>
      <c r="U544">
        <f t="shared" si="53"/>
        <v>3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v>1412215962</v>
      </c>
      <c r="K545" t="b">
        <v>0</v>
      </c>
      <c r="L545">
        <v>2</v>
      </c>
      <c r="M545" t="b">
        <v>0</v>
      </c>
      <c r="N545" s="11" t="s">
        <v>8276</v>
      </c>
      <c r="O545" t="s">
        <v>8277</v>
      </c>
      <c r="P545">
        <f t="shared" si="48"/>
        <v>0</v>
      </c>
      <c r="Q545" s="22">
        <f t="shared" si="49"/>
        <v>35</v>
      </c>
      <c r="R545" s="15">
        <f t="shared" si="50"/>
        <v>41914.092152777775</v>
      </c>
      <c r="S545" s="15">
        <f t="shared" si="51"/>
        <v>41944.092152777775</v>
      </c>
      <c r="T545">
        <f t="shared" si="52"/>
        <v>2014</v>
      </c>
      <c r="U545">
        <f t="shared" si="53"/>
        <v>10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v>1465055160</v>
      </c>
      <c r="K546" t="b">
        <v>0</v>
      </c>
      <c r="L546">
        <v>2</v>
      </c>
      <c r="M546" t="b">
        <v>0</v>
      </c>
      <c r="N546" s="11" t="s">
        <v>8276</v>
      </c>
      <c r="O546" t="s">
        <v>8277</v>
      </c>
      <c r="P546">
        <f t="shared" si="48"/>
        <v>1</v>
      </c>
      <c r="Q546" s="22">
        <f t="shared" si="49"/>
        <v>3</v>
      </c>
      <c r="R546" s="15">
        <f t="shared" si="50"/>
        <v>42525.656944444447</v>
      </c>
      <c r="S546" s="15">
        <f t="shared" si="51"/>
        <v>42555.656944444447</v>
      </c>
      <c r="T546">
        <f t="shared" si="52"/>
        <v>2016</v>
      </c>
      <c r="U546">
        <f t="shared" si="53"/>
        <v>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v>1444140789</v>
      </c>
      <c r="K547" t="b">
        <v>0</v>
      </c>
      <c r="L547">
        <v>34</v>
      </c>
      <c r="M547" t="b">
        <v>0</v>
      </c>
      <c r="N547" s="11" t="s">
        <v>8276</v>
      </c>
      <c r="O547" t="s">
        <v>8277</v>
      </c>
      <c r="P547">
        <f t="shared" si="48"/>
        <v>27</v>
      </c>
      <c r="Q547" s="22">
        <f t="shared" si="49"/>
        <v>402.71</v>
      </c>
      <c r="R547" s="15">
        <f t="shared" si="50"/>
        <v>42283.592465277776</v>
      </c>
      <c r="S547" s="15">
        <f t="shared" si="51"/>
        <v>42323.634131944447</v>
      </c>
      <c r="T547">
        <f t="shared" si="52"/>
        <v>2015</v>
      </c>
      <c r="U547">
        <f t="shared" si="53"/>
        <v>10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v>1441209715</v>
      </c>
      <c r="K548" t="b">
        <v>0</v>
      </c>
      <c r="L548">
        <v>2</v>
      </c>
      <c r="M548" t="b">
        <v>0</v>
      </c>
      <c r="N548" s="11" t="s">
        <v>8276</v>
      </c>
      <c r="O548" t="s">
        <v>8277</v>
      </c>
      <c r="P548">
        <f t="shared" si="48"/>
        <v>0</v>
      </c>
      <c r="Q548" s="22">
        <f t="shared" si="49"/>
        <v>26</v>
      </c>
      <c r="R548" s="15">
        <f t="shared" si="50"/>
        <v>42249.667997685188</v>
      </c>
      <c r="S548" s="15">
        <f t="shared" si="51"/>
        <v>42294.667997685188</v>
      </c>
      <c r="T548">
        <f t="shared" si="52"/>
        <v>2015</v>
      </c>
      <c r="U548">
        <f t="shared" si="53"/>
        <v>9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v>1452530564</v>
      </c>
      <c r="K549" t="b">
        <v>0</v>
      </c>
      <c r="L549">
        <v>0</v>
      </c>
      <c r="M549" t="b">
        <v>0</v>
      </c>
      <c r="N549" s="11" t="s">
        <v>8276</v>
      </c>
      <c r="O549" t="s">
        <v>8277</v>
      </c>
      <c r="P549">
        <f t="shared" si="48"/>
        <v>0</v>
      </c>
      <c r="Q549" s="22">
        <f t="shared" si="49"/>
        <v>0</v>
      </c>
      <c r="R549" s="15">
        <f t="shared" si="50"/>
        <v>42380.696342592593</v>
      </c>
      <c r="S549" s="15">
        <f t="shared" si="51"/>
        <v>42410.696342592593</v>
      </c>
      <c r="T549">
        <f t="shared" si="52"/>
        <v>2016</v>
      </c>
      <c r="U549">
        <f t="shared" si="53"/>
        <v>1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v>1443562848</v>
      </c>
      <c r="K550" t="b">
        <v>0</v>
      </c>
      <c r="L550">
        <v>1</v>
      </c>
      <c r="M550" t="b">
        <v>0</v>
      </c>
      <c r="N550" s="11" t="s">
        <v>8276</v>
      </c>
      <c r="O550" t="s">
        <v>8277</v>
      </c>
      <c r="P550">
        <f t="shared" si="48"/>
        <v>0</v>
      </c>
      <c r="Q550" s="22">
        <f t="shared" si="49"/>
        <v>9</v>
      </c>
      <c r="R550" s="15">
        <f t="shared" si="50"/>
        <v>42276.903333333335</v>
      </c>
      <c r="S550" s="15">
        <f t="shared" si="51"/>
        <v>42306.903333333335</v>
      </c>
      <c r="T550">
        <f t="shared" si="52"/>
        <v>2015</v>
      </c>
      <c r="U550">
        <f t="shared" si="53"/>
        <v>9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v>1433776622</v>
      </c>
      <c r="K551" t="b">
        <v>0</v>
      </c>
      <c r="L551">
        <v>8</v>
      </c>
      <c r="M551" t="b">
        <v>0</v>
      </c>
      <c r="N551" s="11" t="s">
        <v>8276</v>
      </c>
      <c r="O551" t="s">
        <v>8277</v>
      </c>
      <c r="P551">
        <f t="shared" si="48"/>
        <v>3</v>
      </c>
      <c r="Q551" s="22">
        <f t="shared" si="49"/>
        <v>8.5</v>
      </c>
      <c r="R551" s="15">
        <f t="shared" si="50"/>
        <v>42163.636828703704</v>
      </c>
      <c r="S551" s="15">
        <f t="shared" si="51"/>
        <v>42193.636828703704</v>
      </c>
      <c r="T551">
        <f t="shared" si="52"/>
        <v>2015</v>
      </c>
      <c r="U551">
        <f t="shared" si="53"/>
        <v>6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v>1484756245</v>
      </c>
      <c r="K552" t="b">
        <v>0</v>
      </c>
      <c r="L552">
        <v>4</v>
      </c>
      <c r="M552" t="b">
        <v>0</v>
      </c>
      <c r="N552" s="11" t="s">
        <v>8276</v>
      </c>
      <c r="O552" t="s">
        <v>8277</v>
      </c>
      <c r="P552">
        <f t="shared" si="48"/>
        <v>1</v>
      </c>
      <c r="Q552" s="22">
        <f t="shared" si="49"/>
        <v>8.75</v>
      </c>
      <c r="R552" s="15">
        <f t="shared" si="50"/>
        <v>42753.678761574076</v>
      </c>
      <c r="S552" s="15">
        <f t="shared" si="51"/>
        <v>42766.208333333328</v>
      </c>
      <c r="T552">
        <f t="shared" si="52"/>
        <v>2017</v>
      </c>
      <c r="U552">
        <f t="shared" si="53"/>
        <v>1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v>1434609424</v>
      </c>
      <c r="K553" t="b">
        <v>0</v>
      </c>
      <c r="L553">
        <v>28</v>
      </c>
      <c r="M553" t="b">
        <v>0</v>
      </c>
      <c r="N553" s="11" t="s">
        <v>8276</v>
      </c>
      <c r="O553" t="s">
        <v>8277</v>
      </c>
      <c r="P553">
        <f t="shared" si="48"/>
        <v>5</v>
      </c>
      <c r="Q553" s="22">
        <f t="shared" si="49"/>
        <v>135.04</v>
      </c>
      <c r="R553" s="15">
        <f t="shared" si="50"/>
        <v>42173.275740740741</v>
      </c>
      <c r="S553" s="15">
        <f t="shared" si="51"/>
        <v>42217.745138888888</v>
      </c>
      <c r="T553">
        <f t="shared" si="52"/>
        <v>2015</v>
      </c>
      <c r="U553">
        <f t="shared" si="53"/>
        <v>6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v>1447166896</v>
      </c>
      <c r="K554" t="b">
        <v>0</v>
      </c>
      <c r="L554">
        <v>0</v>
      </c>
      <c r="M554" t="b">
        <v>0</v>
      </c>
      <c r="N554" s="11" t="s">
        <v>8276</v>
      </c>
      <c r="O554" t="s">
        <v>8277</v>
      </c>
      <c r="P554">
        <f t="shared" si="48"/>
        <v>0</v>
      </c>
      <c r="Q554" s="22">
        <f t="shared" si="49"/>
        <v>0</v>
      </c>
      <c r="R554" s="15">
        <f t="shared" si="50"/>
        <v>42318.616851851853</v>
      </c>
      <c r="S554" s="15">
        <f t="shared" si="51"/>
        <v>42378.616851851853</v>
      </c>
      <c r="T554">
        <f t="shared" si="52"/>
        <v>2015</v>
      </c>
      <c r="U554">
        <f t="shared" si="53"/>
        <v>11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v>1413393391</v>
      </c>
      <c r="K555" t="b">
        <v>0</v>
      </c>
      <c r="L555">
        <v>6</v>
      </c>
      <c r="M555" t="b">
        <v>0</v>
      </c>
      <c r="N555" s="11" t="s">
        <v>8276</v>
      </c>
      <c r="O555" t="s">
        <v>8277</v>
      </c>
      <c r="P555">
        <f t="shared" si="48"/>
        <v>0</v>
      </c>
      <c r="Q555" s="22">
        <f t="shared" si="49"/>
        <v>20.5</v>
      </c>
      <c r="R555" s="15">
        <f t="shared" si="50"/>
        <v>41927.71980324074</v>
      </c>
      <c r="S555" s="15">
        <f t="shared" si="51"/>
        <v>41957.761469907404</v>
      </c>
      <c r="T555">
        <f t="shared" si="52"/>
        <v>2014</v>
      </c>
      <c r="U555">
        <f t="shared" si="53"/>
        <v>10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v>1411143972</v>
      </c>
      <c r="K556" t="b">
        <v>0</v>
      </c>
      <c r="L556">
        <v>22</v>
      </c>
      <c r="M556" t="b">
        <v>0</v>
      </c>
      <c r="N556" s="11" t="s">
        <v>8276</v>
      </c>
      <c r="O556" t="s">
        <v>8277</v>
      </c>
      <c r="P556">
        <f t="shared" si="48"/>
        <v>37</v>
      </c>
      <c r="Q556" s="22">
        <f t="shared" si="49"/>
        <v>64.36</v>
      </c>
      <c r="R556" s="15">
        <f t="shared" si="50"/>
        <v>41901.684861111113</v>
      </c>
      <c r="S556" s="15">
        <f t="shared" si="51"/>
        <v>41931.684861111113</v>
      </c>
      <c r="T556">
        <f t="shared" si="52"/>
        <v>2014</v>
      </c>
      <c r="U556">
        <f t="shared" si="53"/>
        <v>9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v>1463128143</v>
      </c>
      <c r="K557" t="b">
        <v>0</v>
      </c>
      <c r="L557">
        <v>0</v>
      </c>
      <c r="M557" t="b">
        <v>0</v>
      </c>
      <c r="N557" s="11" t="s">
        <v>8276</v>
      </c>
      <c r="O557" t="s">
        <v>8277</v>
      </c>
      <c r="P557">
        <f t="shared" si="48"/>
        <v>0</v>
      </c>
      <c r="Q557" s="22">
        <f t="shared" si="49"/>
        <v>0</v>
      </c>
      <c r="R557" s="15">
        <f t="shared" si="50"/>
        <v>42503.353506944448</v>
      </c>
      <c r="S557" s="15">
        <f t="shared" si="51"/>
        <v>42533.353506944448</v>
      </c>
      <c r="T557">
        <f t="shared" si="52"/>
        <v>2016</v>
      </c>
      <c r="U557">
        <f t="shared" si="53"/>
        <v>5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v>1449520717</v>
      </c>
      <c r="K558" t="b">
        <v>0</v>
      </c>
      <c r="L558">
        <v>1</v>
      </c>
      <c r="M558" t="b">
        <v>0</v>
      </c>
      <c r="N558" s="11" t="s">
        <v>8276</v>
      </c>
      <c r="O558" t="s">
        <v>8277</v>
      </c>
      <c r="P558">
        <f t="shared" si="48"/>
        <v>3</v>
      </c>
      <c r="Q558" s="22">
        <f t="shared" si="49"/>
        <v>200</v>
      </c>
      <c r="R558" s="15">
        <f t="shared" si="50"/>
        <v>42345.860150462962</v>
      </c>
      <c r="S558" s="15">
        <f t="shared" si="51"/>
        <v>42375.860150462962</v>
      </c>
      <c r="T558">
        <f t="shared" si="52"/>
        <v>2015</v>
      </c>
      <c r="U558">
        <f t="shared" si="53"/>
        <v>12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v>1478126203</v>
      </c>
      <c r="K559" t="b">
        <v>0</v>
      </c>
      <c r="L559">
        <v>20</v>
      </c>
      <c r="M559" t="b">
        <v>0</v>
      </c>
      <c r="N559" s="11" t="s">
        <v>8276</v>
      </c>
      <c r="O559" t="s">
        <v>8277</v>
      </c>
      <c r="P559">
        <f t="shared" si="48"/>
        <v>1</v>
      </c>
      <c r="Q559" s="22">
        <f t="shared" si="49"/>
        <v>68.3</v>
      </c>
      <c r="R559" s="15">
        <f t="shared" si="50"/>
        <v>42676.942164351851</v>
      </c>
      <c r="S559" s="15">
        <f t="shared" si="51"/>
        <v>42706.983831018515</v>
      </c>
      <c r="T559">
        <f t="shared" si="52"/>
        <v>2016</v>
      </c>
      <c r="U559">
        <f t="shared" si="53"/>
        <v>11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v>1424639505</v>
      </c>
      <c r="K560" t="b">
        <v>0</v>
      </c>
      <c r="L560">
        <v>0</v>
      </c>
      <c r="M560" t="b">
        <v>0</v>
      </c>
      <c r="N560" s="11" t="s">
        <v>8276</v>
      </c>
      <c r="O560" t="s">
        <v>8277</v>
      </c>
      <c r="P560">
        <f t="shared" si="48"/>
        <v>0</v>
      </c>
      <c r="Q560" s="22">
        <f t="shared" si="49"/>
        <v>0</v>
      </c>
      <c r="R560" s="15">
        <f t="shared" si="50"/>
        <v>42057.883159722223</v>
      </c>
      <c r="S560" s="15">
        <f t="shared" si="51"/>
        <v>42087.841493055559</v>
      </c>
      <c r="T560">
        <f t="shared" si="52"/>
        <v>2015</v>
      </c>
      <c r="U560">
        <f t="shared" si="53"/>
        <v>2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v>1447397260</v>
      </c>
      <c r="K561" t="b">
        <v>0</v>
      </c>
      <c r="L561">
        <v>1</v>
      </c>
      <c r="M561" t="b">
        <v>0</v>
      </c>
      <c r="N561" s="11" t="s">
        <v>8276</v>
      </c>
      <c r="O561" t="s">
        <v>8277</v>
      </c>
      <c r="P561">
        <f t="shared" si="48"/>
        <v>0</v>
      </c>
      <c r="Q561" s="22">
        <f t="shared" si="49"/>
        <v>50</v>
      </c>
      <c r="R561" s="15">
        <f t="shared" si="50"/>
        <v>42321.283101851848</v>
      </c>
      <c r="S561" s="15">
        <f t="shared" si="51"/>
        <v>42351.283101851848</v>
      </c>
      <c r="T561">
        <f t="shared" si="52"/>
        <v>2015</v>
      </c>
      <c r="U561">
        <f t="shared" si="53"/>
        <v>11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v>1416249045</v>
      </c>
      <c r="K562" t="b">
        <v>0</v>
      </c>
      <c r="L562">
        <v>3</v>
      </c>
      <c r="M562" t="b">
        <v>0</v>
      </c>
      <c r="N562" s="11" t="s">
        <v>8276</v>
      </c>
      <c r="O562" t="s">
        <v>8277</v>
      </c>
      <c r="P562">
        <f t="shared" si="48"/>
        <v>0</v>
      </c>
      <c r="Q562" s="22">
        <f t="shared" si="49"/>
        <v>4</v>
      </c>
      <c r="R562" s="15">
        <f t="shared" si="50"/>
        <v>41960.771354166667</v>
      </c>
      <c r="S562" s="15">
        <f t="shared" si="51"/>
        <v>41990.771354166667</v>
      </c>
      <c r="T562">
        <f t="shared" si="52"/>
        <v>2014</v>
      </c>
      <c r="U562">
        <f t="shared" si="53"/>
        <v>11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v>1442850513</v>
      </c>
      <c r="K563" t="b">
        <v>0</v>
      </c>
      <c r="L563">
        <v>2</v>
      </c>
      <c r="M563" t="b">
        <v>0</v>
      </c>
      <c r="N563" s="11" t="s">
        <v>8276</v>
      </c>
      <c r="O563" t="s">
        <v>8277</v>
      </c>
      <c r="P563">
        <f t="shared" si="48"/>
        <v>0</v>
      </c>
      <c r="Q563" s="22">
        <f t="shared" si="49"/>
        <v>27.5</v>
      </c>
      <c r="R563" s="15">
        <f t="shared" si="50"/>
        <v>42268.658715277779</v>
      </c>
      <c r="S563" s="15">
        <f t="shared" si="51"/>
        <v>42303.658715277779</v>
      </c>
      <c r="T563">
        <f t="shared" si="52"/>
        <v>2015</v>
      </c>
      <c r="U563">
        <f t="shared" si="53"/>
        <v>9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v>1479460815</v>
      </c>
      <c r="K564" t="b">
        <v>0</v>
      </c>
      <c r="L564">
        <v>0</v>
      </c>
      <c r="M564" t="b">
        <v>0</v>
      </c>
      <c r="N564" s="11" t="s">
        <v>8276</v>
      </c>
      <c r="O564" t="s">
        <v>8277</v>
      </c>
      <c r="P564">
        <f t="shared" si="48"/>
        <v>0</v>
      </c>
      <c r="Q564" s="22">
        <f t="shared" si="49"/>
        <v>0</v>
      </c>
      <c r="R564" s="15">
        <f t="shared" si="50"/>
        <v>42692.389062500006</v>
      </c>
      <c r="S564" s="15">
        <f t="shared" si="51"/>
        <v>42722.389062500006</v>
      </c>
      <c r="T564">
        <f t="shared" si="52"/>
        <v>2016</v>
      </c>
      <c r="U564">
        <f t="shared" si="53"/>
        <v>11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v>1421545247</v>
      </c>
      <c r="K565" t="b">
        <v>0</v>
      </c>
      <c r="L565">
        <v>2</v>
      </c>
      <c r="M565" t="b">
        <v>0</v>
      </c>
      <c r="N565" s="11" t="s">
        <v>8276</v>
      </c>
      <c r="O565" t="s">
        <v>8277</v>
      </c>
      <c r="P565">
        <f t="shared" si="48"/>
        <v>0</v>
      </c>
      <c r="Q565" s="22">
        <f t="shared" si="49"/>
        <v>34</v>
      </c>
      <c r="R565" s="15">
        <f t="shared" si="50"/>
        <v>42022.069988425923</v>
      </c>
      <c r="S565" s="15">
        <f t="shared" si="51"/>
        <v>42052.069988425923</v>
      </c>
      <c r="T565">
        <f t="shared" si="52"/>
        <v>2015</v>
      </c>
      <c r="U565">
        <f t="shared" si="53"/>
        <v>1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v>1455230275</v>
      </c>
      <c r="K566" t="b">
        <v>0</v>
      </c>
      <c r="L566">
        <v>1</v>
      </c>
      <c r="M566" t="b">
        <v>0</v>
      </c>
      <c r="N566" s="11" t="s">
        <v>8276</v>
      </c>
      <c r="O566" t="s">
        <v>8277</v>
      </c>
      <c r="P566">
        <f t="shared" si="48"/>
        <v>0</v>
      </c>
      <c r="Q566" s="22">
        <f t="shared" si="49"/>
        <v>1</v>
      </c>
      <c r="R566" s="15">
        <f t="shared" si="50"/>
        <v>42411.942997685182</v>
      </c>
      <c r="S566" s="15">
        <f t="shared" si="51"/>
        <v>42441.942997685182</v>
      </c>
      <c r="T566">
        <f t="shared" si="52"/>
        <v>2016</v>
      </c>
      <c r="U566">
        <f t="shared" si="53"/>
        <v>2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v>1433962249</v>
      </c>
      <c r="K567" t="b">
        <v>0</v>
      </c>
      <c r="L567">
        <v>0</v>
      </c>
      <c r="M567" t="b">
        <v>0</v>
      </c>
      <c r="N567" s="11" t="s">
        <v>8276</v>
      </c>
      <c r="O567" t="s">
        <v>8277</v>
      </c>
      <c r="P567">
        <f t="shared" si="48"/>
        <v>0</v>
      </c>
      <c r="Q567" s="22">
        <f t="shared" si="49"/>
        <v>0</v>
      </c>
      <c r="R567" s="15">
        <f t="shared" si="50"/>
        <v>42165.785289351858</v>
      </c>
      <c r="S567" s="15">
        <f t="shared" si="51"/>
        <v>42195.785289351858</v>
      </c>
      <c r="T567">
        <f t="shared" si="52"/>
        <v>2015</v>
      </c>
      <c r="U567">
        <f t="shared" si="53"/>
        <v>6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v>1465921533</v>
      </c>
      <c r="K568" t="b">
        <v>0</v>
      </c>
      <c r="L568">
        <v>1</v>
      </c>
      <c r="M568" t="b">
        <v>0</v>
      </c>
      <c r="N568" s="11" t="s">
        <v>8276</v>
      </c>
      <c r="O568" t="s">
        <v>8277</v>
      </c>
      <c r="P568">
        <f t="shared" si="48"/>
        <v>0</v>
      </c>
      <c r="Q568" s="22">
        <f t="shared" si="49"/>
        <v>1</v>
      </c>
      <c r="R568" s="15">
        <f t="shared" si="50"/>
        <v>42535.68440972222</v>
      </c>
      <c r="S568" s="15">
        <f t="shared" si="51"/>
        <v>42565.68440972222</v>
      </c>
      <c r="T568">
        <f t="shared" si="52"/>
        <v>2016</v>
      </c>
      <c r="U568">
        <f t="shared" si="53"/>
        <v>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v>1417551194</v>
      </c>
      <c r="K569" t="b">
        <v>0</v>
      </c>
      <c r="L569">
        <v>0</v>
      </c>
      <c r="M569" t="b">
        <v>0</v>
      </c>
      <c r="N569" s="11" t="s">
        <v>8276</v>
      </c>
      <c r="O569" t="s">
        <v>8277</v>
      </c>
      <c r="P569">
        <f t="shared" si="48"/>
        <v>0</v>
      </c>
      <c r="Q569" s="22">
        <f t="shared" si="49"/>
        <v>0</v>
      </c>
      <c r="R569" s="15">
        <f t="shared" si="50"/>
        <v>41975.842523148152</v>
      </c>
      <c r="S569" s="15">
        <f t="shared" si="51"/>
        <v>42005.842523148152</v>
      </c>
      <c r="T569">
        <f t="shared" si="52"/>
        <v>2014</v>
      </c>
      <c r="U569">
        <f t="shared" si="53"/>
        <v>12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v>1449785223</v>
      </c>
      <c r="K570" t="b">
        <v>0</v>
      </c>
      <c r="L570">
        <v>5</v>
      </c>
      <c r="M570" t="b">
        <v>0</v>
      </c>
      <c r="N570" s="11" t="s">
        <v>8276</v>
      </c>
      <c r="O570" t="s">
        <v>8277</v>
      </c>
      <c r="P570">
        <f t="shared" si="48"/>
        <v>1</v>
      </c>
      <c r="Q570" s="22">
        <f t="shared" si="49"/>
        <v>49</v>
      </c>
      <c r="R570" s="15">
        <f t="shared" si="50"/>
        <v>42348.9215625</v>
      </c>
      <c r="S570" s="15">
        <f t="shared" si="51"/>
        <v>42385.458333333328</v>
      </c>
      <c r="T570">
        <f t="shared" si="52"/>
        <v>2015</v>
      </c>
      <c r="U570">
        <f t="shared" si="53"/>
        <v>12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v>1449087612</v>
      </c>
      <c r="K571" t="b">
        <v>0</v>
      </c>
      <c r="L571">
        <v>1</v>
      </c>
      <c r="M571" t="b">
        <v>0</v>
      </c>
      <c r="N571" s="11" t="s">
        <v>8276</v>
      </c>
      <c r="O571" t="s">
        <v>8277</v>
      </c>
      <c r="P571">
        <f t="shared" si="48"/>
        <v>1</v>
      </c>
      <c r="Q571" s="22">
        <f t="shared" si="49"/>
        <v>20</v>
      </c>
      <c r="R571" s="15">
        <f t="shared" si="50"/>
        <v>42340.847361111111</v>
      </c>
      <c r="S571" s="15">
        <f t="shared" si="51"/>
        <v>42370.847361111111</v>
      </c>
      <c r="T571">
        <f t="shared" si="52"/>
        <v>2015</v>
      </c>
      <c r="U571">
        <f t="shared" si="53"/>
        <v>12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v>1453230569</v>
      </c>
      <c r="K572" t="b">
        <v>0</v>
      </c>
      <c r="L572">
        <v>1</v>
      </c>
      <c r="M572" t="b">
        <v>0</v>
      </c>
      <c r="N572" s="11" t="s">
        <v>8276</v>
      </c>
      <c r="O572" t="s">
        <v>8277</v>
      </c>
      <c r="P572">
        <f t="shared" si="48"/>
        <v>0</v>
      </c>
      <c r="Q572" s="22">
        <f t="shared" si="49"/>
        <v>142</v>
      </c>
      <c r="R572" s="15">
        <f t="shared" si="50"/>
        <v>42388.798252314817</v>
      </c>
      <c r="S572" s="15">
        <f t="shared" si="51"/>
        <v>42418.798252314817</v>
      </c>
      <c r="T572">
        <f t="shared" si="52"/>
        <v>2016</v>
      </c>
      <c r="U572">
        <f t="shared" si="53"/>
        <v>1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v>1436297723</v>
      </c>
      <c r="K573" t="b">
        <v>0</v>
      </c>
      <c r="L573">
        <v>2</v>
      </c>
      <c r="M573" t="b">
        <v>0</v>
      </c>
      <c r="N573" s="11" t="s">
        <v>8276</v>
      </c>
      <c r="O573" t="s">
        <v>8277</v>
      </c>
      <c r="P573">
        <f t="shared" si="48"/>
        <v>0</v>
      </c>
      <c r="Q573" s="22">
        <f t="shared" si="49"/>
        <v>53</v>
      </c>
      <c r="R573" s="15">
        <f t="shared" si="50"/>
        <v>42192.816238425927</v>
      </c>
      <c r="S573" s="15">
        <f t="shared" si="51"/>
        <v>42212.165972222225</v>
      </c>
      <c r="T573">
        <f t="shared" si="52"/>
        <v>2015</v>
      </c>
      <c r="U573">
        <f t="shared" si="53"/>
        <v>7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v>1444065088</v>
      </c>
      <c r="K574" t="b">
        <v>0</v>
      </c>
      <c r="L574">
        <v>0</v>
      </c>
      <c r="M574" t="b">
        <v>0</v>
      </c>
      <c r="N574" s="11" t="s">
        <v>8276</v>
      </c>
      <c r="O574" t="s">
        <v>8277</v>
      </c>
      <c r="P574">
        <f t="shared" si="48"/>
        <v>0</v>
      </c>
      <c r="Q574" s="22">
        <f t="shared" si="49"/>
        <v>0</v>
      </c>
      <c r="R574" s="15">
        <f t="shared" si="50"/>
        <v>42282.71629629629</v>
      </c>
      <c r="S574" s="15">
        <f t="shared" si="51"/>
        <v>42312.757962962962</v>
      </c>
      <c r="T574">
        <f t="shared" si="52"/>
        <v>2015</v>
      </c>
      <c r="U574">
        <f t="shared" si="53"/>
        <v>10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v>1416445931</v>
      </c>
      <c r="K575" t="b">
        <v>0</v>
      </c>
      <c r="L575">
        <v>9</v>
      </c>
      <c r="M575" t="b">
        <v>0</v>
      </c>
      <c r="N575" s="11" t="s">
        <v>8276</v>
      </c>
      <c r="O575" t="s">
        <v>8277</v>
      </c>
      <c r="P575">
        <f t="shared" si="48"/>
        <v>0</v>
      </c>
      <c r="Q575" s="22">
        <f t="shared" si="49"/>
        <v>38.44</v>
      </c>
      <c r="R575" s="15">
        <f t="shared" si="50"/>
        <v>41963.050127314811</v>
      </c>
      <c r="S575" s="15">
        <f t="shared" si="51"/>
        <v>42022.05</v>
      </c>
      <c r="T575">
        <f t="shared" si="52"/>
        <v>2014</v>
      </c>
      <c r="U575">
        <f t="shared" si="53"/>
        <v>11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v>1474281507</v>
      </c>
      <c r="K576" t="b">
        <v>0</v>
      </c>
      <c r="L576">
        <v>4</v>
      </c>
      <c r="M576" t="b">
        <v>0</v>
      </c>
      <c r="N576" s="11" t="s">
        <v>8276</v>
      </c>
      <c r="O576" t="s">
        <v>8277</v>
      </c>
      <c r="P576">
        <f t="shared" si="48"/>
        <v>1</v>
      </c>
      <c r="Q576" s="22">
        <f t="shared" si="49"/>
        <v>20</v>
      </c>
      <c r="R576" s="15">
        <f t="shared" si="50"/>
        <v>42632.443368055552</v>
      </c>
      <c r="S576" s="15">
        <f t="shared" si="51"/>
        <v>42662.443368055552</v>
      </c>
      <c r="T576">
        <f t="shared" si="52"/>
        <v>2016</v>
      </c>
      <c r="U576">
        <f t="shared" si="53"/>
        <v>9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v>1431621443</v>
      </c>
      <c r="K577" t="b">
        <v>0</v>
      </c>
      <c r="L577">
        <v>4</v>
      </c>
      <c r="M577" t="b">
        <v>0</v>
      </c>
      <c r="N577" s="11" t="s">
        <v>8276</v>
      </c>
      <c r="O577" t="s">
        <v>8277</v>
      </c>
      <c r="P577">
        <f t="shared" si="48"/>
        <v>0</v>
      </c>
      <c r="Q577" s="22">
        <f t="shared" si="49"/>
        <v>64.75</v>
      </c>
      <c r="R577" s="15">
        <f t="shared" si="50"/>
        <v>42138.692627314813</v>
      </c>
      <c r="S577" s="15">
        <f t="shared" si="51"/>
        <v>42168.692627314813</v>
      </c>
      <c r="T577">
        <f t="shared" si="52"/>
        <v>2015</v>
      </c>
      <c r="U577">
        <f t="shared" si="53"/>
        <v>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v>1422357552</v>
      </c>
      <c r="K578" t="b">
        <v>0</v>
      </c>
      <c r="L578">
        <v>1</v>
      </c>
      <c r="M578" t="b">
        <v>0</v>
      </c>
      <c r="N578" s="11" t="s">
        <v>8276</v>
      </c>
      <c r="O578" t="s">
        <v>8277</v>
      </c>
      <c r="P578">
        <f t="shared" si="48"/>
        <v>0</v>
      </c>
      <c r="Q578" s="22">
        <f t="shared" si="49"/>
        <v>1</v>
      </c>
      <c r="R578" s="15">
        <f t="shared" si="50"/>
        <v>42031.471666666665</v>
      </c>
      <c r="S578" s="15">
        <f t="shared" si="51"/>
        <v>42091.43</v>
      </c>
      <c r="T578">
        <f t="shared" si="52"/>
        <v>2015</v>
      </c>
      <c r="U578">
        <f t="shared" si="53"/>
        <v>1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v>1458569302</v>
      </c>
      <c r="K579" t="b">
        <v>0</v>
      </c>
      <c r="L579">
        <v>1</v>
      </c>
      <c r="M579" t="b">
        <v>0</v>
      </c>
      <c r="N579" s="11" t="s">
        <v>8276</v>
      </c>
      <c r="O579" t="s">
        <v>8277</v>
      </c>
      <c r="P579">
        <f t="shared" ref="P579:P642" si="54">ROUND(E579/D579*100,0)</f>
        <v>0</v>
      </c>
      <c r="Q579" s="22">
        <f t="shared" ref="Q579:Q642" si="55">IFERROR(ROUND(E579/L579,2),0)</f>
        <v>10</v>
      </c>
      <c r="R579" s="15">
        <f t="shared" ref="R579:R642" si="56">J579/60/60/24+DATE(1970,1,1)</f>
        <v>42450.589143518519</v>
      </c>
      <c r="S579" s="15">
        <f t="shared" ref="S579:S642" si="57">I579/60/60/24+DATE(1970,1,1)</f>
        <v>42510.589143518519</v>
      </c>
      <c r="T579">
        <f t="shared" ref="T579:T642" si="58">YEAR(R579)</f>
        <v>2016</v>
      </c>
      <c r="U579">
        <f t="shared" ref="U579:U642" si="59">MONTH(R579)</f>
        <v>3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v>1439560393</v>
      </c>
      <c r="K580" t="b">
        <v>0</v>
      </c>
      <c r="L580">
        <v>7</v>
      </c>
      <c r="M580" t="b">
        <v>0</v>
      </c>
      <c r="N580" s="11" t="s">
        <v>8276</v>
      </c>
      <c r="O580" t="s">
        <v>8277</v>
      </c>
      <c r="P580">
        <f t="shared" si="54"/>
        <v>0</v>
      </c>
      <c r="Q580" s="22">
        <f t="shared" si="55"/>
        <v>2</v>
      </c>
      <c r="R580" s="15">
        <f t="shared" si="56"/>
        <v>42230.578622685185</v>
      </c>
      <c r="S580" s="15">
        <f t="shared" si="57"/>
        <v>42254.578622685185</v>
      </c>
      <c r="T580">
        <f t="shared" si="58"/>
        <v>2015</v>
      </c>
      <c r="U580">
        <f t="shared" si="59"/>
        <v>8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v>1416947223</v>
      </c>
      <c r="K581" t="b">
        <v>0</v>
      </c>
      <c r="L581">
        <v>5</v>
      </c>
      <c r="M581" t="b">
        <v>0</v>
      </c>
      <c r="N581" s="11" t="s">
        <v>8276</v>
      </c>
      <c r="O581" t="s">
        <v>8277</v>
      </c>
      <c r="P581">
        <f t="shared" si="54"/>
        <v>1</v>
      </c>
      <c r="Q581" s="22">
        <f t="shared" si="55"/>
        <v>35</v>
      </c>
      <c r="R581" s="15">
        <f t="shared" si="56"/>
        <v>41968.852118055554</v>
      </c>
      <c r="S581" s="15">
        <f t="shared" si="57"/>
        <v>41998.852118055554</v>
      </c>
      <c r="T581">
        <f t="shared" si="58"/>
        <v>2014</v>
      </c>
      <c r="U581">
        <f t="shared" si="59"/>
        <v>11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v>1471988867</v>
      </c>
      <c r="K582" t="b">
        <v>0</v>
      </c>
      <c r="L582">
        <v>1</v>
      </c>
      <c r="M582" t="b">
        <v>0</v>
      </c>
      <c r="N582" s="11" t="s">
        <v>8276</v>
      </c>
      <c r="O582" t="s">
        <v>8277</v>
      </c>
      <c r="P582">
        <f t="shared" si="54"/>
        <v>0</v>
      </c>
      <c r="Q582" s="22">
        <f t="shared" si="55"/>
        <v>1</v>
      </c>
      <c r="R582" s="15">
        <f t="shared" si="56"/>
        <v>42605.908182870371</v>
      </c>
      <c r="S582" s="15">
        <f t="shared" si="57"/>
        <v>42635.908182870371</v>
      </c>
      <c r="T582">
        <f t="shared" si="58"/>
        <v>2016</v>
      </c>
      <c r="U582">
        <f t="shared" si="59"/>
        <v>8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v>1435882704</v>
      </c>
      <c r="K583" t="b">
        <v>0</v>
      </c>
      <c r="L583">
        <v>0</v>
      </c>
      <c r="M583" t="b">
        <v>0</v>
      </c>
      <c r="N583" s="11" t="s">
        <v>8276</v>
      </c>
      <c r="O583" t="s">
        <v>8277</v>
      </c>
      <c r="P583">
        <f t="shared" si="54"/>
        <v>0</v>
      </c>
      <c r="Q583" s="22">
        <f t="shared" si="55"/>
        <v>0</v>
      </c>
      <c r="R583" s="15">
        <f t="shared" si="56"/>
        <v>42188.012777777782</v>
      </c>
      <c r="S583" s="15">
        <f t="shared" si="57"/>
        <v>42218.012777777782</v>
      </c>
      <c r="T583">
        <f t="shared" si="58"/>
        <v>2015</v>
      </c>
      <c r="U583">
        <f t="shared" si="59"/>
        <v>7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v>1424454319</v>
      </c>
      <c r="K584" t="b">
        <v>0</v>
      </c>
      <c r="L584">
        <v>0</v>
      </c>
      <c r="M584" t="b">
        <v>0</v>
      </c>
      <c r="N584" s="11" t="s">
        <v>8276</v>
      </c>
      <c r="O584" t="s">
        <v>8277</v>
      </c>
      <c r="P584">
        <f t="shared" si="54"/>
        <v>0</v>
      </c>
      <c r="Q584" s="22">
        <f t="shared" si="55"/>
        <v>0</v>
      </c>
      <c r="R584" s="15">
        <f t="shared" si="56"/>
        <v>42055.739803240736</v>
      </c>
      <c r="S584" s="15">
        <f t="shared" si="57"/>
        <v>42078.75</v>
      </c>
      <c r="T584">
        <f t="shared" si="58"/>
        <v>2015</v>
      </c>
      <c r="U584">
        <f t="shared" si="59"/>
        <v>2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v>1424212287</v>
      </c>
      <c r="K585" t="b">
        <v>0</v>
      </c>
      <c r="L585">
        <v>1</v>
      </c>
      <c r="M585" t="b">
        <v>0</v>
      </c>
      <c r="N585" s="11" t="s">
        <v>8276</v>
      </c>
      <c r="O585" t="s">
        <v>8277</v>
      </c>
      <c r="P585">
        <f t="shared" si="54"/>
        <v>0</v>
      </c>
      <c r="Q585" s="22">
        <f t="shared" si="55"/>
        <v>1</v>
      </c>
      <c r="R585" s="15">
        <f t="shared" si="56"/>
        <v>42052.93850694444</v>
      </c>
      <c r="S585" s="15">
        <f t="shared" si="57"/>
        <v>42082.896840277783</v>
      </c>
      <c r="T585">
        <f t="shared" si="58"/>
        <v>2015</v>
      </c>
      <c r="U585">
        <f t="shared" si="59"/>
        <v>2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v>1423933916</v>
      </c>
      <c r="K586" t="b">
        <v>0</v>
      </c>
      <c r="L586">
        <v>2</v>
      </c>
      <c r="M586" t="b">
        <v>0</v>
      </c>
      <c r="N586" s="11" t="s">
        <v>8276</v>
      </c>
      <c r="O586" t="s">
        <v>8277</v>
      </c>
      <c r="P586">
        <f t="shared" si="54"/>
        <v>1</v>
      </c>
      <c r="Q586" s="22">
        <f t="shared" si="55"/>
        <v>5</v>
      </c>
      <c r="R586" s="15">
        <f t="shared" si="56"/>
        <v>42049.716620370367</v>
      </c>
      <c r="S586" s="15">
        <f t="shared" si="57"/>
        <v>42079.674953703703</v>
      </c>
      <c r="T586">
        <f t="shared" si="58"/>
        <v>2015</v>
      </c>
      <c r="U586">
        <f t="shared" si="59"/>
        <v>2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v>1444123377</v>
      </c>
      <c r="K587" t="b">
        <v>0</v>
      </c>
      <c r="L587">
        <v>0</v>
      </c>
      <c r="M587" t="b">
        <v>0</v>
      </c>
      <c r="N587" s="11" t="s">
        <v>8276</v>
      </c>
      <c r="O587" t="s">
        <v>8277</v>
      </c>
      <c r="P587">
        <f t="shared" si="54"/>
        <v>0</v>
      </c>
      <c r="Q587" s="22">
        <f t="shared" si="55"/>
        <v>0</v>
      </c>
      <c r="R587" s="15">
        <f t="shared" si="56"/>
        <v>42283.3909375</v>
      </c>
      <c r="S587" s="15">
        <f t="shared" si="57"/>
        <v>42339</v>
      </c>
      <c r="T587">
        <f t="shared" si="58"/>
        <v>2015</v>
      </c>
      <c r="U587">
        <f t="shared" si="59"/>
        <v>10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v>1421440207</v>
      </c>
      <c r="K588" t="b">
        <v>0</v>
      </c>
      <c r="L588">
        <v>4</v>
      </c>
      <c r="M588" t="b">
        <v>0</v>
      </c>
      <c r="N588" s="11" t="s">
        <v>8276</v>
      </c>
      <c r="O588" t="s">
        <v>8277</v>
      </c>
      <c r="P588">
        <f t="shared" si="54"/>
        <v>1</v>
      </c>
      <c r="Q588" s="22">
        <f t="shared" si="55"/>
        <v>14</v>
      </c>
      <c r="R588" s="15">
        <f t="shared" si="56"/>
        <v>42020.854247685187</v>
      </c>
      <c r="S588" s="15">
        <f t="shared" si="57"/>
        <v>42050.854247685187</v>
      </c>
      <c r="T588">
        <f t="shared" si="58"/>
        <v>2015</v>
      </c>
      <c r="U588">
        <f t="shared" si="59"/>
        <v>1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v>1426615833</v>
      </c>
      <c r="K589" t="b">
        <v>0</v>
      </c>
      <c r="L589">
        <v>7</v>
      </c>
      <c r="M589" t="b">
        <v>0</v>
      </c>
      <c r="N589" s="11" t="s">
        <v>8276</v>
      </c>
      <c r="O589" t="s">
        <v>8277</v>
      </c>
      <c r="P589">
        <f t="shared" si="54"/>
        <v>9</v>
      </c>
      <c r="Q589" s="22">
        <f t="shared" si="55"/>
        <v>389.29</v>
      </c>
      <c r="R589" s="15">
        <f t="shared" si="56"/>
        <v>42080.757326388892</v>
      </c>
      <c r="S589" s="15">
        <f t="shared" si="57"/>
        <v>42110.757326388892</v>
      </c>
      <c r="T589">
        <f t="shared" si="58"/>
        <v>2015</v>
      </c>
      <c r="U589">
        <f t="shared" si="59"/>
        <v>3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v>1474223286</v>
      </c>
      <c r="K590" t="b">
        <v>0</v>
      </c>
      <c r="L590">
        <v>2</v>
      </c>
      <c r="M590" t="b">
        <v>0</v>
      </c>
      <c r="N590" s="11" t="s">
        <v>8276</v>
      </c>
      <c r="O590" t="s">
        <v>8277</v>
      </c>
      <c r="P590">
        <f t="shared" si="54"/>
        <v>3</v>
      </c>
      <c r="Q590" s="22">
        <f t="shared" si="55"/>
        <v>150.5</v>
      </c>
      <c r="R590" s="15">
        <f t="shared" si="56"/>
        <v>42631.769513888896</v>
      </c>
      <c r="S590" s="15">
        <f t="shared" si="57"/>
        <v>42691.811180555553</v>
      </c>
      <c r="T590">
        <f t="shared" si="58"/>
        <v>2016</v>
      </c>
      <c r="U590">
        <f t="shared" si="59"/>
        <v>9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v>1435070699</v>
      </c>
      <c r="K591" t="b">
        <v>0</v>
      </c>
      <c r="L591">
        <v>1</v>
      </c>
      <c r="M591" t="b">
        <v>0</v>
      </c>
      <c r="N591" s="11" t="s">
        <v>8276</v>
      </c>
      <c r="O591" t="s">
        <v>8277</v>
      </c>
      <c r="P591">
        <f t="shared" si="54"/>
        <v>0</v>
      </c>
      <c r="Q591" s="22">
        <f t="shared" si="55"/>
        <v>1</v>
      </c>
      <c r="R591" s="15">
        <f t="shared" si="56"/>
        <v>42178.614571759259</v>
      </c>
      <c r="S591" s="15">
        <f t="shared" si="57"/>
        <v>42193.614571759259</v>
      </c>
      <c r="T591">
        <f t="shared" si="58"/>
        <v>2015</v>
      </c>
      <c r="U591">
        <f t="shared" si="59"/>
        <v>6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v>1452259131</v>
      </c>
      <c r="K592" t="b">
        <v>0</v>
      </c>
      <c r="L592">
        <v>9</v>
      </c>
      <c r="M592" t="b">
        <v>0</v>
      </c>
      <c r="N592" s="11" t="s">
        <v>8276</v>
      </c>
      <c r="O592" t="s">
        <v>8277</v>
      </c>
      <c r="P592">
        <f t="shared" si="54"/>
        <v>4</v>
      </c>
      <c r="Q592" s="22">
        <f t="shared" si="55"/>
        <v>24.78</v>
      </c>
      <c r="R592" s="15">
        <f t="shared" si="56"/>
        <v>42377.554756944446</v>
      </c>
      <c r="S592" s="15">
        <f t="shared" si="57"/>
        <v>42408.542361111111</v>
      </c>
      <c r="T592">
        <f t="shared" si="58"/>
        <v>2016</v>
      </c>
      <c r="U592">
        <f t="shared" si="59"/>
        <v>1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v>1434978130</v>
      </c>
      <c r="K593" t="b">
        <v>0</v>
      </c>
      <c r="L593">
        <v>2</v>
      </c>
      <c r="M593" t="b">
        <v>0</v>
      </c>
      <c r="N593" s="11" t="s">
        <v>8276</v>
      </c>
      <c r="O593" t="s">
        <v>8277</v>
      </c>
      <c r="P593">
        <f t="shared" si="54"/>
        <v>0</v>
      </c>
      <c r="Q593" s="22">
        <f t="shared" si="55"/>
        <v>30.5</v>
      </c>
      <c r="R593" s="15">
        <f t="shared" si="56"/>
        <v>42177.543171296296</v>
      </c>
      <c r="S593" s="15">
        <f t="shared" si="57"/>
        <v>42207.543171296296</v>
      </c>
      <c r="T593">
        <f t="shared" si="58"/>
        <v>2015</v>
      </c>
      <c r="U593">
        <f t="shared" si="59"/>
        <v>6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v>1414992860</v>
      </c>
      <c r="K594" t="b">
        <v>0</v>
      </c>
      <c r="L594">
        <v>1</v>
      </c>
      <c r="M594" t="b">
        <v>0</v>
      </c>
      <c r="N594" s="11" t="s">
        <v>8276</v>
      </c>
      <c r="O594" t="s">
        <v>8277</v>
      </c>
      <c r="P594">
        <f t="shared" si="54"/>
        <v>3</v>
      </c>
      <c r="Q594" s="22">
        <f t="shared" si="55"/>
        <v>250</v>
      </c>
      <c r="R594" s="15">
        <f t="shared" si="56"/>
        <v>41946.232175925928</v>
      </c>
      <c r="S594" s="15">
        <f t="shared" si="57"/>
        <v>41976.232175925921</v>
      </c>
      <c r="T594">
        <f t="shared" si="58"/>
        <v>2014</v>
      </c>
      <c r="U594">
        <f t="shared" si="59"/>
        <v>11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v>1425744945</v>
      </c>
      <c r="K595" t="b">
        <v>0</v>
      </c>
      <c r="L595">
        <v>7</v>
      </c>
      <c r="M595" t="b">
        <v>0</v>
      </c>
      <c r="N595" s="11" t="s">
        <v>8276</v>
      </c>
      <c r="O595" t="s">
        <v>8277</v>
      </c>
      <c r="P595">
        <f t="shared" si="54"/>
        <v>23</v>
      </c>
      <c r="Q595" s="22">
        <f t="shared" si="55"/>
        <v>16.43</v>
      </c>
      <c r="R595" s="15">
        <f t="shared" si="56"/>
        <v>42070.677604166667</v>
      </c>
      <c r="S595" s="15">
        <f t="shared" si="57"/>
        <v>42100.635937500003</v>
      </c>
      <c r="T595">
        <f t="shared" si="58"/>
        <v>2015</v>
      </c>
      <c r="U595">
        <f t="shared" si="59"/>
        <v>3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v>1458240206</v>
      </c>
      <c r="K596" t="b">
        <v>0</v>
      </c>
      <c r="L596">
        <v>2</v>
      </c>
      <c r="M596" t="b">
        <v>0</v>
      </c>
      <c r="N596" s="11" t="s">
        <v>8276</v>
      </c>
      <c r="O596" t="s">
        <v>8277</v>
      </c>
      <c r="P596">
        <f t="shared" si="54"/>
        <v>0</v>
      </c>
      <c r="Q596" s="22">
        <f t="shared" si="55"/>
        <v>13</v>
      </c>
      <c r="R596" s="15">
        <f t="shared" si="56"/>
        <v>42446.780162037037</v>
      </c>
      <c r="S596" s="15">
        <f t="shared" si="57"/>
        <v>42476.780162037037</v>
      </c>
      <c r="T596">
        <f t="shared" si="58"/>
        <v>2016</v>
      </c>
      <c r="U596">
        <f t="shared" si="59"/>
        <v>3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v>1426815638</v>
      </c>
      <c r="K597" t="b">
        <v>0</v>
      </c>
      <c r="L597">
        <v>8</v>
      </c>
      <c r="M597" t="b">
        <v>0</v>
      </c>
      <c r="N597" s="11" t="s">
        <v>8276</v>
      </c>
      <c r="O597" t="s">
        <v>8277</v>
      </c>
      <c r="P597">
        <f t="shared" si="54"/>
        <v>0</v>
      </c>
      <c r="Q597" s="22">
        <f t="shared" si="55"/>
        <v>53.25</v>
      </c>
      <c r="R597" s="15">
        <f t="shared" si="56"/>
        <v>42083.069884259254</v>
      </c>
      <c r="S597" s="15">
        <f t="shared" si="57"/>
        <v>42128.069884259254</v>
      </c>
      <c r="T597">
        <f t="shared" si="58"/>
        <v>2015</v>
      </c>
      <c r="U597">
        <f t="shared" si="59"/>
        <v>3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v>1475530292</v>
      </c>
      <c r="K598" t="b">
        <v>0</v>
      </c>
      <c r="L598">
        <v>2</v>
      </c>
      <c r="M598" t="b">
        <v>0</v>
      </c>
      <c r="N598" s="11" t="s">
        <v>8276</v>
      </c>
      <c r="O598" t="s">
        <v>8277</v>
      </c>
      <c r="P598">
        <f t="shared" si="54"/>
        <v>0</v>
      </c>
      <c r="Q598" s="22">
        <f t="shared" si="55"/>
        <v>3</v>
      </c>
      <c r="R598" s="15">
        <f t="shared" si="56"/>
        <v>42646.896898148145</v>
      </c>
      <c r="S598" s="15">
        <f t="shared" si="57"/>
        <v>42676.896898148145</v>
      </c>
      <c r="T598">
        <f t="shared" si="58"/>
        <v>2016</v>
      </c>
      <c r="U598">
        <f t="shared" si="59"/>
        <v>10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v>1466787335</v>
      </c>
      <c r="K599" t="b">
        <v>0</v>
      </c>
      <c r="L599">
        <v>2</v>
      </c>
      <c r="M599" t="b">
        <v>0</v>
      </c>
      <c r="N599" s="11" t="s">
        <v>8276</v>
      </c>
      <c r="O599" t="s">
        <v>8277</v>
      </c>
      <c r="P599">
        <f t="shared" si="54"/>
        <v>0</v>
      </c>
      <c r="Q599" s="22">
        <f t="shared" si="55"/>
        <v>10</v>
      </c>
      <c r="R599" s="15">
        <f t="shared" si="56"/>
        <v>42545.705266203702</v>
      </c>
      <c r="S599" s="15">
        <f t="shared" si="57"/>
        <v>42582.666666666672</v>
      </c>
      <c r="T599">
        <f t="shared" si="58"/>
        <v>2016</v>
      </c>
      <c r="U599">
        <f t="shared" si="59"/>
        <v>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v>1415145781</v>
      </c>
      <c r="K600" t="b">
        <v>0</v>
      </c>
      <c r="L600">
        <v>7</v>
      </c>
      <c r="M600" t="b">
        <v>0</v>
      </c>
      <c r="N600" s="11" t="s">
        <v>8276</v>
      </c>
      <c r="O600" t="s">
        <v>8277</v>
      </c>
      <c r="P600">
        <f t="shared" si="54"/>
        <v>34</v>
      </c>
      <c r="Q600" s="22">
        <f t="shared" si="55"/>
        <v>121.43</v>
      </c>
      <c r="R600" s="15">
        <f t="shared" si="56"/>
        <v>41948.00209490741</v>
      </c>
      <c r="S600" s="15">
        <f t="shared" si="57"/>
        <v>41978.00209490741</v>
      </c>
      <c r="T600">
        <f t="shared" si="58"/>
        <v>2014</v>
      </c>
      <c r="U600">
        <f t="shared" si="59"/>
        <v>11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v>1423769402</v>
      </c>
      <c r="K601" t="b">
        <v>0</v>
      </c>
      <c r="L601">
        <v>2</v>
      </c>
      <c r="M601" t="b">
        <v>0</v>
      </c>
      <c r="N601" s="11" t="s">
        <v>8276</v>
      </c>
      <c r="O601" t="s">
        <v>8277</v>
      </c>
      <c r="P601">
        <f t="shared" si="54"/>
        <v>0</v>
      </c>
      <c r="Q601" s="22">
        <f t="shared" si="55"/>
        <v>15.5</v>
      </c>
      <c r="R601" s="15">
        <f t="shared" si="56"/>
        <v>42047.812523148154</v>
      </c>
      <c r="S601" s="15">
        <f t="shared" si="57"/>
        <v>42071.636111111111</v>
      </c>
      <c r="T601">
        <f t="shared" si="58"/>
        <v>2015</v>
      </c>
      <c r="U601">
        <f t="shared" si="59"/>
        <v>2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v>1426014562</v>
      </c>
      <c r="K602" t="b">
        <v>0</v>
      </c>
      <c r="L602">
        <v>1</v>
      </c>
      <c r="M602" t="b">
        <v>0</v>
      </c>
      <c r="N602" s="11" t="s">
        <v>8276</v>
      </c>
      <c r="O602" t="s">
        <v>8277</v>
      </c>
      <c r="P602">
        <f t="shared" si="54"/>
        <v>2</v>
      </c>
      <c r="Q602" s="22">
        <f t="shared" si="55"/>
        <v>100</v>
      </c>
      <c r="R602" s="15">
        <f t="shared" si="56"/>
        <v>42073.798171296294</v>
      </c>
      <c r="S602" s="15">
        <f t="shared" si="57"/>
        <v>42133.798171296294</v>
      </c>
      <c r="T602">
        <f t="shared" si="58"/>
        <v>2015</v>
      </c>
      <c r="U602">
        <f t="shared" si="59"/>
        <v>3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v>1417034139</v>
      </c>
      <c r="K603" t="b">
        <v>0</v>
      </c>
      <c r="L603">
        <v>6</v>
      </c>
      <c r="M603" t="b">
        <v>0</v>
      </c>
      <c r="N603" s="11" t="s">
        <v>8276</v>
      </c>
      <c r="O603" t="s">
        <v>8277</v>
      </c>
      <c r="P603">
        <f t="shared" si="54"/>
        <v>1</v>
      </c>
      <c r="Q603" s="22">
        <f t="shared" si="55"/>
        <v>23.33</v>
      </c>
      <c r="R603" s="15">
        <f t="shared" si="56"/>
        <v>41969.858090277776</v>
      </c>
      <c r="S603" s="15">
        <f t="shared" si="57"/>
        <v>41999.858090277776</v>
      </c>
      <c r="T603">
        <f t="shared" si="58"/>
        <v>2014</v>
      </c>
      <c r="U603">
        <f t="shared" si="59"/>
        <v>11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v>1432062215</v>
      </c>
      <c r="K604" t="b">
        <v>0</v>
      </c>
      <c r="L604">
        <v>0</v>
      </c>
      <c r="M604" t="b">
        <v>0</v>
      </c>
      <c r="N604" s="11" t="s">
        <v>8276</v>
      </c>
      <c r="O604" t="s">
        <v>8277</v>
      </c>
      <c r="P604">
        <f t="shared" si="54"/>
        <v>0</v>
      </c>
      <c r="Q604" s="22">
        <f t="shared" si="55"/>
        <v>0</v>
      </c>
      <c r="R604" s="15">
        <f t="shared" si="56"/>
        <v>42143.79415509259</v>
      </c>
      <c r="S604" s="15">
        <f t="shared" si="57"/>
        <v>42173.79415509259</v>
      </c>
      <c r="T604">
        <f t="shared" si="58"/>
        <v>2015</v>
      </c>
      <c r="U604">
        <f t="shared" si="59"/>
        <v>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v>1405437623</v>
      </c>
      <c r="K605" t="b">
        <v>0</v>
      </c>
      <c r="L605">
        <v>13</v>
      </c>
      <c r="M605" t="b">
        <v>0</v>
      </c>
      <c r="N605" s="11" t="s">
        <v>8276</v>
      </c>
      <c r="O605" t="s">
        <v>8277</v>
      </c>
      <c r="P605">
        <f t="shared" si="54"/>
        <v>4</v>
      </c>
      <c r="Q605" s="22">
        <f t="shared" si="55"/>
        <v>45.39</v>
      </c>
      <c r="R605" s="15">
        <f t="shared" si="56"/>
        <v>41835.639155092591</v>
      </c>
      <c r="S605" s="15">
        <f t="shared" si="57"/>
        <v>41865.639155092591</v>
      </c>
      <c r="T605">
        <f t="shared" si="58"/>
        <v>2014</v>
      </c>
      <c r="U605">
        <f t="shared" si="59"/>
        <v>7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v>1406595056</v>
      </c>
      <c r="K606" t="b">
        <v>0</v>
      </c>
      <c r="L606">
        <v>0</v>
      </c>
      <c r="M606" t="b">
        <v>0</v>
      </c>
      <c r="N606" s="11" t="s">
        <v>8276</v>
      </c>
      <c r="O606" t="s">
        <v>8277</v>
      </c>
      <c r="P606">
        <f t="shared" si="54"/>
        <v>0</v>
      </c>
      <c r="Q606" s="22">
        <f t="shared" si="55"/>
        <v>0</v>
      </c>
      <c r="R606" s="15">
        <f t="shared" si="56"/>
        <v>41849.035370370373</v>
      </c>
      <c r="S606" s="15">
        <f t="shared" si="57"/>
        <v>41879.035370370373</v>
      </c>
      <c r="T606">
        <f t="shared" si="58"/>
        <v>2014</v>
      </c>
      <c r="U606">
        <f t="shared" si="59"/>
        <v>7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v>1436430908</v>
      </c>
      <c r="K607" t="b">
        <v>0</v>
      </c>
      <c r="L607">
        <v>8</v>
      </c>
      <c r="M607" t="b">
        <v>0</v>
      </c>
      <c r="N607" s="11" t="s">
        <v>8276</v>
      </c>
      <c r="O607" t="s">
        <v>8277</v>
      </c>
      <c r="P607">
        <f t="shared" si="54"/>
        <v>3</v>
      </c>
      <c r="Q607" s="22">
        <f t="shared" si="55"/>
        <v>16.38</v>
      </c>
      <c r="R607" s="15">
        <f t="shared" si="56"/>
        <v>42194.357731481476</v>
      </c>
      <c r="S607" s="15">
        <f t="shared" si="57"/>
        <v>42239.357731481476</v>
      </c>
      <c r="T607">
        <f t="shared" si="58"/>
        <v>2015</v>
      </c>
      <c r="U607">
        <f t="shared" si="59"/>
        <v>7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v>1428507409</v>
      </c>
      <c r="K608" t="b">
        <v>0</v>
      </c>
      <c r="L608">
        <v>1</v>
      </c>
      <c r="M608" t="b">
        <v>0</v>
      </c>
      <c r="N608" s="11" t="s">
        <v>8276</v>
      </c>
      <c r="O608" t="s">
        <v>8277</v>
      </c>
      <c r="P608">
        <f t="shared" si="54"/>
        <v>0</v>
      </c>
      <c r="Q608" s="22">
        <f t="shared" si="55"/>
        <v>10</v>
      </c>
      <c r="R608" s="15">
        <f t="shared" si="56"/>
        <v>42102.650567129633</v>
      </c>
      <c r="S608" s="15">
        <f t="shared" si="57"/>
        <v>42148.625</v>
      </c>
      <c r="T608">
        <f t="shared" si="58"/>
        <v>2015</v>
      </c>
      <c r="U608">
        <f t="shared" si="59"/>
        <v>4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v>1445629736</v>
      </c>
      <c r="K609" t="b">
        <v>0</v>
      </c>
      <c r="L609">
        <v>0</v>
      </c>
      <c r="M609" t="b">
        <v>0</v>
      </c>
      <c r="N609" s="11" t="s">
        <v>8276</v>
      </c>
      <c r="O609" t="s">
        <v>8277</v>
      </c>
      <c r="P609">
        <f t="shared" si="54"/>
        <v>0</v>
      </c>
      <c r="Q609" s="22">
        <f t="shared" si="55"/>
        <v>0</v>
      </c>
      <c r="R609" s="15">
        <f t="shared" si="56"/>
        <v>42300.825648148151</v>
      </c>
      <c r="S609" s="15">
        <f t="shared" si="57"/>
        <v>42330.867314814815</v>
      </c>
      <c r="T609">
        <f t="shared" si="58"/>
        <v>2015</v>
      </c>
      <c r="U609">
        <f t="shared" si="59"/>
        <v>10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v>1431813980</v>
      </c>
      <c r="K610" t="b">
        <v>0</v>
      </c>
      <c r="L610">
        <v>5</v>
      </c>
      <c r="M610" t="b">
        <v>0</v>
      </c>
      <c r="N610" s="11" t="s">
        <v>8276</v>
      </c>
      <c r="O610" t="s">
        <v>8277</v>
      </c>
      <c r="P610">
        <f t="shared" si="54"/>
        <v>1</v>
      </c>
      <c r="Q610" s="22">
        <f t="shared" si="55"/>
        <v>292.2</v>
      </c>
      <c r="R610" s="15">
        <f t="shared" si="56"/>
        <v>42140.921064814815</v>
      </c>
      <c r="S610" s="15">
        <f t="shared" si="57"/>
        <v>42170.921064814815</v>
      </c>
      <c r="T610">
        <f t="shared" si="58"/>
        <v>2015</v>
      </c>
      <c r="U610">
        <f t="shared" si="59"/>
        <v>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v>1446166144</v>
      </c>
      <c r="K611" t="b">
        <v>0</v>
      </c>
      <c r="L611">
        <v>1</v>
      </c>
      <c r="M611" t="b">
        <v>0</v>
      </c>
      <c r="N611" s="11" t="s">
        <v>8276</v>
      </c>
      <c r="O611" t="s">
        <v>8277</v>
      </c>
      <c r="P611">
        <f t="shared" si="54"/>
        <v>1</v>
      </c>
      <c r="Q611" s="22">
        <f t="shared" si="55"/>
        <v>5</v>
      </c>
      <c r="R611" s="15">
        <f t="shared" si="56"/>
        <v>42307.034074074079</v>
      </c>
      <c r="S611" s="15">
        <f t="shared" si="57"/>
        <v>42337.075740740736</v>
      </c>
      <c r="T611">
        <f t="shared" si="58"/>
        <v>2015</v>
      </c>
      <c r="U611">
        <f t="shared" si="59"/>
        <v>10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v>1427140586</v>
      </c>
      <c r="K612" t="b">
        <v>0</v>
      </c>
      <c r="L612">
        <v>0</v>
      </c>
      <c r="M612" t="b">
        <v>0</v>
      </c>
      <c r="N612" s="11" t="s">
        <v>8276</v>
      </c>
      <c r="O612" t="s">
        <v>8277</v>
      </c>
      <c r="P612">
        <f t="shared" si="54"/>
        <v>0</v>
      </c>
      <c r="Q612" s="22">
        <f t="shared" si="55"/>
        <v>0</v>
      </c>
      <c r="R612" s="15">
        <f t="shared" si="56"/>
        <v>42086.83085648148</v>
      </c>
      <c r="S612" s="15">
        <f t="shared" si="57"/>
        <v>42116.83085648148</v>
      </c>
      <c r="T612">
        <f t="shared" si="58"/>
        <v>2015</v>
      </c>
      <c r="U612">
        <f t="shared" si="59"/>
        <v>3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v>1448026037</v>
      </c>
      <c r="K613" t="b">
        <v>0</v>
      </c>
      <c r="L613">
        <v>0</v>
      </c>
      <c r="M613" t="b">
        <v>0</v>
      </c>
      <c r="N613" s="11" t="s">
        <v>8276</v>
      </c>
      <c r="O613" t="s">
        <v>8277</v>
      </c>
      <c r="P613">
        <f t="shared" si="54"/>
        <v>0</v>
      </c>
      <c r="Q613" s="22">
        <f t="shared" si="55"/>
        <v>0</v>
      </c>
      <c r="R613" s="15">
        <f t="shared" si="56"/>
        <v>42328.560613425929</v>
      </c>
      <c r="S613" s="15">
        <f t="shared" si="57"/>
        <v>42388.560613425929</v>
      </c>
      <c r="T613">
        <f t="shared" si="58"/>
        <v>2015</v>
      </c>
      <c r="U613">
        <f t="shared" si="59"/>
        <v>11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v>1470185146</v>
      </c>
      <c r="K614" t="b">
        <v>0</v>
      </c>
      <c r="L614">
        <v>0</v>
      </c>
      <c r="M614" t="b">
        <v>0</v>
      </c>
      <c r="N614" s="11" t="s">
        <v>8276</v>
      </c>
      <c r="O614" t="s">
        <v>8277</v>
      </c>
      <c r="P614">
        <f t="shared" si="54"/>
        <v>0</v>
      </c>
      <c r="Q614" s="22">
        <f t="shared" si="55"/>
        <v>0</v>
      </c>
      <c r="R614" s="15">
        <f t="shared" si="56"/>
        <v>42585.031782407401</v>
      </c>
      <c r="S614" s="15">
        <f t="shared" si="57"/>
        <v>42615.031782407401</v>
      </c>
      <c r="T614">
        <f t="shared" si="58"/>
        <v>2016</v>
      </c>
      <c r="U614">
        <f t="shared" si="59"/>
        <v>8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v>1441022120</v>
      </c>
      <c r="K615" t="b">
        <v>0</v>
      </c>
      <c r="L615">
        <v>121</v>
      </c>
      <c r="M615" t="b">
        <v>0</v>
      </c>
      <c r="N615" s="11" t="s">
        <v>8276</v>
      </c>
      <c r="O615" t="s">
        <v>8277</v>
      </c>
      <c r="P615">
        <f t="shared" si="54"/>
        <v>21</v>
      </c>
      <c r="Q615" s="22">
        <f t="shared" si="55"/>
        <v>105.93</v>
      </c>
      <c r="R615" s="15">
        <f t="shared" si="56"/>
        <v>42247.496759259258</v>
      </c>
      <c r="S615" s="15">
        <f t="shared" si="57"/>
        <v>42278.207638888889</v>
      </c>
      <c r="T615">
        <f t="shared" si="58"/>
        <v>2015</v>
      </c>
      <c r="U615">
        <f t="shared" si="59"/>
        <v>8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v>1464139740</v>
      </c>
      <c r="K616" t="b">
        <v>0</v>
      </c>
      <c r="L616">
        <v>0</v>
      </c>
      <c r="M616" t="b">
        <v>0</v>
      </c>
      <c r="N616" s="11" t="s">
        <v>8276</v>
      </c>
      <c r="O616" t="s">
        <v>8277</v>
      </c>
      <c r="P616">
        <f t="shared" si="54"/>
        <v>0</v>
      </c>
      <c r="Q616" s="22">
        <f t="shared" si="55"/>
        <v>0</v>
      </c>
      <c r="R616" s="15">
        <f t="shared" si="56"/>
        <v>42515.061805555553</v>
      </c>
      <c r="S616" s="15">
        <f t="shared" si="57"/>
        <v>42545.061805555553</v>
      </c>
      <c r="T616">
        <f t="shared" si="58"/>
        <v>2016</v>
      </c>
      <c r="U616">
        <f t="shared" si="59"/>
        <v>5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v>1440557759</v>
      </c>
      <c r="K617" t="b">
        <v>0</v>
      </c>
      <c r="L617">
        <v>0</v>
      </c>
      <c r="M617" t="b">
        <v>0</v>
      </c>
      <c r="N617" s="11" t="s">
        <v>8276</v>
      </c>
      <c r="O617" t="s">
        <v>8277</v>
      </c>
      <c r="P617">
        <f t="shared" si="54"/>
        <v>0</v>
      </c>
      <c r="Q617" s="22">
        <f t="shared" si="55"/>
        <v>0</v>
      </c>
      <c r="R617" s="15">
        <f t="shared" si="56"/>
        <v>42242.122210648144</v>
      </c>
      <c r="S617" s="15">
        <f t="shared" si="57"/>
        <v>42272.122210648144</v>
      </c>
      <c r="T617">
        <f t="shared" si="58"/>
        <v>2015</v>
      </c>
      <c r="U617">
        <f t="shared" si="59"/>
        <v>8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v>1485421307</v>
      </c>
      <c r="K618" t="b">
        <v>0</v>
      </c>
      <c r="L618">
        <v>0</v>
      </c>
      <c r="M618" t="b">
        <v>0</v>
      </c>
      <c r="N618" s="11" t="s">
        <v>8276</v>
      </c>
      <c r="O618" t="s">
        <v>8277</v>
      </c>
      <c r="P618">
        <f t="shared" si="54"/>
        <v>0</v>
      </c>
      <c r="Q618" s="22">
        <f t="shared" si="55"/>
        <v>0</v>
      </c>
      <c r="R618" s="15">
        <f t="shared" si="56"/>
        <v>42761.376238425932</v>
      </c>
      <c r="S618" s="15">
        <f t="shared" si="57"/>
        <v>42791.376238425932</v>
      </c>
      <c r="T618">
        <f t="shared" si="58"/>
        <v>2017</v>
      </c>
      <c r="U618">
        <f t="shared" si="59"/>
        <v>1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v>1427184843</v>
      </c>
      <c r="K619" t="b">
        <v>0</v>
      </c>
      <c r="L619">
        <v>3</v>
      </c>
      <c r="M619" t="b">
        <v>0</v>
      </c>
      <c r="N619" s="11" t="s">
        <v>8276</v>
      </c>
      <c r="O619" t="s">
        <v>8277</v>
      </c>
      <c r="P619">
        <f t="shared" si="54"/>
        <v>3</v>
      </c>
      <c r="Q619" s="22">
        <f t="shared" si="55"/>
        <v>20</v>
      </c>
      <c r="R619" s="15">
        <f t="shared" si="56"/>
        <v>42087.343090277776</v>
      </c>
      <c r="S619" s="15">
        <f t="shared" si="57"/>
        <v>42132.343090277776</v>
      </c>
      <c r="T619">
        <f t="shared" si="58"/>
        <v>2015</v>
      </c>
      <c r="U619">
        <f t="shared" si="59"/>
        <v>3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v>1447097203</v>
      </c>
      <c r="K620" t="b">
        <v>0</v>
      </c>
      <c r="L620">
        <v>0</v>
      </c>
      <c r="M620" t="b">
        <v>0</v>
      </c>
      <c r="N620" s="11" t="s">
        <v>8276</v>
      </c>
      <c r="O620" t="s">
        <v>8277</v>
      </c>
      <c r="P620">
        <f t="shared" si="54"/>
        <v>0</v>
      </c>
      <c r="Q620" s="22">
        <f t="shared" si="55"/>
        <v>0</v>
      </c>
      <c r="R620" s="15">
        <f t="shared" si="56"/>
        <v>42317.810219907406</v>
      </c>
      <c r="S620" s="15">
        <f t="shared" si="57"/>
        <v>42347.810219907406</v>
      </c>
      <c r="T620">
        <f t="shared" si="58"/>
        <v>2015</v>
      </c>
      <c r="U620">
        <f t="shared" si="59"/>
        <v>11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v>1411745790</v>
      </c>
      <c r="K621" t="b">
        <v>0</v>
      </c>
      <c r="L621">
        <v>1</v>
      </c>
      <c r="M621" t="b">
        <v>0</v>
      </c>
      <c r="N621" s="11" t="s">
        <v>8276</v>
      </c>
      <c r="O621" t="s">
        <v>8277</v>
      </c>
      <c r="P621">
        <f t="shared" si="54"/>
        <v>0</v>
      </c>
      <c r="Q621" s="22">
        <f t="shared" si="55"/>
        <v>1</v>
      </c>
      <c r="R621" s="15">
        <f t="shared" si="56"/>
        <v>41908.650347222225</v>
      </c>
      <c r="S621" s="15">
        <f t="shared" si="57"/>
        <v>41968.692013888889</v>
      </c>
      <c r="T621">
        <f t="shared" si="58"/>
        <v>2014</v>
      </c>
      <c r="U621">
        <f t="shared" si="59"/>
        <v>9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v>1405098738</v>
      </c>
      <c r="K622" t="b">
        <v>0</v>
      </c>
      <c r="L622">
        <v>1</v>
      </c>
      <c r="M622" t="b">
        <v>0</v>
      </c>
      <c r="N622" s="11" t="s">
        <v>8276</v>
      </c>
      <c r="O622" t="s">
        <v>8277</v>
      </c>
      <c r="P622">
        <f t="shared" si="54"/>
        <v>1</v>
      </c>
      <c r="Q622" s="22">
        <f t="shared" si="55"/>
        <v>300</v>
      </c>
      <c r="R622" s="15">
        <f t="shared" si="56"/>
        <v>41831.716874999998</v>
      </c>
      <c r="S622" s="15">
        <f t="shared" si="57"/>
        <v>41876.716874999998</v>
      </c>
      <c r="T622">
        <f t="shared" si="58"/>
        <v>2014</v>
      </c>
      <c r="U622">
        <f t="shared" si="59"/>
        <v>7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v>1465342937</v>
      </c>
      <c r="K623" t="b">
        <v>0</v>
      </c>
      <c r="L623">
        <v>3</v>
      </c>
      <c r="M623" t="b">
        <v>0</v>
      </c>
      <c r="N623" s="11" t="s">
        <v>8276</v>
      </c>
      <c r="O623" t="s">
        <v>8277</v>
      </c>
      <c r="P623">
        <f t="shared" si="54"/>
        <v>1</v>
      </c>
      <c r="Q623" s="22">
        <f t="shared" si="55"/>
        <v>87</v>
      </c>
      <c r="R623" s="15">
        <f t="shared" si="56"/>
        <v>42528.987696759257</v>
      </c>
      <c r="S623" s="15">
        <f t="shared" si="57"/>
        <v>42558.987696759257</v>
      </c>
      <c r="T623">
        <f t="shared" si="58"/>
        <v>2016</v>
      </c>
      <c r="U623">
        <f t="shared" si="59"/>
        <v>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v>1465670138</v>
      </c>
      <c r="K624" t="b">
        <v>0</v>
      </c>
      <c r="L624">
        <v>9</v>
      </c>
      <c r="M624" t="b">
        <v>0</v>
      </c>
      <c r="N624" s="11" t="s">
        <v>8276</v>
      </c>
      <c r="O624" t="s">
        <v>8277</v>
      </c>
      <c r="P624">
        <f t="shared" si="54"/>
        <v>6</v>
      </c>
      <c r="Q624" s="22">
        <f t="shared" si="55"/>
        <v>37.89</v>
      </c>
      <c r="R624" s="15">
        <f t="shared" si="56"/>
        <v>42532.774745370371</v>
      </c>
      <c r="S624" s="15">
        <f t="shared" si="57"/>
        <v>42552.774745370371</v>
      </c>
      <c r="T624">
        <f t="shared" si="58"/>
        <v>2016</v>
      </c>
      <c r="U624">
        <f t="shared" si="59"/>
        <v>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v>1430179997</v>
      </c>
      <c r="K625" t="b">
        <v>0</v>
      </c>
      <c r="L625">
        <v>0</v>
      </c>
      <c r="M625" t="b">
        <v>0</v>
      </c>
      <c r="N625" s="11" t="s">
        <v>8276</v>
      </c>
      <c r="O625" t="s">
        <v>8277</v>
      </c>
      <c r="P625">
        <f t="shared" si="54"/>
        <v>0</v>
      </c>
      <c r="Q625" s="22">
        <f t="shared" si="55"/>
        <v>0</v>
      </c>
      <c r="R625" s="15">
        <f t="shared" si="56"/>
        <v>42122.009224537032</v>
      </c>
      <c r="S625" s="15">
        <f t="shared" si="57"/>
        <v>42152.009224537032</v>
      </c>
      <c r="T625">
        <f t="shared" si="58"/>
        <v>2015</v>
      </c>
      <c r="U625">
        <f t="shared" si="59"/>
        <v>4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v>1429055041</v>
      </c>
      <c r="K626" t="b">
        <v>0</v>
      </c>
      <c r="L626">
        <v>0</v>
      </c>
      <c r="M626" t="b">
        <v>0</v>
      </c>
      <c r="N626" s="11" t="s">
        <v>8276</v>
      </c>
      <c r="O626" t="s">
        <v>8277</v>
      </c>
      <c r="P626">
        <f t="shared" si="54"/>
        <v>0</v>
      </c>
      <c r="Q626" s="22">
        <f t="shared" si="55"/>
        <v>0</v>
      </c>
      <c r="R626" s="15">
        <f t="shared" si="56"/>
        <v>42108.988900462966</v>
      </c>
      <c r="S626" s="15">
        <f t="shared" si="57"/>
        <v>42138.988900462966</v>
      </c>
      <c r="T626">
        <f t="shared" si="58"/>
        <v>2015</v>
      </c>
      <c r="U626">
        <f t="shared" si="59"/>
        <v>4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v>1487971777</v>
      </c>
      <c r="K627" t="b">
        <v>0</v>
      </c>
      <c r="L627">
        <v>0</v>
      </c>
      <c r="M627" t="b">
        <v>0</v>
      </c>
      <c r="N627" s="11" t="s">
        <v>8276</v>
      </c>
      <c r="O627" t="s">
        <v>8277</v>
      </c>
      <c r="P627">
        <f t="shared" si="54"/>
        <v>0</v>
      </c>
      <c r="Q627" s="22">
        <f t="shared" si="55"/>
        <v>0</v>
      </c>
      <c r="R627" s="15">
        <f t="shared" si="56"/>
        <v>42790.895567129628</v>
      </c>
      <c r="S627" s="15">
        <f t="shared" si="57"/>
        <v>42820.853900462964</v>
      </c>
      <c r="T627">
        <f t="shared" si="58"/>
        <v>2017</v>
      </c>
      <c r="U627">
        <f t="shared" si="59"/>
        <v>2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v>1436793939</v>
      </c>
      <c r="K628" t="b">
        <v>0</v>
      </c>
      <c r="L628">
        <v>39</v>
      </c>
      <c r="M628" t="b">
        <v>0</v>
      </c>
      <c r="N628" s="11" t="s">
        <v>8276</v>
      </c>
      <c r="O628" t="s">
        <v>8277</v>
      </c>
      <c r="P628">
        <f t="shared" si="54"/>
        <v>17</v>
      </c>
      <c r="Q628" s="22">
        <f t="shared" si="55"/>
        <v>111.41</v>
      </c>
      <c r="R628" s="15">
        <f t="shared" si="56"/>
        <v>42198.559479166666</v>
      </c>
      <c r="S628" s="15">
        <f t="shared" si="57"/>
        <v>42231.556944444441</v>
      </c>
      <c r="T628">
        <f t="shared" si="58"/>
        <v>2015</v>
      </c>
      <c r="U628">
        <f t="shared" si="59"/>
        <v>7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v>1452842511</v>
      </c>
      <c r="K629" t="b">
        <v>0</v>
      </c>
      <c r="L629">
        <v>1</v>
      </c>
      <c r="M629" t="b">
        <v>0</v>
      </c>
      <c r="N629" s="11" t="s">
        <v>8276</v>
      </c>
      <c r="O629" t="s">
        <v>8277</v>
      </c>
      <c r="P629">
        <f t="shared" si="54"/>
        <v>0</v>
      </c>
      <c r="Q629" s="22">
        <f t="shared" si="55"/>
        <v>90</v>
      </c>
      <c r="R629" s="15">
        <f t="shared" si="56"/>
        <v>42384.306840277779</v>
      </c>
      <c r="S629" s="15">
        <f t="shared" si="57"/>
        <v>42443.958333333328</v>
      </c>
      <c r="T629">
        <f t="shared" si="58"/>
        <v>2016</v>
      </c>
      <c r="U629">
        <f t="shared" si="59"/>
        <v>1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v>1402677457</v>
      </c>
      <c r="K630" t="b">
        <v>0</v>
      </c>
      <c r="L630">
        <v>0</v>
      </c>
      <c r="M630" t="b">
        <v>0</v>
      </c>
      <c r="N630" s="11" t="s">
        <v>8276</v>
      </c>
      <c r="O630" t="s">
        <v>8277</v>
      </c>
      <c r="P630">
        <f t="shared" si="54"/>
        <v>0</v>
      </c>
      <c r="Q630" s="22">
        <f t="shared" si="55"/>
        <v>0</v>
      </c>
      <c r="R630" s="15">
        <f t="shared" si="56"/>
        <v>41803.692789351851</v>
      </c>
      <c r="S630" s="15">
        <f t="shared" si="57"/>
        <v>41833.692789351851</v>
      </c>
      <c r="T630">
        <f t="shared" si="58"/>
        <v>2014</v>
      </c>
      <c r="U630">
        <f t="shared" si="59"/>
        <v>6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v>1460647108</v>
      </c>
      <c r="K631" t="b">
        <v>0</v>
      </c>
      <c r="L631">
        <v>3</v>
      </c>
      <c r="M631" t="b">
        <v>0</v>
      </c>
      <c r="N631" s="11" t="s">
        <v>8276</v>
      </c>
      <c r="O631" t="s">
        <v>8277</v>
      </c>
      <c r="P631">
        <f t="shared" si="54"/>
        <v>0</v>
      </c>
      <c r="Q631" s="22">
        <f t="shared" si="55"/>
        <v>116.67</v>
      </c>
      <c r="R631" s="15">
        <f t="shared" si="56"/>
        <v>42474.637824074074</v>
      </c>
      <c r="S631" s="15">
        <f t="shared" si="57"/>
        <v>42504.637824074074</v>
      </c>
      <c r="T631">
        <f t="shared" si="58"/>
        <v>2016</v>
      </c>
      <c r="U631">
        <f t="shared" si="59"/>
        <v>4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v>1438959121</v>
      </c>
      <c r="K632" t="b">
        <v>0</v>
      </c>
      <c r="L632">
        <v>1</v>
      </c>
      <c r="M632" t="b">
        <v>0</v>
      </c>
      <c r="N632" s="11" t="s">
        <v>8276</v>
      </c>
      <c r="O632" t="s">
        <v>8277</v>
      </c>
      <c r="P632">
        <f t="shared" si="54"/>
        <v>0</v>
      </c>
      <c r="Q632" s="22">
        <f t="shared" si="55"/>
        <v>10</v>
      </c>
      <c r="R632" s="15">
        <f t="shared" si="56"/>
        <v>42223.619456018518</v>
      </c>
      <c r="S632" s="15">
        <f t="shared" si="57"/>
        <v>42253.215277777781</v>
      </c>
      <c r="T632">
        <f t="shared" si="58"/>
        <v>2015</v>
      </c>
      <c r="U632">
        <f t="shared" si="59"/>
        <v>8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v>1461954729</v>
      </c>
      <c r="K633" t="b">
        <v>0</v>
      </c>
      <c r="L633">
        <v>9</v>
      </c>
      <c r="M633" t="b">
        <v>0</v>
      </c>
      <c r="N633" s="11" t="s">
        <v>8276</v>
      </c>
      <c r="O633" t="s">
        <v>8277</v>
      </c>
      <c r="P633">
        <f t="shared" si="54"/>
        <v>1</v>
      </c>
      <c r="Q633" s="22">
        <f t="shared" si="55"/>
        <v>76.67</v>
      </c>
      <c r="R633" s="15">
        <f t="shared" si="56"/>
        <v>42489.772326388891</v>
      </c>
      <c r="S633" s="15">
        <f t="shared" si="57"/>
        <v>42518.772326388891</v>
      </c>
      <c r="T633">
        <f t="shared" si="58"/>
        <v>2016</v>
      </c>
      <c r="U633">
        <f t="shared" si="59"/>
        <v>4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v>1445874565</v>
      </c>
      <c r="K634" t="b">
        <v>0</v>
      </c>
      <c r="L634">
        <v>0</v>
      </c>
      <c r="M634" t="b">
        <v>0</v>
      </c>
      <c r="N634" s="11" t="s">
        <v>8276</v>
      </c>
      <c r="O634" t="s">
        <v>8277</v>
      </c>
      <c r="P634">
        <f t="shared" si="54"/>
        <v>0</v>
      </c>
      <c r="Q634" s="22">
        <f t="shared" si="55"/>
        <v>0</v>
      </c>
      <c r="R634" s="15">
        <f t="shared" si="56"/>
        <v>42303.659317129626</v>
      </c>
      <c r="S634" s="15">
        <f t="shared" si="57"/>
        <v>42333.700983796298</v>
      </c>
      <c r="T634">
        <f t="shared" si="58"/>
        <v>2015</v>
      </c>
      <c r="U634">
        <f t="shared" si="59"/>
        <v>10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v>1463469062</v>
      </c>
      <c r="K635" t="b">
        <v>0</v>
      </c>
      <c r="L635">
        <v>25</v>
      </c>
      <c r="M635" t="b">
        <v>0</v>
      </c>
      <c r="N635" s="11" t="s">
        <v>8276</v>
      </c>
      <c r="O635" t="s">
        <v>8277</v>
      </c>
      <c r="P635">
        <f t="shared" si="54"/>
        <v>12</v>
      </c>
      <c r="Q635" s="22">
        <f t="shared" si="55"/>
        <v>49.8</v>
      </c>
      <c r="R635" s="15">
        <f t="shared" si="56"/>
        <v>42507.29932870371</v>
      </c>
      <c r="S635" s="15">
        <f t="shared" si="57"/>
        <v>42538.958333333328</v>
      </c>
      <c r="T635">
        <f t="shared" si="58"/>
        <v>2016</v>
      </c>
      <c r="U635">
        <f t="shared" si="59"/>
        <v>5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v>1422397029</v>
      </c>
      <c r="K636" t="b">
        <v>0</v>
      </c>
      <c r="L636">
        <v>1</v>
      </c>
      <c r="M636" t="b">
        <v>0</v>
      </c>
      <c r="N636" s="11" t="s">
        <v>8276</v>
      </c>
      <c r="O636" t="s">
        <v>8277</v>
      </c>
      <c r="P636">
        <f t="shared" si="54"/>
        <v>0</v>
      </c>
      <c r="Q636" s="22">
        <f t="shared" si="55"/>
        <v>1</v>
      </c>
      <c r="R636" s="15">
        <f t="shared" si="56"/>
        <v>42031.928576388891</v>
      </c>
      <c r="S636" s="15">
        <f t="shared" si="57"/>
        <v>42061.928576388891</v>
      </c>
      <c r="T636">
        <f t="shared" si="58"/>
        <v>2015</v>
      </c>
      <c r="U636">
        <f t="shared" si="59"/>
        <v>1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v>1426212762</v>
      </c>
      <c r="K637" t="b">
        <v>0</v>
      </c>
      <c r="L637">
        <v>1</v>
      </c>
      <c r="M637" t="b">
        <v>0</v>
      </c>
      <c r="N637" s="11" t="s">
        <v>8276</v>
      </c>
      <c r="O637" t="s">
        <v>8277</v>
      </c>
      <c r="P637">
        <f t="shared" si="54"/>
        <v>0</v>
      </c>
      <c r="Q637" s="22">
        <f t="shared" si="55"/>
        <v>2</v>
      </c>
      <c r="R637" s="15">
        <f t="shared" si="56"/>
        <v>42076.092152777783</v>
      </c>
      <c r="S637" s="15">
        <f t="shared" si="57"/>
        <v>42106.092152777783</v>
      </c>
      <c r="T637">
        <f t="shared" si="58"/>
        <v>2015</v>
      </c>
      <c r="U637">
        <f t="shared" si="59"/>
        <v>3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v>1430996150</v>
      </c>
      <c r="K638" t="b">
        <v>0</v>
      </c>
      <c r="L638">
        <v>1</v>
      </c>
      <c r="M638" t="b">
        <v>0</v>
      </c>
      <c r="N638" s="11" t="s">
        <v>8276</v>
      </c>
      <c r="O638" t="s">
        <v>8277</v>
      </c>
      <c r="P638">
        <f t="shared" si="54"/>
        <v>0</v>
      </c>
      <c r="Q638" s="22">
        <f t="shared" si="55"/>
        <v>4</v>
      </c>
      <c r="R638" s="15">
        <f t="shared" si="56"/>
        <v>42131.455439814818</v>
      </c>
      <c r="S638" s="15">
        <f t="shared" si="57"/>
        <v>42161.44930555555</v>
      </c>
      <c r="T638">
        <f t="shared" si="58"/>
        <v>2015</v>
      </c>
      <c r="U638">
        <f t="shared" si="59"/>
        <v>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v>1485558318</v>
      </c>
      <c r="K639" t="b">
        <v>0</v>
      </c>
      <c r="L639">
        <v>0</v>
      </c>
      <c r="M639" t="b">
        <v>0</v>
      </c>
      <c r="N639" s="11" t="s">
        <v>8276</v>
      </c>
      <c r="O639" t="s">
        <v>8277</v>
      </c>
      <c r="P639">
        <f t="shared" si="54"/>
        <v>0</v>
      </c>
      <c r="Q639" s="22">
        <f t="shared" si="55"/>
        <v>0</v>
      </c>
      <c r="R639" s="15">
        <f t="shared" si="56"/>
        <v>42762.962013888886</v>
      </c>
      <c r="S639" s="15">
        <f t="shared" si="57"/>
        <v>42791.961111111115</v>
      </c>
      <c r="T639">
        <f t="shared" si="58"/>
        <v>2017</v>
      </c>
      <c r="U639">
        <f t="shared" si="59"/>
        <v>1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v>1485267262</v>
      </c>
      <c r="K640" t="b">
        <v>0</v>
      </c>
      <c r="L640">
        <v>6</v>
      </c>
      <c r="M640" t="b">
        <v>0</v>
      </c>
      <c r="N640" s="11" t="s">
        <v>8276</v>
      </c>
      <c r="O640" t="s">
        <v>8277</v>
      </c>
      <c r="P640">
        <f t="shared" si="54"/>
        <v>0</v>
      </c>
      <c r="Q640" s="22">
        <f t="shared" si="55"/>
        <v>3</v>
      </c>
      <c r="R640" s="15">
        <f t="shared" si="56"/>
        <v>42759.593310185184</v>
      </c>
      <c r="S640" s="15">
        <f t="shared" si="57"/>
        <v>42819.55164351852</v>
      </c>
      <c r="T640">
        <f t="shared" si="58"/>
        <v>2017</v>
      </c>
      <c r="U640">
        <f t="shared" si="59"/>
        <v>1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v>1408024795</v>
      </c>
      <c r="K641" t="b">
        <v>0</v>
      </c>
      <c r="L641">
        <v>1</v>
      </c>
      <c r="M641" t="b">
        <v>0</v>
      </c>
      <c r="N641" s="11" t="s">
        <v>8276</v>
      </c>
      <c r="O641" t="s">
        <v>8277</v>
      </c>
      <c r="P641">
        <f t="shared" si="54"/>
        <v>0</v>
      </c>
      <c r="Q641" s="22">
        <f t="shared" si="55"/>
        <v>1</v>
      </c>
      <c r="R641" s="15">
        <f t="shared" si="56"/>
        <v>41865.583275462966</v>
      </c>
      <c r="S641" s="15">
        <f t="shared" si="57"/>
        <v>41925.583275462966</v>
      </c>
      <c r="T641">
        <f t="shared" si="58"/>
        <v>2014</v>
      </c>
      <c r="U641">
        <f t="shared" si="59"/>
        <v>8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v>1478685915</v>
      </c>
      <c r="K642" t="b">
        <v>0</v>
      </c>
      <c r="L642">
        <v>2</v>
      </c>
      <c r="M642" t="b">
        <v>1</v>
      </c>
      <c r="N642" s="11" t="s">
        <v>8276</v>
      </c>
      <c r="O642" t="s">
        <v>8278</v>
      </c>
      <c r="P642">
        <f t="shared" si="54"/>
        <v>144</v>
      </c>
      <c r="Q642" s="22">
        <f t="shared" si="55"/>
        <v>50.5</v>
      </c>
      <c r="R642" s="15">
        <f t="shared" si="56"/>
        <v>42683.420312500006</v>
      </c>
      <c r="S642" s="15">
        <f t="shared" si="57"/>
        <v>42698.958333333328</v>
      </c>
      <c r="T642">
        <f t="shared" si="58"/>
        <v>2016</v>
      </c>
      <c r="U642">
        <f t="shared" si="59"/>
        <v>11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v>1436881248</v>
      </c>
      <c r="K643" t="b">
        <v>0</v>
      </c>
      <c r="L643">
        <v>315</v>
      </c>
      <c r="M643" t="b">
        <v>1</v>
      </c>
      <c r="N643" s="11" t="s">
        <v>8276</v>
      </c>
      <c r="O643" t="s">
        <v>8278</v>
      </c>
      <c r="P643">
        <f t="shared" ref="P643:P706" si="60">ROUND(E643/D643*100,0)</f>
        <v>119</v>
      </c>
      <c r="Q643" s="22">
        <f t="shared" ref="Q643:Q706" si="61">IFERROR(ROUND(E643/L643,2),0)</f>
        <v>151.32</v>
      </c>
      <c r="R643" s="15">
        <f t="shared" ref="R643:R706" si="62">J643/60/60/24+DATE(1970,1,1)</f>
        <v>42199.57</v>
      </c>
      <c r="S643" s="15">
        <f t="shared" ref="S643:S706" si="63">I643/60/60/24+DATE(1970,1,1)</f>
        <v>42229.57</v>
      </c>
      <c r="T643">
        <f t="shared" ref="T643:T706" si="64">YEAR(R643)</f>
        <v>2015</v>
      </c>
      <c r="U643">
        <f t="shared" ref="U643:U706" si="65">MONTH(R643)</f>
        <v>7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v>1436888274</v>
      </c>
      <c r="K644" t="b">
        <v>0</v>
      </c>
      <c r="L644">
        <v>2174</v>
      </c>
      <c r="M644" t="b">
        <v>1</v>
      </c>
      <c r="N644" s="11" t="s">
        <v>8276</v>
      </c>
      <c r="O644" t="s">
        <v>8278</v>
      </c>
      <c r="P644">
        <f t="shared" si="60"/>
        <v>1460</v>
      </c>
      <c r="Q644" s="22">
        <f t="shared" si="61"/>
        <v>134.36000000000001</v>
      </c>
      <c r="R644" s="15">
        <f t="shared" si="62"/>
        <v>42199.651319444441</v>
      </c>
      <c r="S644" s="15">
        <f t="shared" si="63"/>
        <v>42235.651319444441</v>
      </c>
      <c r="T644">
        <f t="shared" si="64"/>
        <v>2015</v>
      </c>
      <c r="U644">
        <f t="shared" si="65"/>
        <v>7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v>1428333875</v>
      </c>
      <c r="K645" t="b">
        <v>0</v>
      </c>
      <c r="L645">
        <v>152</v>
      </c>
      <c r="M645" t="b">
        <v>1</v>
      </c>
      <c r="N645" s="11" t="s">
        <v>8276</v>
      </c>
      <c r="O645" t="s">
        <v>8278</v>
      </c>
      <c r="P645">
        <f t="shared" si="60"/>
        <v>106</v>
      </c>
      <c r="Q645" s="22">
        <f t="shared" si="61"/>
        <v>174.03</v>
      </c>
      <c r="R645" s="15">
        <f t="shared" si="62"/>
        <v>42100.642071759255</v>
      </c>
      <c r="S645" s="15">
        <f t="shared" si="63"/>
        <v>42155.642071759255</v>
      </c>
      <c r="T645">
        <f t="shared" si="64"/>
        <v>2015</v>
      </c>
      <c r="U645">
        <f t="shared" si="65"/>
        <v>4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v>1410883139</v>
      </c>
      <c r="K646" t="b">
        <v>0</v>
      </c>
      <c r="L646">
        <v>1021</v>
      </c>
      <c r="M646" t="b">
        <v>1</v>
      </c>
      <c r="N646" s="11" t="s">
        <v>8276</v>
      </c>
      <c r="O646" t="s">
        <v>8278</v>
      </c>
      <c r="P646">
        <f t="shared" si="60"/>
        <v>300</v>
      </c>
      <c r="Q646" s="22">
        <f t="shared" si="61"/>
        <v>73.489999999999995</v>
      </c>
      <c r="R646" s="15">
        <f t="shared" si="62"/>
        <v>41898.665960648148</v>
      </c>
      <c r="S646" s="15">
        <f t="shared" si="63"/>
        <v>41941.041666666664</v>
      </c>
      <c r="T646">
        <f t="shared" si="64"/>
        <v>2014</v>
      </c>
      <c r="U646">
        <f t="shared" si="65"/>
        <v>9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v>1468370274</v>
      </c>
      <c r="K647" t="b">
        <v>0</v>
      </c>
      <c r="L647">
        <v>237</v>
      </c>
      <c r="M647" t="b">
        <v>1</v>
      </c>
      <c r="N647" s="11" t="s">
        <v>8276</v>
      </c>
      <c r="O647" t="s">
        <v>8278</v>
      </c>
      <c r="P647">
        <f t="shared" si="60"/>
        <v>279</v>
      </c>
      <c r="Q647" s="22">
        <f t="shared" si="61"/>
        <v>23.52</v>
      </c>
      <c r="R647" s="15">
        <f t="shared" si="62"/>
        <v>42564.026319444441</v>
      </c>
      <c r="S647" s="15">
        <f t="shared" si="63"/>
        <v>42594.026319444441</v>
      </c>
      <c r="T647">
        <f t="shared" si="64"/>
        <v>2016</v>
      </c>
      <c r="U647">
        <f t="shared" si="65"/>
        <v>7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v>1405196867</v>
      </c>
      <c r="K648" t="b">
        <v>0</v>
      </c>
      <c r="L648">
        <v>27</v>
      </c>
      <c r="M648" t="b">
        <v>1</v>
      </c>
      <c r="N648" s="11" t="s">
        <v>8276</v>
      </c>
      <c r="O648" t="s">
        <v>8278</v>
      </c>
      <c r="P648">
        <f t="shared" si="60"/>
        <v>132</v>
      </c>
      <c r="Q648" s="22">
        <f t="shared" si="61"/>
        <v>39.07</v>
      </c>
      <c r="R648" s="15">
        <f t="shared" si="62"/>
        <v>41832.852627314816</v>
      </c>
      <c r="S648" s="15">
        <f t="shared" si="63"/>
        <v>41862.852627314816</v>
      </c>
      <c r="T648">
        <f t="shared" si="64"/>
        <v>2014</v>
      </c>
      <c r="U648">
        <f t="shared" si="65"/>
        <v>7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v>1455647149</v>
      </c>
      <c r="K649" t="b">
        <v>0</v>
      </c>
      <c r="L649">
        <v>17</v>
      </c>
      <c r="M649" t="b">
        <v>1</v>
      </c>
      <c r="N649" s="11" t="s">
        <v>8276</v>
      </c>
      <c r="O649" t="s">
        <v>8278</v>
      </c>
      <c r="P649">
        <f t="shared" si="60"/>
        <v>107</v>
      </c>
      <c r="Q649" s="22">
        <f t="shared" si="61"/>
        <v>125.94</v>
      </c>
      <c r="R649" s="15">
        <f t="shared" si="62"/>
        <v>42416.767928240741</v>
      </c>
      <c r="S649" s="15">
        <f t="shared" si="63"/>
        <v>42446.726261574076</v>
      </c>
      <c r="T649">
        <f t="shared" si="64"/>
        <v>2016</v>
      </c>
      <c r="U649">
        <f t="shared" si="65"/>
        <v>2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v>1410280708</v>
      </c>
      <c r="K650" t="b">
        <v>0</v>
      </c>
      <c r="L650">
        <v>27</v>
      </c>
      <c r="M650" t="b">
        <v>1</v>
      </c>
      <c r="N650" s="11" t="s">
        <v>8276</v>
      </c>
      <c r="O650" t="s">
        <v>8278</v>
      </c>
      <c r="P650">
        <f t="shared" si="60"/>
        <v>127</v>
      </c>
      <c r="Q650" s="22">
        <f t="shared" si="61"/>
        <v>1644</v>
      </c>
      <c r="R650" s="15">
        <f t="shared" si="62"/>
        <v>41891.693379629629</v>
      </c>
      <c r="S650" s="15">
        <f t="shared" si="63"/>
        <v>41926.693379629629</v>
      </c>
      <c r="T650">
        <f t="shared" si="64"/>
        <v>2014</v>
      </c>
      <c r="U650">
        <f t="shared" si="65"/>
        <v>9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v>1409090013</v>
      </c>
      <c r="K651" t="b">
        <v>0</v>
      </c>
      <c r="L651">
        <v>82</v>
      </c>
      <c r="M651" t="b">
        <v>1</v>
      </c>
      <c r="N651" s="11" t="s">
        <v>8276</v>
      </c>
      <c r="O651" t="s">
        <v>8278</v>
      </c>
      <c r="P651">
        <f t="shared" si="60"/>
        <v>140</v>
      </c>
      <c r="Q651" s="22">
        <f t="shared" si="61"/>
        <v>42.67</v>
      </c>
      <c r="R651" s="15">
        <f t="shared" si="62"/>
        <v>41877.912187499998</v>
      </c>
      <c r="S651" s="15">
        <f t="shared" si="63"/>
        <v>41898.912187499998</v>
      </c>
      <c r="T651">
        <f t="shared" si="64"/>
        <v>2014</v>
      </c>
      <c r="U651">
        <f t="shared" si="65"/>
        <v>8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v>1413766384</v>
      </c>
      <c r="K652" t="b">
        <v>0</v>
      </c>
      <c r="L652">
        <v>48</v>
      </c>
      <c r="M652" t="b">
        <v>1</v>
      </c>
      <c r="N652" s="11" t="s">
        <v>8276</v>
      </c>
      <c r="O652" t="s">
        <v>8278</v>
      </c>
      <c r="P652">
        <f t="shared" si="60"/>
        <v>112</v>
      </c>
      <c r="Q652" s="22">
        <f t="shared" si="61"/>
        <v>35.130000000000003</v>
      </c>
      <c r="R652" s="15">
        <f t="shared" si="62"/>
        <v>41932.036851851852</v>
      </c>
      <c r="S652" s="15">
        <f t="shared" si="63"/>
        <v>41992.078518518523</v>
      </c>
      <c r="T652">
        <f t="shared" si="64"/>
        <v>2014</v>
      </c>
      <c r="U652">
        <f t="shared" si="65"/>
        <v>10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v>1415838311</v>
      </c>
      <c r="K653" t="b">
        <v>0</v>
      </c>
      <c r="L653">
        <v>105</v>
      </c>
      <c r="M653" t="b">
        <v>1</v>
      </c>
      <c r="N653" s="11" t="s">
        <v>8276</v>
      </c>
      <c r="O653" t="s">
        <v>8278</v>
      </c>
      <c r="P653">
        <f t="shared" si="60"/>
        <v>101</v>
      </c>
      <c r="Q653" s="22">
        <f t="shared" si="61"/>
        <v>239.35</v>
      </c>
      <c r="R653" s="15">
        <f t="shared" si="62"/>
        <v>41956.017488425925</v>
      </c>
      <c r="S653" s="15">
        <f t="shared" si="63"/>
        <v>41986.017488425925</v>
      </c>
      <c r="T653">
        <f t="shared" si="64"/>
        <v>2014</v>
      </c>
      <c r="U653">
        <f t="shared" si="65"/>
        <v>11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v>1478018050</v>
      </c>
      <c r="K654" t="b">
        <v>0</v>
      </c>
      <c r="L654">
        <v>28</v>
      </c>
      <c r="M654" t="b">
        <v>1</v>
      </c>
      <c r="N654" s="11" t="s">
        <v>8276</v>
      </c>
      <c r="O654" t="s">
        <v>8278</v>
      </c>
      <c r="P654">
        <f t="shared" si="60"/>
        <v>100</v>
      </c>
      <c r="Q654" s="22">
        <f t="shared" si="61"/>
        <v>107.64</v>
      </c>
      <c r="R654" s="15">
        <f t="shared" si="62"/>
        <v>42675.690393518518</v>
      </c>
      <c r="S654" s="15">
        <f t="shared" si="63"/>
        <v>42705.732060185182</v>
      </c>
      <c r="T654">
        <f t="shared" si="64"/>
        <v>2016</v>
      </c>
      <c r="U654">
        <f t="shared" si="65"/>
        <v>11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v>1436885440</v>
      </c>
      <c r="K655" t="b">
        <v>0</v>
      </c>
      <c r="L655">
        <v>1107</v>
      </c>
      <c r="M655" t="b">
        <v>1</v>
      </c>
      <c r="N655" s="11" t="s">
        <v>8276</v>
      </c>
      <c r="O655" t="s">
        <v>8278</v>
      </c>
      <c r="P655">
        <f t="shared" si="60"/>
        <v>141</v>
      </c>
      <c r="Q655" s="22">
        <f t="shared" si="61"/>
        <v>95.83</v>
      </c>
      <c r="R655" s="15">
        <f t="shared" si="62"/>
        <v>42199.618518518517</v>
      </c>
      <c r="S655" s="15">
        <f t="shared" si="63"/>
        <v>42236.618518518517</v>
      </c>
      <c r="T655">
        <f t="shared" si="64"/>
        <v>2015</v>
      </c>
      <c r="U655">
        <f t="shared" si="65"/>
        <v>7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v>1433804313</v>
      </c>
      <c r="K656" t="b">
        <v>0</v>
      </c>
      <c r="L656">
        <v>1013</v>
      </c>
      <c r="M656" t="b">
        <v>1</v>
      </c>
      <c r="N656" s="11" t="s">
        <v>8276</v>
      </c>
      <c r="O656" t="s">
        <v>8278</v>
      </c>
      <c r="P656">
        <f t="shared" si="60"/>
        <v>267</v>
      </c>
      <c r="Q656" s="22">
        <f t="shared" si="61"/>
        <v>31.66</v>
      </c>
      <c r="R656" s="15">
        <f t="shared" si="62"/>
        <v>42163.957326388889</v>
      </c>
      <c r="S656" s="15">
        <f t="shared" si="63"/>
        <v>42193.957326388889</v>
      </c>
      <c r="T656">
        <f t="shared" si="64"/>
        <v>2015</v>
      </c>
      <c r="U656">
        <f t="shared" si="65"/>
        <v>6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v>1423609112</v>
      </c>
      <c r="K657" t="b">
        <v>0</v>
      </c>
      <c r="L657">
        <v>274</v>
      </c>
      <c r="M657" t="b">
        <v>1</v>
      </c>
      <c r="N657" s="11" t="s">
        <v>8276</v>
      </c>
      <c r="O657" t="s">
        <v>8278</v>
      </c>
      <c r="P657">
        <f t="shared" si="60"/>
        <v>147</v>
      </c>
      <c r="Q657" s="22">
        <f t="shared" si="61"/>
        <v>42.89</v>
      </c>
      <c r="R657" s="15">
        <f t="shared" si="62"/>
        <v>42045.957314814819</v>
      </c>
      <c r="S657" s="15">
        <f t="shared" si="63"/>
        <v>42075.915648148148</v>
      </c>
      <c r="T657">
        <f t="shared" si="64"/>
        <v>2015</v>
      </c>
      <c r="U657">
        <f t="shared" si="65"/>
        <v>2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v>1455736719</v>
      </c>
      <c r="K658" t="b">
        <v>0</v>
      </c>
      <c r="L658">
        <v>87</v>
      </c>
      <c r="M658" t="b">
        <v>1</v>
      </c>
      <c r="N658" s="11" t="s">
        <v>8276</v>
      </c>
      <c r="O658" t="s">
        <v>8278</v>
      </c>
      <c r="P658">
        <f t="shared" si="60"/>
        <v>214</v>
      </c>
      <c r="Q658" s="22">
        <f t="shared" si="61"/>
        <v>122.74</v>
      </c>
      <c r="R658" s="15">
        <f t="shared" si="62"/>
        <v>42417.804618055554</v>
      </c>
      <c r="S658" s="15">
        <f t="shared" si="63"/>
        <v>42477.762951388882</v>
      </c>
      <c r="T658">
        <f t="shared" si="64"/>
        <v>2016</v>
      </c>
      <c r="U658">
        <f t="shared" si="65"/>
        <v>2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v>1448309872</v>
      </c>
      <c r="K659" t="b">
        <v>0</v>
      </c>
      <c r="L659">
        <v>99</v>
      </c>
      <c r="M659" t="b">
        <v>1</v>
      </c>
      <c r="N659" s="11" t="s">
        <v>8276</v>
      </c>
      <c r="O659" t="s">
        <v>8278</v>
      </c>
      <c r="P659">
        <f t="shared" si="60"/>
        <v>126</v>
      </c>
      <c r="Q659" s="22">
        <f t="shared" si="61"/>
        <v>190.45</v>
      </c>
      <c r="R659" s="15">
        <f t="shared" si="62"/>
        <v>42331.84574074074</v>
      </c>
      <c r="S659" s="15">
        <f t="shared" si="63"/>
        <v>42361.84574074074</v>
      </c>
      <c r="T659">
        <f t="shared" si="64"/>
        <v>2015</v>
      </c>
      <c r="U659">
        <f t="shared" si="65"/>
        <v>11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v>1435117889</v>
      </c>
      <c r="K660" t="b">
        <v>0</v>
      </c>
      <c r="L660">
        <v>276</v>
      </c>
      <c r="M660" t="b">
        <v>1</v>
      </c>
      <c r="N660" s="11" t="s">
        <v>8276</v>
      </c>
      <c r="O660" t="s">
        <v>8278</v>
      </c>
      <c r="P660">
        <f t="shared" si="60"/>
        <v>104</v>
      </c>
      <c r="Q660" s="22">
        <f t="shared" si="61"/>
        <v>109.34</v>
      </c>
      <c r="R660" s="15">
        <f t="shared" si="62"/>
        <v>42179.160752314812</v>
      </c>
      <c r="S660" s="15">
        <f t="shared" si="63"/>
        <v>42211.75</v>
      </c>
      <c r="T660">
        <f t="shared" si="64"/>
        <v>2015</v>
      </c>
      <c r="U660">
        <f t="shared" si="65"/>
        <v>6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v>1437747295</v>
      </c>
      <c r="K661" t="b">
        <v>0</v>
      </c>
      <c r="L661">
        <v>21</v>
      </c>
      <c r="M661" t="b">
        <v>1</v>
      </c>
      <c r="N661" s="11" t="s">
        <v>8276</v>
      </c>
      <c r="O661" t="s">
        <v>8278</v>
      </c>
      <c r="P661">
        <f t="shared" si="60"/>
        <v>101</v>
      </c>
      <c r="Q661" s="22">
        <f t="shared" si="61"/>
        <v>143.66999999999999</v>
      </c>
      <c r="R661" s="15">
        <f t="shared" si="62"/>
        <v>42209.593692129631</v>
      </c>
      <c r="S661" s="15">
        <f t="shared" si="63"/>
        <v>42239.593692129631</v>
      </c>
      <c r="T661">
        <f t="shared" si="64"/>
        <v>2015</v>
      </c>
      <c r="U661">
        <f t="shared" si="65"/>
        <v>7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v>1412963279</v>
      </c>
      <c r="K662" t="b">
        <v>0</v>
      </c>
      <c r="L662">
        <v>18</v>
      </c>
      <c r="M662" t="b">
        <v>0</v>
      </c>
      <c r="N662" s="11" t="s">
        <v>8276</v>
      </c>
      <c r="O662" t="s">
        <v>8278</v>
      </c>
      <c r="P662">
        <f t="shared" si="60"/>
        <v>3</v>
      </c>
      <c r="Q662" s="22">
        <f t="shared" si="61"/>
        <v>84.94</v>
      </c>
      <c r="R662" s="15">
        <f t="shared" si="62"/>
        <v>41922.741655092592</v>
      </c>
      <c r="S662" s="15">
        <f t="shared" si="63"/>
        <v>41952.783321759263</v>
      </c>
      <c r="T662">
        <f t="shared" si="64"/>
        <v>2014</v>
      </c>
      <c r="U662">
        <f t="shared" si="65"/>
        <v>10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v>1474644559</v>
      </c>
      <c r="K663" t="b">
        <v>0</v>
      </c>
      <c r="L663">
        <v>9</v>
      </c>
      <c r="M663" t="b">
        <v>0</v>
      </c>
      <c r="N663" s="11" t="s">
        <v>8276</v>
      </c>
      <c r="O663" t="s">
        <v>8278</v>
      </c>
      <c r="P663">
        <f t="shared" si="60"/>
        <v>1</v>
      </c>
      <c r="Q663" s="22">
        <f t="shared" si="61"/>
        <v>10.56</v>
      </c>
      <c r="R663" s="15">
        <f t="shared" si="62"/>
        <v>42636.645358796297</v>
      </c>
      <c r="S663" s="15">
        <f t="shared" si="63"/>
        <v>42666.645358796297</v>
      </c>
      <c r="T663">
        <f t="shared" si="64"/>
        <v>2016</v>
      </c>
      <c r="U663">
        <f t="shared" si="65"/>
        <v>9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v>1418812247</v>
      </c>
      <c r="K664" t="b">
        <v>0</v>
      </c>
      <c r="L664">
        <v>4</v>
      </c>
      <c r="M664" t="b">
        <v>0</v>
      </c>
      <c r="N664" s="11" t="s">
        <v>8276</v>
      </c>
      <c r="O664" t="s">
        <v>8278</v>
      </c>
      <c r="P664">
        <f t="shared" si="60"/>
        <v>0</v>
      </c>
      <c r="Q664" s="22">
        <f t="shared" si="61"/>
        <v>39</v>
      </c>
      <c r="R664" s="15">
        <f t="shared" si="62"/>
        <v>41990.438043981485</v>
      </c>
      <c r="S664" s="15">
        <f t="shared" si="63"/>
        <v>42020.438043981485</v>
      </c>
      <c r="T664">
        <f t="shared" si="64"/>
        <v>2014</v>
      </c>
      <c r="U664">
        <f t="shared" si="65"/>
        <v>12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v>1434658456</v>
      </c>
      <c r="K665" t="b">
        <v>0</v>
      </c>
      <c r="L665">
        <v>7</v>
      </c>
      <c r="M665" t="b">
        <v>0</v>
      </c>
      <c r="N665" s="11" t="s">
        <v>8276</v>
      </c>
      <c r="O665" t="s">
        <v>8278</v>
      </c>
      <c r="P665">
        <f t="shared" si="60"/>
        <v>0</v>
      </c>
      <c r="Q665" s="22">
        <f t="shared" si="61"/>
        <v>100</v>
      </c>
      <c r="R665" s="15">
        <f t="shared" si="62"/>
        <v>42173.843240740738</v>
      </c>
      <c r="S665" s="15">
        <f t="shared" si="63"/>
        <v>42203.843240740738</v>
      </c>
      <c r="T665">
        <f t="shared" si="64"/>
        <v>2015</v>
      </c>
      <c r="U665">
        <f t="shared" si="65"/>
        <v>6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v>1426348775</v>
      </c>
      <c r="K666" t="b">
        <v>0</v>
      </c>
      <c r="L666">
        <v>29</v>
      </c>
      <c r="M666" t="b">
        <v>0</v>
      </c>
      <c r="N666" s="11" t="s">
        <v>8276</v>
      </c>
      <c r="O666" t="s">
        <v>8278</v>
      </c>
      <c r="P666">
        <f t="shared" si="60"/>
        <v>8</v>
      </c>
      <c r="Q666" s="22">
        <f t="shared" si="61"/>
        <v>31.17</v>
      </c>
      <c r="R666" s="15">
        <f t="shared" si="62"/>
        <v>42077.666377314818</v>
      </c>
      <c r="S666" s="15">
        <f t="shared" si="63"/>
        <v>42107.666377314818</v>
      </c>
      <c r="T666">
        <f t="shared" si="64"/>
        <v>2015</v>
      </c>
      <c r="U666">
        <f t="shared" si="65"/>
        <v>3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v>1479143061</v>
      </c>
      <c r="K667" t="b">
        <v>0</v>
      </c>
      <c r="L667">
        <v>12</v>
      </c>
      <c r="M667" t="b">
        <v>0</v>
      </c>
      <c r="N667" s="11" t="s">
        <v>8276</v>
      </c>
      <c r="O667" t="s">
        <v>8278</v>
      </c>
      <c r="P667">
        <f t="shared" si="60"/>
        <v>19</v>
      </c>
      <c r="Q667" s="22">
        <f t="shared" si="61"/>
        <v>155.33000000000001</v>
      </c>
      <c r="R667" s="15">
        <f t="shared" si="62"/>
        <v>42688.711354166662</v>
      </c>
      <c r="S667" s="15">
        <f t="shared" si="63"/>
        <v>42748.711354166662</v>
      </c>
      <c r="T667">
        <f t="shared" si="64"/>
        <v>2016</v>
      </c>
      <c r="U667">
        <f t="shared" si="65"/>
        <v>11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v>1405713498</v>
      </c>
      <c r="K668" t="b">
        <v>0</v>
      </c>
      <c r="L668">
        <v>4</v>
      </c>
      <c r="M668" t="b">
        <v>0</v>
      </c>
      <c r="N668" s="11" t="s">
        <v>8276</v>
      </c>
      <c r="O668" t="s">
        <v>8278</v>
      </c>
      <c r="P668">
        <f t="shared" si="60"/>
        <v>0</v>
      </c>
      <c r="Q668" s="22">
        <f t="shared" si="61"/>
        <v>2</v>
      </c>
      <c r="R668" s="15">
        <f t="shared" si="62"/>
        <v>41838.832152777781</v>
      </c>
      <c r="S668" s="15">
        <f t="shared" si="63"/>
        <v>41868.832152777781</v>
      </c>
      <c r="T668">
        <f t="shared" si="64"/>
        <v>2014</v>
      </c>
      <c r="U668">
        <f t="shared" si="65"/>
        <v>7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v>1474275463</v>
      </c>
      <c r="K669" t="b">
        <v>0</v>
      </c>
      <c r="L669">
        <v>28</v>
      </c>
      <c r="M669" t="b">
        <v>0</v>
      </c>
      <c r="N669" s="11" t="s">
        <v>8276</v>
      </c>
      <c r="O669" t="s">
        <v>8278</v>
      </c>
      <c r="P669">
        <f t="shared" si="60"/>
        <v>10</v>
      </c>
      <c r="Q669" s="22">
        <f t="shared" si="61"/>
        <v>178.93</v>
      </c>
      <c r="R669" s="15">
        <f t="shared" si="62"/>
        <v>42632.373414351852</v>
      </c>
      <c r="S669" s="15">
        <f t="shared" si="63"/>
        <v>42672.373414351852</v>
      </c>
      <c r="T669">
        <f t="shared" si="64"/>
        <v>2016</v>
      </c>
      <c r="U669">
        <f t="shared" si="65"/>
        <v>9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v>1427486222</v>
      </c>
      <c r="K670" t="b">
        <v>0</v>
      </c>
      <c r="L670">
        <v>25</v>
      </c>
      <c r="M670" t="b">
        <v>0</v>
      </c>
      <c r="N670" s="11" t="s">
        <v>8276</v>
      </c>
      <c r="O670" t="s">
        <v>8278</v>
      </c>
      <c r="P670">
        <f t="shared" si="60"/>
        <v>5</v>
      </c>
      <c r="Q670" s="22">
        <f t="shared" si="61"/>
        <v>27.36</v>
      </c>
      <c r="R670" s="15">
        <f t="shared" si="62"/>
        <v>42090.831273148149</v>
      </c>
      <c r="S670" s="15">
        <f t="shared" si="63"/>
        <v>42135.831273148149</v>
      </c>
      <c r="T670">
        <f t="shared" si="64"/>
        <v>2015</v>
      </c>
      <c r="U670">
        <f t="shared" si="65"/>
        <v>3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v>1465225258</v>
      </c>
      <c r="K671" t="b">
        <v>0</v>
      </c>
      <c r="L671">
        <v>28</v>
      </c>
      <c r="M671" t="b">
        <v>0</v>
      </c>
      <c r="N671" s="11" t="s">
        <v>8276</v>
      </c>
      <c r="O671" t="s">
        <v>8278</v>
      </c>
      <c r="P671">
        <f t="shared" si="60"/>
        <v>22</v>
      </c>
      <c r="Q671" s="22">
        <f t="shared" si="61"/>
        <v>1536.25</v>
      </c>
      <c r="R671" s="15">
        <f t="shared" si="62"/>
        <v>42527.625671296293</v>
      </c>
      <c r="S671" s="15">
        <f t="shared" si="63"/>
        <v>42557.625671296293</v>
      </c>
      <c r="T671">
        <f t="shared" si="64"/>
        <v>2016</v>
      </c>
      <c r="U671">
        <f t="shared" si="65"/>
        <v>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v>1463418120</v>
      </c>
      <c r="K672" t="b">
        <v>0</v>
      </c>
      <c r="L672">
        <v>310</v>
      </c>
      <c r="M672" t="b">
        <v>0</v>
      </c>
      <c r="N672" s="11" t="s">
        <v>8276</v>
      </c>
      <c r="O672" t="s">
        <v>8278</v>
      </c>
      <c r="P672">
        <f t="shared" si="60"/>
        <v>29</v>
      </c>
      <c r="Q672" s="22">
        <f t="shared" si="61"/>
        <v>85</v>
      </c>
      <c r="R672" s="15">
        <f t="shared" si="62"/>
        <v>42506.709722222222</v>
      </c>
      <c r="S672" s="15">
        <f t="shared" si="63"/>
        <v>42540.340277777781</v>
      </c>
      <c r="T672">
        <f t="shared" si="64"/>
        <v>2016</v>
      </c>
      <c r="U672">
        <f t="shared" si="65"/>
        <v>5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v>1418315852</v>
      </c>
      <c r="K673" t="b">
        <v>0</v>
      </c>
      <c r="L673">
        <v>15</v>
      </c>
      <c r="M673" t="b">
        <v>0</v>
      </c>
      <c r="N673" s="11" t="s">
        <v>8276</v>
      </c>
      <c r="O673" t="s">
        <v>8278</v>
      </c>
      <c r="P673">
        <f t="shared" si="60"/>
        <v>39</v>
      </c>
      <c r="Q673" s="22">
        <f t="shared" si="61"/>
        <v>788.53</v>
      </c>
      <c r="R673" s="15">
        <f t="shared" si="62"/>
        <v>41984.692731481482</v>
      </c>
      <c r="S673" s="15">
        <f t="shared" si="63"/>
        <v>42018.166666666672</v>
      </c>
      <c r="T673">
        <f t="shared" si="64"/>
        <v>2014</v>
      </c>
      <c r="U673">
        <f t="shared" si="65"/>
        <v>12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v>1417410964</v>
      </c>
      <c r="K674" t="b">
        <v>0</v>
      </c>
      <c r="L674">
        <v>215</v>
      </c>
      <c r="M674" t="b">
        <v>0</v>
      </c>
      <c r="N674" s="11" t="s">
        <v>8276</v>
      </c>
      <c r="O674" t="s">
        <v>8278</v>
      </c>
      <c r="P674">
        <f t="shared" si="60"/>
        <v>22</v>
      </c>
      <c r="Q674" s="22">
        <f t="shared" si="61"/>
        <v>50.3</v>
      </c>
      <c r="R674" s="15">
        <f t="shared" si="62"/>
        <v>41974.219490740739</v>
      </c>
      <c r="S674" s="15">
        <f t="shared" si="63"/>
        <v>42005.207638888889</v>
      </c>
      <c r="T674">
        <f t="shared" si="64"/>
        <v>2014</v>
      </c>
      <c r="U674">
        <f t="shared" si="65"/>
        <v>12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v>1405714217</v>
      </c>
      <c r="K675" t="b">
        <v>0</v>
      </c>
      <c r="L675">
        <v>3</v>
      </c>
      <c r="M675" t="b">
        <v>0</v>
      </c>
      <c r="N675" s="11" t="s">
        <v>8276</v>
      </c>
      <c r="O675" t="s">
        <v>8278</v>
      </c>
      <c r="P675">
        <f t="shared" si="60"/>
        <v>0</v>
      </c>
      <c r="Q675" s="22">
        <f t="shared" si="61"/>
        <v>68.33</v>
      </c>
      <c r="R675" s="15">
        <f t="shared" si="62"/>
        <v>41838.840474537035</v>
      </c>
      <c r="S675" s="15">
        <f t="shared" si="63"/>
        <v>41883.840474537035</v>
      </c>
      <c r="T675">
        <f t="shared" si="64"/>
        <v>2014</v>
      </c>
      <c r="U675">
        <f t="shared" si="65"/>
        <v>7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v>1402627627</v>
      </c>
      <c r="K676" t="b">
        <v>0</v>
      </c>
      <c r="L676">
        <v>2</v>
      </c>
      <c r="M676" t="b">
        <v>0</v>
      </c>
      <c r="N676" s="11" t="s">
        <v>8276</v>
      </c>
      <c r="O676" t="s">
        <v>8278</v>
      </c>
      <c r="P676">
        <f t="shared" si="60"/>
        <v>0</v>
      </c>
      <c r="Q676" s="22">
        <f t="shared" si="61"/>
        <v>7.5</v>
      </c>
      <c r="R676" s="15">
        <f t="shared" si="62"/>
        <v>41803.116053240738</v>
      </c>
      <c r="S676" s="15">
        <f t="shared" si="63"/>
        <v>41863.116053240738</v>
      </c>
      <c r="T676">
        <f t="shared" si="64"/>
        <v>2014</v>
      </c>
      <c r="U676">
        <f t="shared" si="65"/>
        <v>6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v>1417558804</v>
      </c>
      <c r="K677" t="b">
        <v>0</v>
      </c>
      <c r="L677">
        <v>26</v>
      </c>
      <c r="M677" t="b">
        <v>0</v>
      </c>
      <c r="N677" s="11" t="s">
        <v>8276</v>
      </c>
      <c r="O677" t="s">
        <v>8278</v>
      </c>
      <c r="P677">
        <f t="shared" si="60"/>
        <v>15</v>
      </c>
      <c r="Q677" s="22">
        <f t="shared" si="61"/>
        <v>34.270000000000003</v>
      </c>
      <c r="R677" s="15">
        <f t="shared" si="62"/>
        <v>41975.930601851855</v>
      </c>
      <c r="S677" s="15">
        <f t="shared" si="63"/>
        <v>42005.290972222225</v>
      </c>
      <c r="T677">
        <f t="shared" si="64"/>
        <v>2014</v>
      </c>
      <c r="U677">
        <f t="shared" si="65"/>
        <v>12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v>1420741581</v>
      </c>
      <c r="K678" t="b">
        <v>0</v>
      </c>
      <c r="L678">
        <v>24</v>
      </c>
      <c r="M678" t="b">
        <v>0</v>
      </c>
      <c r="N678" s="11" t="s">
        <v>8276</v>
      </c>
      <c r="O678" t="s">
        <v>8278</v>
      </c>
      <c r="P678">
        <f t="shared" si="60"/>
        <v>1</v>
      </c>
      <c r="Q678" s="22">
        <f t="shared" si="61"/>
        <v>61.29</v>
      </c>
      <c r="R678" s="15">
        <f t="shared" si="62"/>
        <v>42012.768298611118</v>
      </c>
      <c r="S678" s="15">
        <f t="shared" si="63"/>
        <v>42042.768298611118</v>
      </c>
      <c r="T678">
        <f t="shared" si="64"/>
        <v>2015</v>
      </c>
      <c r="U678">
        <f t="shared" si="65"/>
        <v>1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v>1463218895</v>
      </c>
      <c r="K679" t="b">
        <v>0</v>
      </c>
      <c r="L679">
        <v>96</v>
      </c>
      <c r="M679" t="b">
        <v>0</v>
      </c>
      <c r="N679" s="11" t="s">
        <v>8276</v>
      </c>
      <c r="O679" t="s">
        <v>8278</v>
      </c>
      <c r="P679">
        <f t="shared" si="60"/>
        <v>26</v>
      </c>
      <c r="Q679" s="22">
        <f t="shared" si="61"/>
        <v>133.25</v>
      </c>
      <c r="R679" s="15">
        <f t="shared" si="62"/>
        <v>42504.403877314813</v>
      </c>
      <c r="S679" s="15">
        <f t="shared" si="63"/>
        <v>42549.403877314813</v>
      </c>
      <c r="T679">
        <f t="shared" si="64"/>
        <v>2016</v>
      </c>
      <c r="U679">
        <f t="shared" si="65"/>
        <v>5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v>1461229338</v>
      </c>
      <c r="K680" t="b">
        <v>0</v>
      </c>
      <c r="L680">
        <v>17</v>
      </c>
      <c r="M680" t="b">
        <v>0</v>
      </c>
      <c r="N680" s="11" t="s">
        <v>8276</v>
      </c>
      <c r="O680" t="s">
        <v>8278</v>
      </c>
      <c r="P680">
        <f t="shared" si="60"/>
        <v>4</v>
      </c>
      <c r="Q680" s="22">
        <f t="shared" si="61"/>
        <v>65.180000000000007</v>
      </c>
      <c r="R680" s="15">
        <f t="shared" si="62"/>
        <v>42481.376597222217</v>
      </c>
      <c r="S680" s="15">
        <f t="shared" si="63"/>
        <v>42511.376597222217</v>
      </c>
      <c r="T680">
        <f t="shared" si="64"/>
        <v>2016</v>
      </c>
      <c r="U680">
        <f t="shared" si="65"/>
        <v>4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v>1467736909</v>
      </c>
      <c r="K681" t="b">
        <v>0</v>
      </c>
      <c r="L681">
        <v>94</v>
      </c>
      <c r="M681" t="b">
        <v>0</v>
      </c>
      <c r="N681" s="11" t="s">
        <v>8276</v>
      </c>
      <c r="O681" t="s">
        <v>8278</v>
      </c>
      <c r="P681">
        <f t="shared" si="60"/>
        <v>15</v>
      </c>
      <c r="Q681" s="22">
        <f t="shared" si="61"/>
        <v>93.9</v>
      </c>
      <c r="R681" s="15">
        <f t="shared" si="62"/>
        <v>42556.695706018523</v>
      </c>
      <c r="S681" s="15">
        <f t="shared" si="63"/>
        <v>42616.695706018523</v>
      </c>
      <c r="T681">
        <f t="shared" si="64"/>
        <v>2016</v>
      </c>
      <c r="U681">
        <f t="shared" si="65"/>
        <v>7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v>1407931331</v>
      </c>
      <c r="K682" t="b">
        <v>0</v>
      </c>
      <c r="L682">
        <v>129</v>
      </c>
      <c r="M682" t="b">
        <v>0</v>
      </c>
      <c r="N682" s="11" t="s">
        <v>8276</v>
      </c>
      <c r="O682" t="s">
        <v>8278</v>
      </c>
      <c r="P682">
        <f t="shared" si="60"/>
        <v>26</v>
      </c>
      <c r="Q682" s="22">
        <f t="shared" si="61"/>
        <v>150.65</v>
      </c>
      <c r="R682" s="15">
        <f t="shared" si="62"/>
        <v>41864.501516203702</v>
      </c>
      <c r="S682" s="15">
        <f t="shared" si="63"/>
        <v>41899.501516203702</v>
      </c>
      <c r="T682">
        <f t="shared" si="64"/>
        <v>2014</v>
      </c>
      <c r="U682">
        <f t="shared" si="65"/>
        <v>8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v>1474917604</v>
      </c>
      <c r="K683" t="b">
        <v>0</v>
      </c>
      <c r="L683">
        <v>1</v>
      </c>
      <c r="M683" t="b">
        <v>0</v>
      </c>
      <c r="N683" s="11" t="s">
        <v>8276</v>
      </c>
      <c r="O683" t="s">
        <v>8278</v>
      </c>
      <c r="P683">
        <f t="shared" si="60"/>
        <v>0</v>
      </c>
      <c r="Q683" s="22">
        <f t="shared" si="61"/>
        <v>1</v>
      </c>
      <c r="R683" s="15">
        <f t="shared" si="62"/>
        <v>42639.805601851855</v>
      </c>
      <c r="S683" s="15">
        <f t="shared" si="63"/>
        <v>42669.805601851855</v>
      </c>
      <c r="T683">
        <f t="shared" si="64"/>
        <v>2016</v>
      </c>
      <c r="U683">
        <f t="shared" si="65"/>
        <v>9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v>1486923722</v>
      </c>
      <c r="K684" t="b">
        <v>0</v>
      </c>
      <c r="L684">
        <v>4</v>
      </c>
      <c r="M684" t="b">
        <v>0</v>
      </c>
      <c r="N684" s="11" t="s">
        <v>8276</v>
      </c>
      <c r="O684" t="s">
        <v>8278</v>
      </c>
      <c r="P684">
        <f t="shared" si="60"/>
        <v>0</v>
      </c>
      <c r="Q684" s="22">
        <f t="shared" si="61"/>
        <v>13.25</v>
      </c>
      <c r="R684" s="15">
        <f t="shared" si="62"/>
        <v>42778.765300925923</v>
      </c>
      <c r="S684" s="15">
        <f t="shared" si="63"/>
        <v>42808.723634259266</v>
      </c>
      <c r="T684">
        <f t="shared" si="64"/>
        <v>2017</v>
      </c>
      <c r="U684">
        <f t="shared" si="65"/>
        <v>2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v>1474493764</v>
      </c>
      <c r="K685" t="b">
        <v>0</v>
      </c>
      <c r="L685">
        <v>3</v>
      </c>
      <c r="M685" t="b">
        <v>0</v>
      </c>
      <c r="N685" s="11" t="s">
        <v>8276</v>
      </c>
      <c r="O685" t="s">
        <v>8278</v>
      </c>
      <c r="P685">
        <f t="shared" si="60"/>
        <v>1</v>
      </c>
      <c r="Q685" s="22">
        <f t="shared" si="61"/>
        <v>99.33</v>
      </c>
      <c r="R685" s="15">
        <f t="shared" si="62"/>
        <v>42634.900046296301</v>
      </c>
      <c r="S685" s="15">
        <f t="shared" si="63"/>
        <v>42674.900046296301</v>
      </c>
      <c r="T685">
        <f t="shared" si="64"/>
        <v>2016</v>
      </c>
      <c r="U685">
        <f t="shared" si="65"/>
        <v>9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v>1403176891</v>
      </c>
      <c r="K686" t="b">
        <v>0</v>
      </c>
      <c r="L686">
        <v>135</v>
      </c>
      <c r="M686" t="b">
        <v>0</v>
      </c>
      <c r="N686" s="11" t="s">
        <v>8276</v>
      </c>
      <c r="O686" t="s">
        <v>8278</v>
      </c>
      <c r="P686">
        <f t="shared" si="60"/>
        <v>7</v>
      </c>
      <c r="Q686" s="22">
        <f t="shared" si="61"/>
        <v>177.39</v>
      </c>
      <c r="R686" s="15">
        <f t="shared" si="62"/>
        <v>41809.473275462966</v>
      </c>
      <c r="S686" s="15">
        <f t="shared" si="63"/>
        <v>41845.125</v>
      </c>
      <c r="T686">
        <f t="shared" si="64"/>
        <v>2014</v>
      </c>
      <c r="U686">
        <f t="shared" si="65"/>
        <v>6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v>1417207672</v>
      </c>
      <c r="K687" t="b">
        <v>0</v>
      </c>
      <c r="L687">
        <v>10</v>
      </c>
      <c r="M687" t="b">
        <v>0</v>
      </c>
      <c r="N687" s="11" t="s">
        <v>8276</v>
      </c>
      <c r="O687" t="s">
        <v>8278</v>
      </c>
      <c r="P687">
        <f t="shared" si="60"/>
        <v>28</v>
      </c>
      <c r="Q687" s="22">
        <f t="shared" si="61"/>
        <v>55.3</v>
      </c>
      <c r="R687" s="15">
        <f t="shared" si="62"/>
        <v>41971.866574074069</v>
      </c>
      <c r="S687" s="15">
        <f t="shared" si="63"/>
        <v>42016.866574074069</v>
      </c>
      <c r="T687">
        <f t="shared" si="64"/>
        <v>2014</v>
      </c>
      <c r="U687">
        <f t="shared" si="65"/>
        <v>11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v>1436026170</v>
      </c>
      <c r="K688" t="b">
        <v>0</v>
      </c>
      <c r="L688">
        <v>0</v>
      </c>
      <c r="M688" t="b">
        <v>0</v>
      </c>
      <c r="N688" s="11" t="s">
        <v>8276</v>
      </c>
      <c r="O688" t="s">
        <v>8278</v>
      </c>
      <c r="P688">
        <f t="shared" si="60"/>
        <v>0</v>
      </c>
      <c r="Q688" s="22">
        <f t="shared" si="61"/>
        <v>0</v>
      </c>
      <c r="R688" s="15">
        <f t="shared" si="62"/>
        <v>42189.673263888893</v>
      </c>
      <c r="S688" s="15">
        <f t="shared" si="63"/>
        <v>42219.673263888893</v>
      </c>
      <c r="T688">
        <f t="shared" si="64"/>
        <v>2015</v>
      </c>
      <c r="U688">
        <f t="shared" si="65"/>
        <v>7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v>1481133653</v>
      </c>
      <c r="K689" t="b">
        <v>0</v>
      </c>
      <c r="L689">
        <v>6</v>
      </c>
      <c r="M689" t="b">
        <v>0</v>
      </c>
      <c r="N689" s="11" t="s">
        <v>8276</v>
      </c>
      <c r="O689" t="s">
        <v>8278</v>
      </c>
      <c r="P689">
        <f t="shared" si="60"/>
        <v>4</v>
      </c>
      <c r="Q689" s="22">
        <f t="shared" si="61"/>
        <v>591.66999999999996</v>
      </c>
      <c r="R689" s="15">
        <f t="shared" si="62"/>
        <v>42711.750613425931</v>
      </c>
      <c r="S689" s="15">
        <f t="shared" si="63"/>
        <v>42771.750613425931</v>
      </c>
      <c r="T689">
        <f t="shared" si="64"/>
        <v>2016</v>
      </c>
      <c r="U689">
        <f t="shared" si="65"/>
        <v>12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v>1442284253</v>
      </c>
      <c r="K690" t="b">
        <v>0</v>
      </c>
      <c r="L690">
        <v>36</v>
      </c>
      <c r="M690" t="b">
        <v>0</v>
      </c>
      <c r="N690" s="11" t="s">
        <v>8276</v>
      </c>
      <c r="O690" t="s">
        <v>8278</v>
      </c>
      <c r="P690">
        <f t="shared" si="60"/>
        <v>73</v>
      </c>
      <c r="Q690" s="22">
        <f t="shared" si="61"/>
        <v>405.5</v>
      </c>
      <c r="R690" s="15">
        <f t="shared" si="62"/>
        <v>42262.104780092588</v>
      </c>
      <c r="S690" s="15">
        <f t="shared" si="63"/>
        <v>42292.104780092588</v>
      </c>
      <c r="T690">
        <f t="shared" si="64"/>
        <v>2015</v>
      </c>
      <c r="U690">
        <f t="shared" si="65"/>
        <v>9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v>1478016097</v>
      </c>
      <c r="K691" t="b">
        <v>0</v>
      </c>
      <c r="L691">
        <v>336</v>
      </c>
      <c r="M691" t="b">
        <v>0</v>
      </c>
      <c r="N691" s="11" t="s">
        <v>8276</v>
      </c>
      <c r="O691" t="s">
        <v>8278</v>
      </c>
      <c r="P691">
        <f t="shared" si="60"/>
        <v>58</v>
      </c>
      <c r="Q691" s="22">
        <f t="shared" si="61"/>
        <v>343.15</v>
      </c>
      <c r="R691" s="15">
        <f t="shared" si="62"/>
        <v>42675.66778935185</v>
      </c>
      <c r="S691" s="15">
        <f t="shared" si="63"/>
        <v>42712.207638888889</v>
      </c>
      <c r="T691">
        <f t="shared" si="64"/>
        <v>2016</v>
      </c>
      <c r="U691">
        <f t="shared" si="65"/>
        <v>11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v>1469718841</v>
      </c>
      <c r="K692" t="b">
        <v>0</v>
      </c>
      <c r="L692">
        <v>34</v>
      </c>
      <c r="M692" t="b">
        <v>0</v>
      </c>
      <c r="N692" s="11" t="s">
        <v>8276</v>
      </c>
      <c r="O692" t="s">
        <v>8278</v>
      </c>
      <c r="P692">
        <f t="shared" si="60"/>
        <v>12</v>
      </c>
      <c r="Q692" s="22">
        <f t="shared" si="61"/>
        <v>72.59</v>
      </c>
      <c r="R692" s="15">
        <f t="shared" si="62"/>
        <v>42579.634733796294</v>
      </c>
      <c r="S692" s="15">
        <f t="shared" si="63"/>
        <v>42622.25</v>
      </c>
      <c r="T692">
        <f t="shared" si="64"/>
        <v>2016</v>
      </c>
      <c r="U692">
        <f t="shared" si="65"/>
        <v>7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v>1433292046</v>
      </c>
      <c r="K693" t="b">
        <v>0</v>
      </c>
      <c r="L693">
        <v>10</v>
      </c>
      <c r="M693" t="b">
        <v>0</v>
      </c>
      <c r="N693" s="11" t="s">
        <v>8276</v>
      </c>
      <c r="O693" t="s">
        <v>8278</v>
      </c>
      <c r="P693">
        <f t="shared" si="60"/>
        <v>1</v>
      </c>
      <c r="Q693" s="22">
        <f t="shared" si="61"/>
        <v>26</v>
      </c>
      <c r="R693" s="15">
        <f t="shared" si="62"/>
        <v>42158.028310185182</v>
      </c>
      <c r="S693" s="15">
        <f t="shared" si="63"/>
        <v>42186.028310185182</v>
      </c>
      <c r="T693">
        <f t="shared" si="64"/>
        <v>2015</v>
      </c>
      <c r="U693">
        <f t="shared" si="65"/>
        <v>6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v>1479805263</v>
      </c>
      <c r="K694" t="b">
        <v>0</v>
      </c>
      <c r="L694">
        <v>201</v>
      </c>
      <c r="M694" t="b">
        <v>0</v>
      </c>
      <c r="N694" s="11" t="s">
        <v>8276</v>
      </c>
      <c r="O694" t="s">
        <v>8278</v>
      </c>
      <c r="P694">
        <f t="shared" si="60"/>
        <v>7</v>
      </c>
      <c r="Q694" s="22">
        <f t="shared" si="61"/>
        <v>6.5</v>
      </c>
      <c r="R694" s="15">
        <f t="shared" si="62"/>
        <v>42696.37572916667</v>
      </c>
      <c r="S694" s="15">
        <f t="shared" si="63"/>
        <v>42726.37572916667</v>
      </c>
      <c r="T694">
        <f t="shared" si="64"/>
        <v>2016</v>
      </c>
      <c r="U694">
        <f t="shared" si="65"/>
        <v>11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v>1427829827</v>
      </c>
      <c r="K695" t="b">
        <v>0</v>
      </c>
      <c r="L695">
        <v>296</v>
      </c>
      <c r="M695" t="b">
        <v>0</v>
      </c>
      <c r="N695" s="11" t="s">
        <v>8276</v>
      </c>
      <c r="O695" t="s">
        <v>8278</v>
      </c>
      <c r="P695">
        <f t="shared" si="60"/>
        <v>35</v>
      </c>
      <c r="Q695" s="22">
        <f t="shared" si="61"/>
        <v>119.39</v>
      </c>
      <c r="R695" s="15">
        <f t="shared" si="62"/>
        <v>42094.808182870373</v>
      </c>
      <c r="S695" s="15">
        <f t="shared" si="63"/>
        <v>42124.808182870373</v>
      </c>
      <c r="T695">
        <f t="shared" si="64"/>
        <v>2015</v>
      </c>
      <c r="U695">
        <f t="shared" si="65"/>
        <v>3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v>1483372559</v>
      </c>
      <c r="K696" t="b">
        <v>0</v>
      </c>
      <c r="L696">
        <v>7</v>
      </c>
      <c r="M696" t="b">
        <v>0</v>
      </c>
      <c r="N696" s="11" t="s">
        <v>8276</v>
      </c>
      <c r="O696" t="s">
        <v>8278</v>
      </c>
      <c r="P696">
        <f t="shared" si="60"/>
        <v>0</v>
      </c>
      <c r="Q696" s="22">
        <f t="shared" si="61"/>
        <v>84.29</v>
      </c>
      <c r="R696" s="15">
        <f t="shared" si="62"/>
        <v>42737.663877314815</v>
      </c>
      <c r="S696" s="15">
        <f t="shared" si="63"/>
        <v>42767.663877314815</v>
      </c>
      <c r="T696">
        <f t="shared" si="64"/>
        <v>2017</v>
      </c>
      <c r="U696">
        <f t="shared" si="65"/>
        <v>1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v>1412166620</v>
      </c>
      <c r="K697" t="b">
        <v>0</v>
      </c>
      <c r="L697">
        <v>7</v>
      </c>
      <c r="M697" t="b">
        <v>0</v>
      </c>
      <c r="N697" s="11" t="s">
        <v>8276</v>
      </c>
      <c r="O697" t="s">
        <v>8278</v>
      </c>
      <c r="P697">
        <f t="shared" si="60"/>
        <v>1</v>
      </c>
      <c r="Q697" s="22">
        <f t="shared" si="61"/>
        <v>90.86</v>
      </c>
      <c r="R697" s="15">
        <f t="shared" si="62"/>
        <v>41913.521064814813</v>
      </c>
      <c r="S697" s="15">
        <f t="shared" si="63"/>
        <v>41943.521064814813</v>
      </c>
      <c r="T697">
        <f t="shared" si="64"/>
        <v>2014</v>
      </c>
      <c r="U697">
        <f t="shared" si="65"/>
        <v>10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v>1403734502</v>
      </c>
      <c r="K698" t="b">
        <v>0</v>
      </c>
      <c r="L698">
        <v>1</v>
      </c>
      <c r="M698" t="b">
        <v>0</v>
      </c>
      <c r="N698" s="11" t="s">
        <v>8276</v>
      </c>
      <c r="O698" t="s">
        <v>8278</v>
      </c>
      <c r="P698">
        <f t="shared" si="60"/>
        <v>0</v>
      </c>
      <c r="Q698" s="22">
        <f t="shared" si="61"/>
        <v>1</v>
      </c>
      <c r="R698" s="15">
        <f t="shared" si="62"/>
        <v>41815.927106481482</v>
      </c>
      <c r="S698" s="15">
        <f t="shared" si="63"/>
        <v>41845.927106481482</v>
      </c>
      <c r="T698">
        <f t="shared" si="64"/>
        <v>2014</v>
      </c>
      <c r="U698">
        <f t="shared" si="65"/>
        <v>6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v>1453206789</v>
      </c>
      <c r="K699" t="b">
        <v>0</v>
      </c>
      <c r="L699">
        <v>114</v>
      </c>
      <c r="M699" t="b">
        <v>0</v>
      </c>
      <c r="N699" s="11" t="s">
        <v>8276</v>
      </c>
      <c r="O699" t="s">
        <v>8278</v>
      </c>
      <c r="P699">
        <f t="shared" si="60"/>
        <v>46</v>
      </c>
      <c r="Q699" s="22">
        <f t="shared" si="61"/>
        <v>20.34</v>
      </c>
      <c r="R699" s="15">
        <f t="shared" si="62"/>
        <v>42388.523020833338</v>
      </c>
      <c r="S699" s="15">
        <f t="shared" si="63"/>
        <v>42403.523020833338</v>
      </c>
      <c r="T699">
        <f t="shared" si="64"/>
        <v>2016</v>
      </c>
      <c r="U699">
        <f t="shared" si="65"/>
        <v>1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v>1408141245</v>
      </c>
      <c r="K700" t="b">
        <v>0</v>
      </c>
      <c r="L700">
        <v>29</v>
      </c>
      <c r="M700" t="b">
        <v>0</v>
      </c>
      <c r="N700" s="11" t="s">
        <v>8276</v>
      </c>
      <c r="O700" t="s">
        <v>8278</v>
      </c>
      <c r="P700">
        <f t="shared" si="60"/>
        <v>15</v>
      </c>
      <c r="Q700" s="22">
        <f t="shared" si="61"/>
        <v>530.69000000000005</v>
      </c>
      <c r="R700" s="15">
        <f t="shared" si="62"/>
        <v>41866.931076388886</v>
      </c>
      <c r="S700" s="15">
        <f t="shared" si="63"/>
        <v>41900.083333333336</v>
      </c>
      <c r="T700">
        <f t="shared" si="64"/>
        <v>2014</v>
      </c>
      <c r="U700">
        <f t="shared" si="65"/>
        <v>8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v>1381923548</v>
      </c>
      <c r="K701" t="b">
        <v>0</v>
      </c>
      <c r="L701">
        <v>890</v>
      </c>
      <c r="M701" t="b">
        <v>0</v>
      </c>
      <c r="N701" s="11" t="s">
        <v>8276</v>
      </c>
      <c r="O701" t="s">
        <v>8278</v>
      </c>
      <c r="P701">
        <f t="shared" si="60"/>
        <v>82</v>
      </c>
      <c r="Q701" s="22">
        <f t="shared" si="61"/>
        <v>120.39</v>
      </c>
      <c r="R701" s="15">
        <f t="shared" si="62"/>
        <v>41563.485509259262</v>
      </c>
      <c r="S701" s="15">
        <f t="shared" si="63"/>
        <v>41600.666666666664</v>
      </c>
      <c r="T701">
        <f t="shared" si="64"/>
        <v>2013</v>
      </c>
      <c r="U701">
        <f t="shared" si="65"/>
        <v>10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v>1481473881</v>
      </c>
      <c r="K702" t="b">
        <v>0</v>
      </c>
      <c r="L702">
        <v>31</v>
      </c>
      <c r="M702" t="b">
        <v>0</v>
      </c>
      <c r="N702" s="11" t="s">
        <v>8276</v>
      </c>
      <c r="O702" t="s">
        <v>8278</v>
      </c>
      <c r="P702">
        <f t="shared" si="60"/>
        <v>3</v>
      </c>
      <c r="Q702" s="22">
        <f t="shared" si="61"/>
        <v>13</v>
      </c>
      <c r="R702" s="15">
        <f t="shared" si="62"/>
        <v>42715.688437500001</v>
      </c>
      <c r="S702" s="15">
        <f t="shared" si="63"/>
        <v>42745.688437500001</v>
      </c>
      <c r="T702">
        <f t="shared" si="64"/>
        <v>2016</v>
      </c>
      <c r="U702">
        <f t="shared" si="65"/>
        <v>12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v>1403538880</v>
      </c>
      <c r="K703" t="b">
        <v>0</v>
      </c>
      <c r="L703">
        <v>21</v>
      </c>
      <c r="M703" t="b">
        <v>0</v>
      </c>
      <c r="N703" s="11" t="s">
        <v>8276</v>
      </c>
      <c r="O703" t="s">
        <v>8278</v>
      </c>
      <c r="P703">
        <f t="shared" si="60"/>
        <v>27</v>
      </c>
      <c r="Q703" s="22">
        <f t="shared" si="61"/>
        <v>291.33</v>
      </c>
      <c r="R703" s="15">
        <f t="shared" si="62"/>
        <v>41813.662962962961</v>
      </c>
      <c r="S703" s="15">
        <f t="shared" si="63"/>
        <v>41843.662962962961</v>
      </c>
      <c r="T703">
        <f t="shared" si="64"/>
        <v>2014</v>
      </c>
      <c r="U703">
        <f t="shared" si="65"/>
        <v>6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v>1477416387</v>
      </c>
      <c r="K704" t="b">
        <v>0</v>
      </c>
      <c r="L704">
        <v>37</v>
      </c>
      <c r="M704" t="b">
        <v>0</v>
      </c>
      <c r="N704" s="11" t="s">
        <v>8276</v>
      </c>
      <c r="O704" t="s">
        <v>8278</v>
      </c>
      <c r="P704">
        <f t="shared" si="60"/>
        <v>31</v>
      </c>
      <c r="Q704" s="22">
        <f t="shared" si="61"/>
        <v>124.92</v>
      </c>
      <c r="R704" s="15">
        <f t="shared" si="62"/>
        <v>42668.726701388892</v>
      </c>
      <c r="S704" s="15">
        <f t="shared" si="63"/>
        <v>42698.768368055549</v>
      </c>
      <c r="T704">
        <f t="shared" si="64"/>
        <v>2016</v>
      </c>
      <c r="U704">
        <f t="shared" si="65"/>
        <v>10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v>1481150949</v>
      </c>
      <c r="K705" t="b">
        <v>0</v>
      </c>
      <c r="L705">
        <v>7</v>
      </c>
      <c r="M705" t="b">
        <v>0</v>
      </c>
      <c r="N705" s="11" t="s">
        <v>8276</v>
      </c>
      <c r="O705" t="s">
        <v>8278</v>
      </c>
      <c r="P705">
        <f t="shared" si="60"/>
        <v>6</v>
      </c>
      <c r="Q705" s="22">
        <f t="shared" si="61"/>
        <v>119.57</v>
      </c>
      <c r="R705" s="15">
        <f t="shared" si="62"/>
        <v>42711.950798611113</v>
      </c>
      <c r="S705" s="15">
        <f t="shared" si="63"/>
        <v>42766.98055555555</v>
      </c>
      <c r="T705">
        <f t="shared" si="64"/>
        <v>2016</v>
      </c>
      <c r="U705">
        <f t="shared" si="65"/>
        <v>12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v>1482381468</v>
      </c>
      <c r="K706" t="b">
        <v>0</v>
      </c>
      <c r="L706">
        <v>4</v>
      </c>
      <c r="M706" t="b">
        <v>0</v>
      </c>
      <c r="N706" s="11" t="s">
        <v>8276</v>
      </c>
      <c r="O706" t="s">
        <v>8278</v>
      </c>
      <c r="P706">
        <f t="shared" si="60"/>
        <v>1</v>
      </c>
      <c r="Q706" s="22">
        <f t="shared" si="61"/>
        <v>120.25</v>
      </c>
      <c r="R706" s="15">
        <f t="shared" si="62"/>
        <v>42726.192916666667</v>
      </c>
      <c r="S706" s="15">
        <f t="shared" si="63"/>
        <v>42786.192916666667</v>
      </c>
      <c r="T706">
        <f t="shared" si="64"/>
        <v>2016</v>
      </c>
      <c r="U706">
        <f t="shared" si="65"/>
        <v>12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v>1482407278</v>
      </c>
      <c r="K707" t="b">
        <v>0</v>
      </c>
      <c r="L707">
        <v>5</v>
      </c>
      <c r="M707" t="b">
        <v>0</v>
      </c>
      <c r="N707" s="11" t="s">
        <v>8276</v>
      </c>
      <c r="O707" t="s">
        <v>8278</v>
      </c>
      <c r="P707">
        <f t="shared" ref="P707:P770" si="66">ROUND(E707/D707*100,0)</f>
        <v>1</v>
      </c>
      <c r="Q707" s="22">
        <f t="shared" ref="Q707:Q770" si="67">IFERROR(ROUND(E707/L707,2),0)</f>
        <v>195.4</v>
      </c>
      <c r="R707" s="15">
        <f t="shared" ref="R707:R770" si="68">J707/60/60/24+DATE(1970,1,1)</f>
        <v>42726.491643518515</v>
      </c>
      <c r="S707" s="15">
        <f t="shared" ref="S707:S770" si="69">I707/60/60/24+DATE(1970,1,1)</f>
        <v>42756.491643518515</v>
      </c>
      <c r="T707">
        <f t="shared" ref="T707:T770" si="70">YEAR(R707)</f>
        <v>2016</v>
      </c>
      <c r="U707">
        <f t="shared" ref="U707:U770" si="71">MONTH(R707)</f>
        <v>12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v>1478130783</v>
      </c>
      <c r="K708" t="b">
        <v>0</v>
      </c>
      <c r="L708">
        <v>0</v>
      </c>
      <c r="M708" t="b">
        <v>0</v>
      </c>
      <c r="N708" s="11" t="s">
        <v>8276</v>
      </c>
      <c r="O708" t="s">
        <v>8278</v>
      </c>
      <c r="P708">
        <f t="shared" si="66"/>
        <v>0</v>
      </c>
      <c r="Q708" s="22">
        <f t="shared" si="67"/>
        <v>0</v>
      </c>
      <c r="R708" s="15">
        <f t="shared" si="68"/>
        <v>42676.995173611111</v>
      </c>
      <c r="S708" s="15">
        <f t="shared" si="69"/>
        <v>42718.777083333334</v>
      </c>
      <c r="T708">
        <f t="shared" si="70"/>
        <v>2016</v>
      </c>
      <c r="U708">
        <f t="shared" si="71"/>
        <v>11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v>1479830127</v>
      </c>
      <c r="K709" t="b">
        <v>0</v>
      </c>
      <c r="L709">
        <v>456</v>
      </c>
      <c r="M709" t="b">
        <v>0</v>
      </c>
      <c r="N709" s="11" t="s">
        <v>8276</v>
      </c>
      <c r="O709" t="s">
        <v>8278</v>
      </c>
      <c r="P709">
        <f t="shared" si="66"/>
        <v>79</v>
      </c>
      <c r="Q709" s="22">
        <f t="shared" si="67"/>
        <v>117.7</v>
      </c>
      <c r="R709" s="15">
        <f t="shared" si="68"/>
        <v>42696.663506944446</v>
      </c>
      <c r="S709" s="15">
        <f t="shared" si="69"/>
        <v>42736.663506944446</v>
      </c>
      <c r="T709">
        <f t="shared" si="70"/>
        <v>2016</v>
      </c>
      <c r="U709">
        <f t="shared" si="71"/>
        <v>11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v>1405432600</v>
      </c>
      <c r="K710" t="b">
        <v>0</v>
      </c>
      <c r="L710">
        <v>369</v>
      </c>
      <c r="M710" t="b">
        <v>0</v>
      </c>
      <c r="N710" s="11" t="s">
        <v>8276</v>
      </c>
      <c r="O710" t="s">
        <v>8278</v>
      </c>
      <c r="P710">
        <f t="shared" si="66"/>
        <v>22</v>
      </c>
      <c r="Q710" s="22">
        <f t="shared" si="67"/>
        <v>23.95</v>
      </c>
      <c r="R710" s="15">
        <f t="shared" si="68"/>
        <v>41835.581018518518</v>
      </c>
      <c r="S710" s="15">
        <f t="shared" si="69"/>
        <v>41895.581018518518</v>
      </c>
      <c r="T710">
        <f t="shared" si="70"/>
        <v>2014</v>
      </c>
      <c r="U710">
        <f t="shared" si="71"/>
        <v>7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v>1415149159</v>
      </c>
      <c r="K711" t="b">
        <v>0</v>
      </c>
      <c r="L711">
        <v>2</v>
      </c>
      <c r="M711" t="b">
        <v>0</v>
      </c>
      <c r="N711" s="11" t="s">
        <v>8276</v>
      </c>
      <c r="O711" t="s">
        <v>8278</v>
      </c>
      <c r="P711">
        <f t="shared" si="66"/>
        <v>0</v>
      </c>
      <c r="Q711" s="22">
        <f t="shared" si="67"/>
        <v>30.5</v>
      </c>
      <c r="R711" s="15">
        <f t="shared" si="68"/>
        <v>41948.041192129633</v>
      </c>
      <c r="S711" s="15">
        <f t="shared" si="69"/>
        <v>41978.041192129633</v>
      </c>
      <c r="T711">
        <f t="shared" si="70"/>
        <v>2014</v>
      </c>
      <c r="U711">
        <f t="shared" si="71"/>
        <v>11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v>1405640302</v>
      </c>
      <c r="K712" t="b">
        <v>0</v>
      </c>
      <c r="L712">
        <v>0</v>
      </c>
      <c r="M712" t="b">
        <v>0</v>
      </c>
      <c r="N712" s="11" t="s">
        <v>8276</v>
      </c>
      <c r="O712" t="s">
        <v>8278</v>
      </c>
      <c r="P712">
        <f t="shared" si="66"/>
        <v>0</v>
      </c>
      <c r="Q712" s="22">
        <f t="shared" si="67"/>
        <v>0</v>
      </c>
      <c r="R712" s="15">
        <f t="shared" si="68"/>
        <v>41837.984976851854</v>
      </c>
      <c r="S712" s="15">
        <f t="shared" si="69"/>
        <v>41871.030555555553</v>
      </c>
      <c r="T712">
        <f t="shared" si="70"/>
        <v>2014</v>
      </c>
      <c r="U712">
        <f t="shared" si="71"/>
        <v>7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v>1478257268</v>
      </c>
      <c r="K713" t="b">
        <v>0</v>
      </c>
      <c r="L713">
        <v>338</v>
      </c>
      <c r="M713" t="b">
        <v>0</v>
      </c>
      <c r="N713" s="11" t="s">
        <v>8276</v>
      </c>
      <c r="O713" t="s">
        <v>8278</v>
      </c>
      <c r="P713">
        <f t="shared" si="66"/>
        <v>34</v>
      </c>
      <c r="Q713" s="22">
        <f t="shared" si="67"/>
        <v>99.97</v>
      </c>
      <c r="R713" s="15">
        <f t="shared" si="68"/>
        <v>42678.459120370375</v>
      </c>
      <c r="S713" s="15">
        <f t="shared" si="69"/>
        <v>42718.500787037032</v>
      </c>
      <c r="T713">
        <f t="shared" si="70"/>
        <v>2016</v>
      </c>
      <c r="U713">
        <f t="shared" si="71"/>
        <v>11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v>1452874832</v>
      </c>
      <c r="K714" t="b">
        <v>0</v>
      </c>
      <c r="L714">
        <v>4</v>
      </c>
      <c r="M714" t="b">
        <v>0</v>
      </c>
      <c r="N714" s="11" t="s">
        <v>8276</v>
      </c>
      <c r="O714" t="s">
        <v>8278</v>
      </c>
      <c r="P714">
        <f t="shared" si="66"/>
        <v>0</v>
      </c>
      <c r="Q714" s="22">
        <f t="shared" si="67"/>
        <v>26.25</v>
      </c>
      <c r="R714" s="15">
        <f t="shared" si="68"/>
        <v>42384.680925925932</v>
      </c>
      <c r="S714" s="15">
        <f t="shared" si="69"/>
        <v>42414.680925925932</v>
      </c>
      <c r="T714">
        <f t="shared" si="70"/>
        <v>2016</v>
      </c>
      <c r="U714">
        <f t="shared" si="71"/>
        <v>1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v>1462538532</v>
      </c>
      <c r="K715" t="b">
        <v>0</v>
      </c>
      <c r="L715">
        <v>1</v>
      </c>
      <c r="M715" t="b">
        <v>0</v>
      </c>
      <c r="N715" s="11" t="s">
        <v>8276</v>
      </c>
      <c r="O715" t="s">
        <v>8278</v>
      </c>
      <c r="P715">
        <f t="shared" si="66"/>
        <v>1</v>
      </c>
      <c r="Q715" s="22">
        <f t="shared" si="67"/>
        <v>199</v>
      </c>
      <c r="R715" s="15">
        <f t="shared" si="68"/>
        <v>42496.529305555552</v>
      </c>
      <c r="S715" s="15">
        <f t="shared" si="69"/>
        <v>42526.529305555552</v>
      </c>
      <c r="T715">
        <f t="shared" si="70"/>
        <v>2016</v>
      </c>
      <c r="U715">
        <f t="shared" si="71"/>
        <v>5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v>1483124082</v>
      </c>
      <c r="K716" t="b">
        <v>0</v>
      </c>
      <c r="L716">
        <v>28</v>
      </c>
      <c r="M716" t="b">
        <v>0</v>
      </c>
      <c r="N716" s="11" t="s">
        <v>8276</v>
      </c>
      <c r="O716" t="s">
        <v>8278</v>
      </c>
      <c r="P716">
        <f t="shared" si="66"/>
        <v>15</v>
      </c>
      <c r="Q716" s="22">
        <f t="shared" si="67"/>
        <v>80.319999999999993</v>
      </c>
      <c r="R716" s="15">
        <f t="shared" si="68"/>
        <v>42734.787986111114</v>
      </c>
      <c r="S716" s="15">
        <f t="shared" si="69"/>
        <v>42794.787986111114</v>
      </c>
      <c r="T716">
        <f t="shared" si="70"/>
        <v>2016</v>
      </c>
      <c r="U716">
        <f t="shared" si="71"/>
        <v>12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v>1443233440</v>
      </c>
      <c r="K717" t="b">
        <v>0</v>
      </c>
      <c r="L717">
        <v>12</v>
      </c>
      <c r="M717" t="b">
        <v>0</v>
      </c>
      <c r="N717" s="11" t="s">
        <v>8276</v>
      </c>
      <c r="O717" t="s">
        <v>8278</v>
      </c>
      <c r="P717">
        <f t="shared" si="66"/>
        <v>5</v>
      </c>
      <c r="Q717" s="22">
        <f t="shared" si="67"/>
        <v>115.75</v>
      </c>
      <c r="R717" s="15">
        <f t="shared" si="68"/>
        <v>42273.090740740736</v>
      </c>
      <c r="S717" s="15">
        <f t="shared" si="69"/>
        <v>42313.132407407407</v>
      </c>
      <c r="T717">
        <f t="shared" si="70"/>
        <v>2015</v>
      </c>
      <c r="U717">
        <f t="shared" si="71"/>
        <v>9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v>1414511307</v>
      </c>
      <c r="K718" t="b">
        <v>0</v>
      </c>
      <c r="L718">
        <v>16</v>
      </c>
      <c r="M718" t="b">
        <v>0</v>
      </c>
      <c r="N718" s="11" t="s">
        <v>8276</v>
      </c>
      <c r="O718" t="s">
        <v>8278</v>
      </c>
      <c r="P718">
        <f t="shared" si="66"/>
        <v>10</v>
      </c>
      <c r="Q718" s="22">
        <f t="shared" si="67"/>
        <v>44.69</v>
      </c>
      <c r="R718" s="15">
        <f t="shared" si="68"/>
        <v>41940.658645833333</v>
      </c>
      <c r="S718" s="15">
        <f t="shared" si="69"/>
        <v>41974</v>
      </c>
      <c r="T718">
        <f t="shared" si="70"/>
        <v>2014</v>
      </c>
      <c r="U718">
        <f t="shared" si="71"/>
        <v>10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v>1407357002</v>
      </c>
      <c r="K719" t="b">
        <v>0</v>
      </c>
      <c r="L719">
        <v>4</v>
      </c>
      <c r="M719" t="b">
        <v>0</v>
      </c>
      <c r="N719" s="11" t="s">
        <v>8276</v>
      </c>
      <c r="O719" t="s">
        <v>8278</v>
      </c>
      <c r="P719">
        <f t="shared" si="66"/>
        <v>0</v>
      </c>
      <c r="Q719" s="22">
        <f t="shared" si="67"/>
        <v>76.25</v>
      </c>
      <c r="R719" s="15">
        <f t="shared" si="68"/>
        <v>41857.854189814818</v>
      </c>
      <c r="S719" s="15">
        <f t="shared" si="69"/>
        <v>41887.854189814818</v>
      </c>
      <c r="T719">
        <f t="shared" si="70"/>
        <v>2014</v>
      </c>
      <c r="U719">
        <f t="shared" si="71"/>
        <v>8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v>1484684247</v>
      </c>
      <c r="K720" t="b">
        <v>0</v>
      </c>
      <c r="L720">
        <v>4</v>
      </c>
      <c r="M720" t="b">
        <v>0</v>
      </c>
      <c r="N720" s="11" t="s">
        <v>8276</v>
      </c>
      <c r="O720" t="s">
        <v>8278</v>
      </c>
      <c r="P720">
        <f t="shared" si="66"/>
        <v>1</v>
      </c>
      <c r="Q720" s="22">
        <f t="shared" si="67"/>
        <v>22.5</v>
      </c>
      <c r="R720" s="15">
        <f t="shared" si="68"/>
        <v>42752.845451388886</v>
      </c>
      <c r="S720" s="15">
        <f t="shared" si="69"/>
        <v>42784.249305555553</v>
      </c>
      <c r="T720">
        <f t="shared" si="70"/>
        <v>2017</v>
      </c>
      <c r="U720">
        <f t="shared" si="71"/>
        <v>1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v>1454979476</v>
      </c>
      <c r="K721" t="b">
        <v>0</v>
      </c>
      <c r="L721">
        <v>10</v>
      </c>
      <c r="M721" t="b">
        <v>0</v>
      </c>
      <c r="N721" s="11" t="s">
        <v>8276</v>
      </c>
      <c r="O721" t="s">
        <v>8278</v>
      </c>
      <c r="P721">
        <f t="shared" si="66"/>
        <v>1</v>
      </c>
      <c r="Q721" s="22">
        <f t="shared" si="67"/>
        <v>19.399999999999999</v>
      </c>
      <c r="R721" s="15">
        <f t="shared" si="68"/>
        <v>42409.040231481486</v>
      </c>
      <c r="S721" s="15">
        <f t="shared" si="69"/>
        <v>42423.040231481486</v>
      </c>
      <c r="T721">
        <f t="shared" si="70"/>
        <v>2016</v>
      </c>
      <c r="U721">
        <f t="shared" si="71"/>
        <v>2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v>1325432091</v>
      </c>
      <c r="K722" t="b">
        <v>0</v>
      </c>
      <c r="L722">
        <v>41</v>
      </c>
      <c r="M722" t="b">
        <v>1</v>
      </c>
      <c r="N722" s="11" t="s">
        <v>8279</v>
      </c>
      <c r="O722" t="s">
        <v>8280</v>
      </c>
      <c r="P722">
        <f t="shared" si="66"/>
        <v>144</v>
      </c>
      <c r="Q722" s="22">
        <f t="shared" si="67"/>
        <v>66.709999999999994</v>
      </c>
      <c r="R722" s="15">
        <f t="shared" si="68"/>
        <v>40909.649201388893</v>
      </c>
      <c r="S722" s="15">
        <f t="shared" si="69"/>
        <v>40937.649201388893</v>
      </c>
      <c r="T722">
        <f t="shared" si="70"/>
        <v>2012</v>
      </c>
      <c r="U722">
        <f t="shared" si="71"/>
        <v>1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v>1403012607</v>
      </c>
      <c r="K723" t="b">
        <v>0</v>
      </c>
      <c r="L723">
        <v>119</v>
      </c>
      <c r="M723" t="b">
        <v>1</v>
      </c>
      <c r="N723" s="11" t="s">
        <v>8279</v>
      </c>
      <c r="O723" t="s">
        <v>8280</v>
      </c>
      <c r="P723">
        <f t="shared" si="66"/>
        <v>122</v>
      </c>
      <c r="Q723" s="22">
        <f t="shared" si="67"/>
        <v>84.14</v>
      </c>
      <c r="R723" s="15">
        <f t="shared" si="68"/>
        <v>41807.571840277778</v>
      </c>
      <c r="S723" s="15">
        <f t="shared" si="69"/>
        <v>41852.571840277778</v>
      </c>
      <c r="T723">
        <f t="shared" si="70"/>
        <v>2014</v>
      </c>
      <c r="U723">
        <f t="shared" si="71"/>
        <v>6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v>1331320778</v>
      </c>
      <c r="K724" t="b">
        <v>0</v>
      </c>
      <c r="L724">
        <v>153</v>
      </c>
      <c r="M724" t="b">
        <v>1</v>
      </c>
      <c r="N724" s="11" t="s">
        <v>8279</v>
      </c>
      <c r="O724" t="s">
        <v>8280</v>
      </c>
      <c r="P724">
        <f t="shared" si="66"/>
        <v>132</v>
      </c>
      <c r="Q724" s="22">
        <f t="shared" si="67"/>
        <v>215.73</v>
      </c>
      <c r="R724" s="15">
        <f t="shared" si="68"/>
        <v>40977.805300925924</v>
      </c>
      <c r="S724" s="15">
        <f t="shared" si="69"/>
        <v>41007.76363425926</v>
      </c>
      <c r="T724">
        <f t="shared" si="70"/>
        <v>2012</v>
      </c>
      <c r="U724">
        <f t="shared" si="71"/>
        <v>3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v>1435606549</v>
      </c>
      <c r="K725" t="b">
        <v>0</v>
      </c>
      <c r="L725">
        <v>100</v>
      </c>
      <c r="M725" t="b">
        <v>1</v>
      </c>
      <c r="N725" s="11" t="s">
        <v>8279</v>
      </c>
      <c r="O725" t="s">
        <v>8280</v>
      </c>
      <c r="P725">
        <f t="shared" si="66"/>
        <v>109</v>
      </c>
      <c r="Q725" s="22">
        <f t="shared" si="67"/>
        <v>54.69</v>
      </c>
      <c r="R725" s="15">
        <f t="shared" si="68"/>
        <v>42184.816539351858</v>
      </c>
      <c r="S725" s="15">
        <f t="shared" si="69"/>
        <v>42215.165972222225</v>
      </c>
      <c r="T725">
        <f t="shared" si="70"/>
        <v>2015</v>
      </c>
      <c r="U725">
        <f t="shared" si="71"/>
        <v>6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v>1306855163</v>
      </c>
      <c r="K726" t="b">
        <v>0</v>
      </c>
      <c r="L726">
        <v>143</v>
      </c>
      <c r="M726" t="b">
        <v>1</v>
      </c>
      <c r="N726" s="11" t="s">
        <v>8279</v>
      </c>
      <c r="O726" t="s">
        <v>8280</v>
      </c>
      <c r="P726">
        <f t="shared" si="66"/>
        <v>105</v>
      </c>
      <c r="Q726" s="22">
        <f t="shared" si="67"/>
        <v>51.63</v>
      </c>
      <c r="R726" s="15">
        <f t="shared" si="68"/>
        <v>40694.638460648144</v>
      </c>
      <c r="S726" s="15">
        <f t="shared" si="69"/>
        <v>40724.638460648144</v>
      </c>
      <c r="T726">
        <f t="shared" si="70"/>
        <v>2011</v>
      </c>
      <c r="U726">
        <f t="shared" si="71"/>
        <v>5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v>1447426912</v>
      </c>
      <c r="K727" t="b">
        <v>0</v>
      </c>
      <c r="L727">
        <v>140</v>
      </c>
      <c r="M727" t="b">
        <v>1</v>
      </c>
      <c r="N727" s="11" t="s">
        <v>8279</v>
      </c>
      <c r="O727" t="s">
        <v>8280</v>
      </c>
      <c r="P727">
        <f t="shared" si="66"/>
        <v>100</v>
      </c>
      <c r="Q727" s="22">
        <f t="shared" si="67"/>
        <v>143.36000000000001</v>
      </c>
      <c r="R727" s="15">
        <f t="shared" si="68"/>
        <v>42321.626296296294</v>
      </c>
      <c r="S727" s="15">
        <f t="shared" si="69"/>
        <v>42351.626296296294</v>
      </c>
      <c r="T727">
        <f t="shared" si="70"/>
        <v>2015</v>
      </c>
      <c r="U727">
        <f t="shared" si="71"/>
        <v>11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v>1363136487</v>
      </c>
      <c r="K728" t="b">
        <v>0</v>
      </c>
      <c r="L728">
        <v>35</v>
      </c>
      <c r="M728" t="b">
        <v>1</v>
      </c>
      <c r="N728" s="11" t="s">
        <v>8279</v>
      </c>
      <c r="O728" t="s">
        <v>8280</v>
      </c>
      <c r="P728">
        <f t="shared" si="66"/>
        <v>101</v>
      </c>
      <c r="Q728" s="22">
        <f t="shared" si="67"/>
        <v>72.430000000000007</v>
      </c>
      <c r="R728" s="15">
        <f t="shared" si="68"/>
        <v>41346.042673611111</v>
      </c>
      <c r="S728" s="15">
        <f t="shared" si="69"/>
        <v>41376.042673611111</v>
      </c>
      <c r="T728">
        <f t="shared" si="70"/>
        <v>2013</v>
      </c>
      <c r="U728">
        <f t="shared" si="71"/>
        <v>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v>1354580949</v>
      </c>
      <c r="K729" t="b">
        <v>0</v>
      </c>
      <c r="L729">
        <v>149</v>
      </c>
      <c r="M729" t="b">
        <v>1</v>
      </c>
      <c r="N729" s="11" t="s">
        <v>8279</v>
      </c>
      <c r="O729" t="s">
        <v>8280</v>
      </c>
      <c r="P729">
        <f t="shared" si="66"/>
        <v>156</v>
      </c>
      <c r="Q729" s="22">
        <f t="shared" si="67"/>
        <v>36.53</v>
      </c>
      <c r="R729" s="15">
        <f t="shared" si="68"/>
        <v>41247.020243055551</v>
      </c>
      <c r="S729" s="15">
        <f t="shared" si="69"/>
        <v>41288.888888888891</v>
      </c>
      <c r="T729">
        <f t="shared" si="70"/>
        <v>2012</v>
      </c>
      <c r="U729">
        <f t="shared" si="71"/>
        <v>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v>1310069157</v>
      </c>
      <c r="K730" t="b">
        <v>0</v>
      </c>
      <c r="L730">
        <v>130</v>
      </c>
      <c r="M730" t="b">
        <v>1</v>
      </c>
      <c r="N730" s="11" t="s">
        <v>8279</v>
      </c>
      <c r="O730" t="s">
        <v>8280</v>
      </c>
      <c r="P730">
        <f t="shared" si="66"/>
        <v>106</v>
      </c>
      <c r="Q730" s="22">
        <f t="shared" si="67"/>
        <v>60.9</v>
      </c>
      <c r="R730" s="15">
        <f t="shared" si="68"/>
        <v>40731.837465277778</v>
      </c>
      <c r="S730" s="15">
        <f t="shared" si="69"/>
        <v>40776.837465277778</v>
      </c>
      <c r="T730">
        <f t="shared" si="70"/>
        <v>2011</v>
      </c>
      <c r="U730">
        <f t="shared" si="71"/>
        <v>7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v>1342844861</v>
      </c>
      <c r="K731" t="b">
        <v>0</v>
      </c>
      <c r="L731">
        <v>120</v>
      </c>
      <c r="M731" t="b">
        <v>1</v>
      </c>
      <c r="N731" s="11" t="s">
        <v>8279</v>
      </c>
      <c r="O731" t="s">
        <v>8280</v>
      </c>
      <c r="P731">
        <f t="shared" si="66"/>
        <v>131</v>
      </c>
      <c r="Q731" s="22">
        <f t="shared" si="67"/>
        <v>43.55</v>
      </c>
      <c r="R731" s="15">
        <f t="shared" si="68"/>
        <v>41111.185891203706</v>
      </c>
      <c r="S731" s="15">
        <f t="shared" si="69"/>
        <v>41171.185891203706</v>
      </c>
      <c r="T731">
        <f t="shared" si="70"/>
        <v>2012</v>
      </c>
      <c r="U731">
        <f t="shared" si="71"/>
        <v>7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v>1320688391</v>
      </c>
      <c r="K732" t="b">
        <v>0</v>
      </c>
      <c r="L732">
        <v>265</v>
      </c>
      <c r="M732" t="b">
        <v>1</v>
      </c>
      <c r="N732" s="11" t="s">
        <v>8279</v>
      </c>
      <c r="O732" t="s">
        <v>8280</v>
      </c>
      <c r="P732">
        <f t="shared" si="66"/>
        <v>132</v>
      </c>
      <c r="Q732" s="22">
        <f t="shared" si="67"/>
        <v>99.77</v>
      </c>
      <c r="R732" s="15">
        <f t="shared" si="68"/>
        <v>40854.745266203703</v>
      </c>
      <c r="S732" s="15">
        <f t="shared" si="69"/>
        <v>40884.745266203703</v>
      </c>
      <c r="T732">
        <f t="shared" si="70"/>
        <v>2011</v>
      </c>
      <c r="U732">
        <f t="shared" si="71"/>
        <v>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v>1322852747</v>
      </c>
      <c r="K733" t="b">
        <v>0</v>
      </c>
      <c r="L733">
        <v>71</v>
      </c>
      <c r="M733" t="b">
        <v>1</v>
      </c>
      <c r="N733" s="11" t="s">
        <v>8279</v>
      </c>
      <c r="O733" t="s">
        <v>8280</v>
      </c>
      <c r="P733">
        <f t="shared" si="66"/>
        <v>126</v>
      </c>
      <c r="Q733" s="22">
        <f t="shared" si="67"/>
        <v>88.73</v>
      </c>
      <c r="R733" s="15">
        <f t="shared" si="68"/>
        <v>40879.795682870368</v>
      </c>
      <c r="S733" s="15">
        <f t="shared" si="69"/>
        <v>40930.25</v>
      </c>
      <c r="T733">
        <f t="shared" si="70"/>
        <v>2011</v>
      </c>
      <c r="U733">
        <f t="shared" si="71"/>
        <v>12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v>1375265461</v>
      </c>
      <c r="K734" t="b">
        <v>0</v>
      </c>
      <c r="L734">
        <v>13</v>
      </c>
      <c r="M734" t="b">
        <v>1</v>
      </c>
      <c r="N734" s="11" t="s">
        <v>8279</v>
      </c>
      <c r="O734" t="s">
        <v>8280</v>
      </c>
      <c r="P734">
        <f t="shared" si="66"/>
        <v>160</v>
      </c>
      <c r="Q734" s="22">
        <f t="shared" si="67"/>
        <v>4.92</v>
      </c>
      <c r="R734" s="15">
        <f t="shared" si="68"/>
        <v>41486.424317129626</v>
      </c>
      <c r="S734" s="15">
        <f t="shared" si="69"/>
        <v>41546.424317129626</v>
      </c>
      <c r="T734">
        <f t="shared" si="70"/>
        <v>2013</v>
      </c>
      <c r="U734">
        <f t="shared" si="71"/>
        <v>7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v>1384941892</v>
      </c>
      <c r="K735" t="b">
        <v>0</v>
      </c>
      <c r="L735">
        <v>169</v>
      </c>
      <c r="M735" t="b">
        <v>1</v>
      </c>
      <c r="N735" s="11" t="s">
        <v>8279</v>
      </c>
      <c r="O735" t="s">
        <v>8280</v>
      </c>
      <c r="P735">
        <f t="shared" si="66"/>
        <v>120</v>
      </c>
      <c r="Q735" s="22">
        <f t="shared" si="67"/>
        <v>17.82</v>
      </c>
      <c r="R735" s="15">
        <f t="shared" si="68"/>
        <v>41598.420046296298</v>
      </c>
      <c r="S735" s="15">
        <f t="shared" si="69"/>
        <v>41628.420046296298</v>
      </c>
      <c r="T735">
        <f t="shared" si="70"/>
        <v>2013</v>
      </c>
      <c r="U735">
        <f t="shared" si="71"/>
        <v>11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v>1428465420</v>
      </c>
      <c r="K736" t="b">
        <v>0</v>
      </c>
      <c r="L736">
        <v>57</v>
      </c>
      <c r="M736" t="b">
        <v>1</v>
      </c>
      <c r="N736" s="11" t="s">
        <v>8279</v>
      </c>
      <c r="O736" t="s">
        <v>8280</v>
      </c>
      <c r="P736">
        <f t="shared" si="66"/>
        <v>126</v>
      </c>
      <c r="Q736" s="22">
        <f t="shared" si="67"/>
        <v>187.19</v>
      </c>
      <c r="R736" s="15">
        <f t="shared" si="68"/>
        <v>42102.164583333331</v>
      </c>
      <c r="S736" s="15">
        <f t="shared" si="69"/>
        <v>42133.208333333328</v>
      </c>
      <c r="T736">
        <f t="shared" si="70"/>
        <v>2015</v>
      </c>
      <c r="U736">
        <f t="shared" si="71"/>
        <v>4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v>1414975346</v>
      </c>
      <c r="K737" t="b">
        <v>0</v>
      </c>
      <c r="L737">
        <v>229</v>
      </c>
      <c r="M737" t="b">
        <v>1</v>
      </c>
      <c r="N737" s="11" t="s">
        <v>8279</v>
      </c>
      <c r="O737" t="s">
        <v>8280</v>
      </c>
      <c r="P737">
        <f t="shared" si="66"/>
        <v>114</v>
      </c>
      <c r="Q737" s="22">
        <f t="shared" si="67"/>
        <v>234.81</v>
      </c>
      <c r="R737" s="15">
        <f t="shared" si="68"/>
        <v>41946.029467592591</v>
      </c>
      <c r="S737" s="15">
        <f t="shared" si="69"/>
        <v>41977.027083333334</v>
      </c>
      <c r="T737">
        <f t="shared" si="70"/>
        <v>2014</v>
      </c>
      <c r="U737">
        <f t="shared" si="71"/>
        <v>11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v>1383327440</v>
      </c>
      <c r="K738" t="b">
        <v>0</v>
      </c>
      <c r="L738">
        <v>108</v>
      </c>
      <c r="M738" t="b">
        <v>1</v>
      </c>
      <c r="N738" s="11" t="s">
        <v>8279</v>
      </c>
      <c r="O738" t="s">
        <v>8280</v>
      </c>
      <c r="P738">
        <f t="shared" si="66"/>
        <v>315</v>
      </c>
      <c r="Q738" s="22">
        <f t="shared" si="67"/>
        <v>105.05</v>
      </c>
      <c r="R738" s="15">
        <f t="shared" si="68"/>
        <v>41579.734259259261</v>
      </c>
      <c r="S738" s="15">
        <f t="shared" si="69"/>
        <v>41599.207638888889</v>
      </c>
      <c r="T738">
        <f t="shared" si="70"/>
        <v>2013</v>
      </c>
      <c r="U738">
        <f t="shared" si="71"/>
        <v>11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v>1390890987</v>
      </c>
      <c r="K739" t="b">
        <v>0</v>
      </c>
      <c r="L739">
        <v>108</v>
      </c>
      <c r="M739" t="b">
        <v>1</v>
      </c>
      <c r="N739" s="11" t="s">
        <v>8279</v>
      </c>
      <c r="O739" t="s">
        <v>8280</v>
      </c>
      <c r="P739">
        <f t="shared" si="66"/>
        <v>122</v>
      </c>
      <c r="Q739" s="22">
        <f t="shared" si="67"/>
        <v>56.67</v>
      </c>
      <c r="R739" s="15">
        <f t="shared" si="68"/>
        <v>41667.275312500002</v>
      </c>
      <c r="S739" s="15">
        <f t="shared" si="69"/>
        <v>41684.833333333336</v>
      </c>
      <c r="T739">
        <f t="shared" si="70"/>
        <v>2014</v>
      </c>
      <c r="U739">
        <f t="shared" si="71"/>
        <v>1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v>1414765794</v>
      </c>
      <c r="K740" t="b">
        <v>0</v>
      </c>
      <c r="L740">
        <v>41</v>
      </c>
      <c r="M740" t="b">
        <v>1</v>
      </c>
      <c r="N740" s="11" t="s">
        <v>8279</v>
      </c>
      <c r="O740" t="s">
        <v>8280</v>
      </c>
      <c r="P740">
        <f t="shared" si="66"/>
        <v>107</v>
      </c>
      <c r="Q740" s="22">
        <f t="shared" si="67"/>
        <v>39.049999999999997</v>
      </c>
      <c r="R740" s="15">
        <f t="shared" si="68"/>
        <v>41943.604097222218</v>
      </c>
      <c r="S740" s="15">
        <f t="shared" si="69"/>
        <v>41974.207638888889</v>
      </c>
      <c r="T740">
        <f t="shared" si="70"/>
        <v>2014</v>
      </c>
      <c r="U740">
        <f t="shared" si="71"/>
        <v>10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v>1404907429</v>
      </c>
      <c r="K741" t="b">
        <v>0</v>
      </c>
      <c r="L741">
        <v>139</v>
      </c>
      <c r="M741" t="b">
        <v>1</v>
      </c>
      <c r="N741" s="11" t="s">
        <v>8279</v>
      </c>
      <c r="O741" t="s">
        <v>8280</v>
      </c>
      <c r="P741">
        <f t="shared" si="66"/>
        <v>158</v>
      </c>
      <c r="Q741" s="22">
        <f t="shared" si="67"/>
        <v>68.349999999999994</v>
      </c>
      <c r="R741" s="15">
        <f t="shared" si="68"/>
        <v>41829.502650462964</v>
      </c>
      <c r="S741" s="15">
        <f t="shared" si="69"/>
        <v>41862.502650462964</v>
      </c>
      <c r="T741">
        <f t="shared" si="70"/>
        <v>2014</v>
      </c>
      <c r="U741">
        <f t="shared" si="71"/>
        <v>7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v>1433647882</v>
      </c>
      <c r="K742" t="b">
        <v>0</v>
      </c>
      <c r="L742">
        <v>19</v>
      </c>
      <c r="M742" t="b">
        <v>1</v>
      </c>
      <c r="N742" s="11" t="s">
        <v>8279</v>
      </c>
      <c r="O742" t="s">
        <v>8280</v>
      </c>
      <c r="P742">
        <f t="shared" si="66"/>
        <v>107</v>
      </c>
      <c r="Q742" s="22">
        <f t="shared" si="67"/>
        <v>169.58</v>
      </c>
      <c r="R742" s="15">
        <f t="shared" si="68"/>
        <v>42162.146782407406</v>
      </c>
      <c r="S742" s="15">
        <f t="shared" si="69"/>
        <v>42176.146782407406</v>
      </c>
      <c r="T742">
        <f t="shared" si="70"/>
        <v>2015</v>
      </c>
      <c r="U742">
        <f t="shared" si="71"/>
        <v>6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v>1367940806</v>
      </c>
      <c r="K743" t="b">
        <v>0</v>
      </c>
      <c r="L743">
        <v>94</v>
      </c>
      <c r="M743" t="b">
        <v>1</v>
      </c>
      <c r="N743" s="11" t="s">
        <v>8279</v>
      </c>
      <c r="O743" t="s">
        <v>8280</v>
      </c>
      <c r="P743">
        <f t="shared" si="66"/>
        <v>102</v>
      </c>
      <c r="Q743" s="22">
        <f t="shared" si="67"/>
        <v>141.41999999999999</v>
      </c>
      <c r="R743" s="15">
        <f t="shared" si="68"/>
        <v>41401.648217592592</v>
      </c>
      <c r="S743" s="15">
        <f t="shared" si="69"/>
        <v>41436.648217592592</v>
      </c>
      <c r="T743">
        <f t="shared" si="70"/>
        <v>2013</v>
      </c>
      <c r="U743">
        <f t="shared" si="71"/>
        <v>5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v>1392847312</v>
      </c>
      <c r="K744" t="b">
        <v>0</v>
      </c>
      <c r="L744">
        <v>23</v>
      </c>
      <c r="M744" t="b">
        <v>1</v>
      </c>
      <c r="N744" s="11" t="s">
        <v>8279</v>
      </c>
      <c r="O744" t="s">
        <v>8280</v>
      </c>
      <c r="P744">
        <f t="shared" si="66"/>
        <v>111</v>
      </c>
      <c r="Q744" s="22">
        <f t="shared" si="67"/>
        <v>67.39</v>
      </c>
      <c r="R744" s="15">
        <f t="shared" si="68"/>
        <v>41689.917962962965</v>
      </c>
      <c r="S744" s="15">
        <f t="shared" si="69"/>
        <v>41719.876296296294</v>
      </c>
      <c r="T744">
        <f t="shared" si="70"/>
        <v>2014</v>
      </c>
      <c r="U744">
        <f t="shared" si="71"/>
        <v>2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v>1332435685</v>
      </c>
      <c r="K745" t="b">
        <v>0</v>
      </c>
      <c r="L745">
        <v>15</v>
      </c>
      <c r="M745" t="b">
        <v>1</v>
      </c>
      <c r="N745" s="11" t="s">
        <v>8279</v>
      </c>
      <c r="O745" t="s">
        <v>8280</v>
      </c>
      <c r="P745">
        <f t="shared" si="66"/>
        <v>148</v>
      </c>
      <c r="Q745" s="22">
        <f t="shared" si="67"/>
        <v>54.27</v>
      </c>
      <c r="R745" s="15">
        <f t="shared" si="68"/>
        <v>40990.709317129629</v>
      </c>
      <c r="S745" s="15">
        <f t="shared" si="69"/>
        <v>41015.875</v>
      </c>
      <c r="T745">
        <f t="shared" si="70"/>
        <v>2012</v>
      </c>
      <c r="U745">
        <f t="shared" si="71"/>
        <v>3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v>1352847503</v>
      </c>
      <c r="K746" t="b">
        <v>0</v>
      </c>
      <c r="L746">
        <v>62</v>
      </c>
      <c r="M746" t="b">
        <v>1</v>
      </c>
      <c r="N746" s="11" t="s">
        <v>8279</v>
      </c>
      <c r="O746" t="s">
        <v>8280</v>
      </c>
      <c r="P746">
        <f t="shared" si="66"/>
        <v>102</v>
      </c>
      <c r="Q746" s="22">
        <f t="shared" si="67"/>
        <v>82.52</v>
      </c>
      <c r="R746" s="15">
        <f t="shared" si="68"/>
        <v>41226.95721064815</v>
      </c>
      <c r="S746" s="15">
        <f t="shared" si="69"/>
        <v>41256.95721064815</v>
      </c>
      <c r="T746">
        <f t="shared" si="70"/>
        <v>2012</v>
      </c>
      <c r="U746">
        <f t="shared" si="71"/>
        <v>11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v>1364996645</v>
      </c>
      <c r="K747" t="b">
        <v>0</v>
      </c>
      <c r="L747">
        <v>74</v>
      </c>
      <c r="M747" t="b">
        <v>1</v>
      </c>
      <c r="N747" s="11" t="s">
        <v>8279</v>
      </c>
      <c r="O747" t="s">
        <v>8280</v>
      </c>
      <c r="P747">
        <f t="shared" si="66"/>
        <v>179</v>
      </c>
      <c r="Q747" s="22">
        <f t="shared" si="67"/>
        <v>53.73</v>
      </c>
      <c r="R747" s="15">
        <f t="shared" si="68"/>
        <v>41367.572280092594</v>
      </c>
      <c r="S747" s="15">
        <f t="shared" si="69"/>
        <v>41397.572280092594</v>
      </c>
      <c r="T747">
        <f t="shared" si="70"/>
        <v>2013</v>
      </c>
      <c r="U747">
        <f t="shared" si="71"/>
        <v>4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v>1346806909</v>
      </c>
      <c r="K748" t="b">
        <v>0</v>
      </c>
      <c r="L748">
        <v>97</v>
      </c>
      <c r="M748" t="b">
        <v>1</v>
      </c>
      <c r="N748" s="11" t="s">
        <v>8279</v>
      </c>
      <c r="O748" t="s">
        <v>8280</v>
      </c>
      <c r="P748">
        <f t="shared" si="66"/>
        <v>111</v>
      </c>
      <c r="Q748" s="22">
        <f t="shared" si="67"/>
        <v>34.21</v>
      </c>
      <c r="R748" s="15">
        <f t="shared" si="68"/>
        <v>41157.042928240742</v>
      </c>
      <c r="S748" s="15">
        <f t="shared" si="69"/>
        <v>41175.165972222225</v>
      </c>
      <c r="T748">
        <f t="shared" si="70"/>
        <v>2012</v>
      </c>
      <c r="U748">
        <f t="shared" si="71"/>
        <v>9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v>1418649019</v>
      </c>
      <c r="K749" t="b">
        <v>0</v>
      </c>
      <c r="L749">
        <v>55</v>
      </c>
      <c r="M749" t="b">
        <v>1</v>
      </c>
      <c r="N749" s="11" t="s">
        <v>8279</v>
      </c>
      <c r="O749" t="s">
        <v>8280</v>
      </c>
      <c r="P749">
        <f t="shared" si="66"/>
        <v>100</v>
      </c>
      <c r="Q749" s="22">
        <f t="shared" si="67"/>
        <v>127.33</v>
      </c>
      <c r="R749" s="15">
        <f t="shared" si="68"/>
        <v>41988.548831018517</v>
      </c>
      <c r="S749" s="15">
        <f t="shared" si="69"/>
        <v>42019.454166666663</v>
      </c>
      <c r="T749">
        <f t="shared" si="70"/>
        <v>2014</v>
      </c>
      <c r="U749">
        <f t="shared" si="71"/>
        <v>12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v>1405109966</v>
      </c>
      <c r="K750" t="b">
        <v>0</v>
      </c>
      <c r="L750">
        <v>44</v>
      </c>
      <c r="M750" t="b">
        <v>1</v>
      </c>
      <c r="N750" s="11" t="s">
        <v>8279</v>
      </c>
      <c r="O750" t="s">
        <v>8280</v>
      </c>
      <c r="P750">
        <f t="shared" si="66"/>
        <v>100</v>
      </c>
      <c r="Q750" s="22">
        <f t="shared" si="67"/>
        <v>45.57</v>
      </c>
      <c r="R750" s="15">
        <f t="shared" si="68"/>
        <v>41831.846828703703</v>
      </c>
      <c r="S750" s="15">
        <f t="shared" si="69"/>
        <v>41861.846828703703</v>
      </c>
      <c r="T750">
        <f t="shared" si="70"/>
        <v>2014</v>
      </c>
      <c r="U750">
        <f t="shared" si="71"/>
        <v>7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v>1483050930</v>
      </c>
      <c r="K751" t="b">
        <v>0</v>
      </c>
      <c r="L751">
        <v>110</v>
      </c>
      <c r="M751" t="b">
        <v>1</v>
      </c>
      <c r="N751" s="11" t="s">
        <v>8279</v>
      </c>
      <c r="O751" t="s">
        <v>8280</v>
      </c>
      <c r="P751">
        <f t="shared" si="66"/>
        <v>106</v>
      </c>
      <c r="Q751" s="22">
        <f t="shared" si="67"/>
        <v>95.96</v>
      </c>
      <c r="R751" s="15">
        <f t="shared" si="68"/>
        <v>42733.94131944445</v>
      </c>
      <c r="S751" s="15">
        <f t="shared" si="69"/>
        <v>42763.94131944445</v>
      </c>
      <c r="T751">
        <f t="shared" si="70"/>
        <v>2016</v>
      </c>
      <c r="U751">
        <f t="shared" si="71"/>
        <v>12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v>1359147872</v>
      </c>
      <c r="K752" t="b">
        <v>0</v>
      </c>
      <c r="L752">
        <v>59</v>
      </c>
      <c r="M752" t="b">
        <v>1</v>
      </c>
      <c r="N752" s="11" t="s">
        <v>8279</v>
      </c>
      <c r="O752" t="s">
        <v>8280</v>
      </c>
      <c r="P752">
        <f t="shared" si="66"/>
        <v>103</v>
      </c>
      <c r="Q752" s="22">
        <f t="shared" si="67"/>
        <v>77.27</v>
      </c>
      <c r="R752" s="15">
        <f t="shared" si="68"/>
        <v>41299.878148148149</v>
      </c>
      <c r="S752" s="15">
        <f t="shared" si="69"/>
        <v>41329.878148148149</v>
      </c>
      <c r="T752">
        <f t="shared" si="70"/>
        <v>2013</v>
      </c>
      <c r="U752">
        <f t="shared" si="71"/>
        <v>1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v>1308496075</v>
      </c>
      <c r="K753" t="b">
        <v>0</v>
      </c>
      <c r="L753">
        <v>62</v>
      </c>
      <c r="M753" t="b">
        <v>1</v>
      </c>
      <c r="N753" s="11" t="s">
        <v>8279</v>
      </c>
      <c r="O753" t="s">
        <v>8280</v>
      </c>
      <c r="P753">
        <f t="shared" si="66"/>
        <v>119</v>
      </c>
      <c r="Q753" s="22">
        <f t="shared" si="67"/>
        <v>57.34</v>
      </c>
      <c r="R753" s="15">
        <f t="shared" si="68"/>
        <v>40713.630497685182</v>
      </c>
      <c r="S753" s="15">
        <f t="shared" si="69"/>
        <v>40759.630497685182</v>
      </c>
      <c r="T753">
        <f t="shared" si="70"/>
        <v>2011</v>
      </c>
      <c r="U753">
        <f t="shared" si="71"/>
        <v>6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v>1474884417</v>
      </c>
      <c r="K754" t="b">
        <v>0</v>
      </c>
      <c r="L754">
        <v>105</v>
      </c>
      <c r="M754" t="b">
        <v>1</v>
      </c>
      <c r="N754" s="11" t="s">
        <v>8279</v>
      </c>
      <c r="O754" t="s">
        <v>8280</v>
      </c>
      <c r="P754">
        <f t="shared" si="66"/>
        <v>112</v>
      </c>
      <c r="Q754" s="22">
        <f t="shared" si="67"/>
        <v>53.19</v>
      </c>
      <c r="R754" s="15">
        <f t="shared" si="68"/>
        <v>42639.421493055561</v>
      </c>
      <c r="S754" s="15">
        <f t="shared" si="69"/>
        <v>42659.458333333328</v>
      </c>
      <c r="T754">
        <f t="shared" si="70"/>
        <v>2016</v>
      </c>
      <c r="U754">
        <f t="shared" si="71"/>
        <v>9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v>1421330991</v>
      </c>
      <c r="K755" t="b">
        <v>0</v>
      </c>
      <c r="L755">
        <v>26</v>
      </c>
      <c r="M755" t="b">
        <v>1</v>
      </c>
      <c r="N755" s="11" t="s">
        <v>8279</v>
      </c>
      <c r="O755" t="s">
        <v>8280</v>
      </c>
      <c r="P755">
        <f t="shared" si="66"/>
        <v>128</v>
      </c>
      <c r="Q755" s="22">
        <f t="shared" si="67"/>
        <v>492.31</v>
      </c>
      <c r="R755" s="15">
        <f t="shared" si="68"/>
        <v>42019.590173611112</v>
      </c>
      <c r="S755" s="15">
        <f t="shared" si="69"/>
        <v>42049.590173611112</v>
      </c>
      <c r="T755">
        <f t="shared" si="70"/>
        <v>2015</v>
      </c>
      <c r="U755">
        <f t="shared" si="71"/>
        <v>1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v>1354816721</v>
      </c>
      <c r="K756" t="b">
        <v>0</v>
      </c>
      <c r="L756">
        <v>49</v>
      </c>
      <c r="M756" t="b">
        <v>1</v>
      </c>
      <c r="N756" s="11" t="s">
        <v>8279</v>
      </c>
      <c r="O756" t="s">
        <v>8280</v>
      </c>
      <c r="P756">
        <f t="shared" si="66"/>
        <v>104</v>
      </c>
      <c r="Q756" s="22">
        <f t="shared" si="67"/>
        <v>42.35</v>
      </c>
      <c r="R756" s="15">
        <f t="shared" si="68"/>
        <v>41249.749085648145</v>
      </c>
      <c r="S756" s="15">
        <f t="shared" si="69"/>
        <v>41279.749085648145</v>
      </c>
      <c r="T756">
        <f t="shared" si="70"/>
        <v>2012</v>
      </c>
      <c r="U756">
        <f t="shared" si="71"/>
        <v>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v>1366381877</v>
      </c>
      <c r="K757" t="b">
        <v>0</v>
      </c>
      <c r="L757">
        <v>68</v>
      </c>
      <c r="M757" t="b">
        <v>1</v>
      </c>
      <c r="N757" s="11" t="s">
        <v>8279</v>
      </c>
      <c r="O757" t="s">
        <v>8280</v>
      </c>
      <c r="P757">
        <f t="shared" si="66"/>
        <v>102</v>
      </c>
      <c r="Q757" s="22">
        <f t="shared" si="67"/>
        <v>37.47</v>
      </c>
      <c r="R757" s="15">
        <f t="shared" si="68"/>
        <v>41383.605057870373</v>
      </c>
      <c r="S757" s="15">
        <f t="shared" si="69"/>
        <v>41414.02847222222</v>
      </c>
      <c r="T757">
        <f t="shared" si="70"/>
        <v>2013</v>
      </c>
      <c r="U757">
        <f t="shared" si="71"/>
        <v>4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v>1297880659</v>
      </c>
      <c r="K758" t="b">
        <v>0</v>
      </c>
      <c r="L758">
        <v>22</v>
      </c>
      <c r="M758" t="b">
        <v>1</v>
      </c>
      <c r="N758" s="11" t="s">
        <v>8279</v>
      </c>
      <c r="O758" t="s">
        <v>8280</v>
      </c>
      <c r="P758">
        <f t="shared" si="66"/>
        <v>118</v>
      </c>
      <c r="Q758" s="22">
        <f t="shared" si="67"/>
        <v>37.450000000000003</v>
      </c>
      <c r="R758" s="15">
        <f t="shared" si="68"/>
        <v>40590.766886574071</v>
      </c>
      <c r="S758" s="15">
        <f t="shared" si="69"/>
        <v>40651.725219907406</v>
      </c>
      <c r="T758">
        <f t="shared" si="70"/>
        <v>2011</v>
      </c>
      <c r="U758">
        <f t="shared" si="71"/>
        <v>2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v>1353547114</v>
      </c>
      <c r="K759" t="b">
        <v>0</v>
      </c>
      <c r="L759">
        <v>18</v>
      </c>
      <c r="M759" t="b">
        <v>1</v>
      </c>
      <c r="N759" s="11" t="s">
        <v>8279</v>
      </c>
      <c r="O759" t="s">
        <v>8280</v>
      </c>
      <c r="P759">
        <f t="shared" si="66"/>
        <v>238</v>
      </c>
      <c r="Q759" s="22">
        <f t="shared" si="67"/>
        <v>33.06</v>
      </c>
      <c r="R759" s="15">
        <f t="shared" si="68"/>
        <v>41235.054560185185</v>
      </c>
      <c r="S759" s="15">
        <f t="shared" si="69"/>
        <v>41249.054560185185</v>
      </c>
      <c r="T759">
        <f t="shared" si="70"/>
        <v>2012</v>
      </c>
      <c r="U759">
        <f t="shared" si="71"/>
        <v>11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v>1283976268</v>
      </c>
      <c r="K760" t="b">
        <v>0</v>
      </c>
      <c r="L760">
        <v>19</v>
      </c>
      <c r="M760" t="b">
        <v>1</v>
      </c>
      <c r="N760" s="11" t="s">
        <v>8279</v>
      </c>
      <c r="O760" t="s">
        <v>8280</v>
      </c>
      <c r="P760">
        <f t="shared" si="66"/>
        <v>102</v>
      </c>
      <c r="Q760" s="22">
        <f t="shared" si="67"/>
        <v>134.21</v>
      </c>
      <c r="R760" s="15">
        <f t="shared" si="68"/>
        <v>40429.836435185185</v>
      </c>
      <c r="S760" s="15">
        <f t="shared" si="69"/>
        <v>40459.836435185185</v>
      </c>
      <c r="T760">
        <f t="shared" si="70"/>
        <v>2010</v>
      </c>
      <c r="U760">
        <f t="shared" si="71"/>
        <v>9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v>1401436539</v>
      </c>
      <c r="K761" t="b">
        <v>0</v>
      </c>
      <c r="L761">
        <v>99</v>
      </c>
      <c r="M761" t="b">
        <v>1</v>
      </c>
      <c r="N761" s="11" t="s">
        <v>8279</v>
      </c>
      <c r="O761" t="s">
        <v>8280</v>
      </c>
      <c r="P761">
        <f t="shared" si="66"/>
        <v>102</v>
      </c>
      <c r="Q761" s="22">
        <f t="shared" si="67"/>
        <v>51.47</v>
      </c>
      <c r="R761" s="15">
        <f t="shared" si="68"/>
        <v>41789.330312500002</v>
      </c>
      <c r="S761" s="15">
        <f t="shared" si="69"/>
        <v>41829.330312500002</v>
      </c>
      <c r="T761">
        <f t="shared" si="70"/>
        <v>2014</v>
      </c>
      <c r="U761">
        <f t="shared" si="71"/>
        <v>5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v>1477592413</v>
      </c>
      <c r="K762" t="b">
        <v>0</v>
      </c>
      <c r="L762">
        <v>0</v>
      </c>
      <c r="M762" t="b">
        <v>0</v>
      </c>
      <c r="N762" s="11" t="s">
        <v>8279</v>
      </c>
      <c r="O762" t="s">
        <v>8281</v>
      </c>
      <c r="P762">
        <f t="shared" si="66"/>
        <v>0</v>
      </c>
      <c r="Q762" s="22">
        <f t="shared" si="67"/>
        <v>0</v>
      </c>
      <c r="R762" s="15">
        <f t="shared" si="68"/>
        <v>42670.764039351852</v>
      </c>
      <c r="S762" s="15">
        <f t="shared" si="69"/>
        <v>42700.805706018517</v>
      </c>
      <c r="T762">
        <f t="shared" si="70"/>
        <v>2016</v>
      </c>
      <c r="U762">
        <f t="shared" si="71"/>
        <v>10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v>1388772126</v>
      </c>
      <c r="K763" t="b">
        <v>0</v>
      </c>
      <c r="L763">
        <v>6</v>
      </c>
      <c r="M763" t="b">
        <v>0</v>
      </c>
      <c r="N763" s="11" t="s">
        <v>8279</v>
      </c>
      <c r="O763" t="s">
        <v>8281</v>
      </c>
      <c r="P763">
        <f t="shared" si="66"/>
        <v>5</v>
      </c>
      <c r="Q763" s="22">
        <f t="shared" si="67"/>
        <v>39.17</v>
      </c>
      <c r="R763" s="15">
        <f t="shared" si="68"/>
        <v>41642.751458333332</v>
      </c>
      <c r="S763" s="15">
        <f t="shared" si="69"/>
        <v>41672.751458333332</v>
      </c>
      <c r="T763">
        <f t="shared" si="70"/>
        <v>2014</v>
      </c>
      <c r="U763">
        <f t="shared" si="71"/>
        <v>1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v>1479328570</v>
      </c>
      <c r="K764" t="b">
        <v>0</v>
      </c>
      <c r="L764">
        <v>0</v>
      </c>
      <c r="M764" t="b">
        <v>0</v>
      </c>
      <c r="N764" s="11" t="s">
        <v>8279</v>
      </c>
      <c r="O764" t="s">
        <v>8281</v>
      </c>
      <c r="P764">
        <f t="shared" si="66"/>
        <v>0</v>
      </c>
      <c r="Q764" s="22">
        <f t="shared" si="67"/>
        <v>0</v>
      </c>
      <c r="R764" s="15">
        <f t="shared" si="68"/>
        <v>42690.858449074076</v>
      </c>
      <c r="S764" s="15">
        <f t="shared" si="69"/>
        <v>42708.25</v>
      </c>
      <c r="T764">
        <f t="shared" si="70"/>
        <v>2016</v>
      </c>
      <c r="U764">
        <f t="shared" si="71"/>
        <v>11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v>1373971408</v>
      </c>
      <c r="K765" t="b">
        <v>0</v>
      </c>
      <c r="L765">
        <v>1</v>
      </c>
      <c r="M765" t="b">
        <v>0</v>
      </c>
      <c r="N765" s="11" t="s">
        <v>8279</v>
      </c>
      <c r="O765" t="s">
        <v>8281</v>
      </c>
      <c r="P765">
        <f t="shared" si="66"/>
        <v>0</v>
      </c>
      <c r="Q765" s="22">
        <f t="shared" si="67"/>
        <v>5</v>
      </c>
      <c r="R765" s="15">
        <f t="shared" si="68"/>
        <v>41471.446851851848</v>
      </c>
      <c r="S765" s="15">
        <f t="shared" si="69"/>
        <v>41501.446851851848</v>
      </c>
      <c r="T765">
        <f t="shared" si="70"/>
        <v>2013</v>
      </c>
      <c r="U765">
        <f t="shared" si="71"/>
        <v>7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v>1439266161</v>
      </c>
      <c r="K766" t="b">
        <v>0</v>
      </c>
      <c r="L766">
        <v>0</v>
      </c>
      <c r="M766" t="b">
        <v>0</v>
      </c>
      <c r="N766" s="11" t="s">
        <v>8279</v>
      </c>
      <c r="O766" t="s">
        <v>8281</v>
      </c>
      <c r="P766">
        <f t="shared" si="66"/>
        <v>0</v>
      </c>
      <c r="Q766" s="22">
        <f t="shared" si="67"/>
        <v>0</v>
      </c>
      <c r="R766" s="15">
        <f t="shared" si="68"/>
        <v>42227.173159722224</v>
      </c>
      <c r="S766" s="15">
        <f t="shared" si="69"/>
        <v>42257.173159722224</v>
      </c>
      <c r="T766">
        <f t="shared" si="70"/>
        <v>2015</v>
      </c>
      <c r="U766">
        <f t="shared" si="71"/>
        <v>8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v>1411131684</v>
      </c>
      <c r="K767" t="b">
        <v>0</v>
      </c>
      <c r="L767">
        <v>44</v>
      </c>
      <c r="M767" t="b">
        <v>0</v>
      </c>
      <c r="N767" s="11" t="s">
        <v>8279</v>
      </c>
      <c r="O767" t="s">
        <v>8281</v>
      </c>
      <c r="P767">
        <f t="shared" si="66"/>
        <v>36</v>
      </c>
      <c r="Q767" s="22">
        <f t="shared" si="67"/>
        <v>57.3</v>
      </c>
      <c r="R767" s="15">
        <f t="shared" si="68"/>
        <v>41901.542638888888</v>
      </c>
      <c r="S767" s="15">
        <f t="shared" si="69"/>
        <v>41931.542638888888</v>
      </c>
      <c r="T767">
        <f t="shared" si="70"/>
        <v>2014</v>
      </c>
      <c r="U767">
        <f t="shared" si="71"/>
        <v>9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v>1421520483</v>
      </c>
      <c r="K768" t="b">
        <v>0</v>
      </c>
      <c r="L768">
        <v>0</v>
      </c>
      <c r="M768" t="b">
        <v>0</v>
      </c>
      <c r="N768" s="11" t="s">
        <v>8279</v>
      </c>
      <c r="O768" t="s">
        <v>8281</v>
      </c>
      <c r="P768">
        <f t="shared" si="66"/>
        <v>0</v>
      </c>
      <c r="Q768" s="22">
        <f t="shared" si="67"/>
        <v>0</v>
      </c>
      <c r="R768" s="15">
        <f t="shared" si="68"/>
        <v>42021.783368055556</v>
      </c>
      <c r="S768" s="15">
        <f t="shared" si="69"/>
        <v>42051.783368055556</v>
      </c>
      <c r="T768">
        <f t="shared" si="70"/>
        <v>2015</v>
      </c>
      <c r="U768">
        <f t="shared" si="71"/>
        <v>1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v>1429586810</v>
      </c>
      <c r="K769" t="b">
        <v>0</v>
      </c>
      <c r="L769">
        <v>3</v>
      </c>
      <c r="M769" t="b">
        <v>0</v>
      </c>
      <c r="N769" s="11" t="s">
        <v>8279</v>
      </c>
      <c r="O769" t="s">
        <v>8281</v>
      </c>
      <c r="P769">
        <f t="shared" si="66"/>
        <v>4</v>
      </c>
      <c r="Q769" s="22">
        <f t="shared" si="67"/>
        <v>59</v>
      </c>
      <c r="R769" s="15">
        <f t="shared" si="68"/>
        <v>42115.143634259264</v>
      </c>
      <c r="S769" s="15">
        <f t="shared" si="69"/>
        <v>42145.143634259264</v>
      </c>
      <c r="T769">
        <f t="shared" si="70"/>
        <v>2015</v>
      </c>
      <c r="U769">
        <f t="shared" si="71"/>
        <v>4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v>1384577890</v>
      </c>
      <c r="K770" t="b">
        <v>0</v>
      </c>
      <c r="L770">
        <v>0</v>
      </c>
      <c r="M770" t="b">
        <v>0</v>
      </c>
      <c r="N770" s="11" t="s">
        <v>8279</v>
      </c>
      <c r="O770" t="s">
        <v>8281</v>
      </c>
      <c r="P770">
        <f t="shared" si="66"/>
        <v>0</v>
      </c>
      <c r="Q770" s="22">
        <f t="shared" si="67"/>
        <v>0</v>
      </c>
      <c r="R770" s="15">
        <f t="shared" si="68"/>
        <v>41594.207060185188</v>
      </c>
      <c r="S770" s="15">
        <f t="shared" si="69"/>
        <v>41624.207060185188</v>
      </c>
      <c r="T770">
        <f t="shared" si="70"/>
        <v>2013</v>
      </c>
      <c r="U770">
        <f t="shared" si="71"/>
        <v>11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v>1385510094</v>
      </c>
      <c r="K771" t="b">
        <v>0</v>
      </c>
      <c r="L771">
        <v>52</v>
      </c>
      <c r="M771" t="b">
        <v>0</v>
      </c>
      <c r="N771" s="11" t="s">
        <v>8279</v>
      </c>
      <c r="O771" t="s">
        <v>8281</v>
      </c>
      <c r="P771">
        <f t="shared" ref="P771:P834" si="72">ROUND(E771/D771*100,0)</f>
        <v>41</v>
      </c>
      <c r="Q771" s="22">
        <f t="shared" ref="Q771:Q834" si="73">IFERROR(ROUND(E771/L771,2),0)</f>
        <v>31.85</v>
      </c>
      <c r="R771" s="15">
        <f t="shared" ref="R771:R834" si="74">J771/60/60/24+DATE(1970,1,1)</f>
        <v>41604.996458333335</v>
      </c>
      <c r="S771" s="15">
        <f t="shared" ref="S771:S834" si="75">I771/60/60/24+DATE(1970,1,1)</f>
        <v>41634.996458333335</v>
      </c>
      <c r="T771">
        <f t="shared" ref="T771:T834" si="76">YEAR(R771)</f>
        <v>2013</v>
      </c>
      <c r="U771">
        <f t="shared" ref="U771:U834" si="77">MONTH(R771)</f>
        <v>11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v>1358294369</v>
      </c>
      <c r="K772" t="b">
        <v>0</v>
      </c>
      <c r="L772">
        <v>0</v>
      </c>
      <c r="M772" t="b">
        <v>0</v>
      </c>
      <c r="N772" s="11" t="s">
        <v>8279</v>
      </c>
      <c r="O772" t="s">
        <v>8281</v>
      </c>
      <c r="P772">
        <f t="shared" si="72"/>
        <v>0</v>
      </c>
      <c r="Q772" s="22">
        <f t="shared" si="73"/>
        <v>0</v>
      </c>
      <c r="R772" s="15">
        <f t="shared" si="74"/>
        <v>41289.999641203707</v>
      </c>
      <c r="S772" s="15">
        <f t="shared" si="75"/>
        <v>41329.999641203707</v>
      </c>
      <c r="T772">
        <f t="shared" si="76"/>
        <v>2013</v>
      </c>
      <c r="U772">
        <f t="shared" si="77"/>
        <v>1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v>1449863202</v>
      </c>
      <c r="K773" t="b">
        <v>0</v>
      </c>
      <c r="L773">
        <v>1</v>
      </c>
      <c r="M773" t="b">
        <v>0</v>
      </c>
      <c r="N773" s="11" t="s">
        <v>8279</v>
      </c>
      <c r="O773" t="s">
        <v>8281</v>
      </c>
      <c r="P773">
        <f t="shared" si="72"/>
        <v>0</v>
      </c>
      <c r="Q773" s="22">
        <f t="shared" si="73"/>
        <v>10</v>
      </c>
      <c r="R773" s="15">
        <f t="shared" si="74"/>
        <v>42349.824097222227</v>
      </c>
      <c r="S773" s="15">
        <f t="shared" si="75"/>
        <v>42399.824097222227</v>
      </c>
      <c r="T773">
        <f t="shared" si="76"/>
        <v>2015</v>
      </c>
      <c r="U773">
        <f t="shared" si="77"/>
        <v>12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v>1252718519</v>
      </c>
      <c r="K774" t="b">
        <v>0</v>
      </c>
      <c r="L774">
        <v>1</v>
      </c>
      <c r="M774" t="b">
        <v>0</v>
      </c>
      <c r="N774" s="11" t="s">
        <v>8279</v>
      </c>
      <c r="O774" t="s">
        <v>8281</v>
      </c>
      <c r="P774">
        <f t="shared" si="72"/>
        <v>3</v>
      </c>
      <c r="Q774" s="22">
        <f t="shared" si="73"/>
        <v>50</v>
      </c>
      <c r="R774" s="15">
        <f t="shared" si="74"/>
        <v>40068.056932870371</v>
      </c>
      <c r="S774" s="15">
        <f t="shared" si="75"/>
        <v>40118.165972222225</v>
      </c>
      <c r="T774">
        <f t="shared" si="76"/>
        <v>2009</v>
      </c>
      <c r="U774">
        <f t="shared" si="77"/>
        <v>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v>1428341985</v>
      </c>
      <c r="K775" t="b">
        <v>0</v>
      </c>
      <c r="L775">
        <v>2</v>
      </c>
      <c r="M775" t="b">
        <v>0</v>
      </c>
      <c r="N775" s="11" t="s">
        <v>8279</v>
      </c>
      <c r="O775" t="s">
        <v>8281</v>
      </c>
      <c r="P775">
        <f t="shared" si="72"/>
        <v>1</v>
      </c>
      <c r="Q775" s="22">
        <f t="shared" si="73"/>
        <v>16</v>
      </c>
      <c r="R775" s="15">
        <f t="shared" si="74"/>
        <v>42100.735937499994</v>
      </c>
      <c r="S775" s="15">
        <f t="shared" si="75"/>
        <v>42134.959027777775</v>
      </c>
      <c r="T775">
        <f t="shared" si="76"/>
        <v>2015</v>
      </c>
      <c r="U775">
        <f t="shared" si="77"/>
        <v>4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v>1390589018</v>
      </c>
      <c r="K776" t="b">
        <v>0</v>
      </c>
      <c r="L776">
        <v>9</v>
      </c>
      <c r="M776" t="b">
        <v>0</v>
      </c>
      <c r="N776" s="11" t="s">
        <v>8279</v>
      </c>
      <c r="O776" t="s">
        <v>8281</v>
      </c>
      <c r="P776">
        <f t="shared" si="72"/>
        <v>70</v>
      </c>
      <c r="Q776" s="22">
        <f t="shared" si="73"/>
        <v>39</v>
      </c>
      <c r="R776" s="15">
        <f t="shared" si="74"/>
        <v>41663.780300925922</v>
      </c>
      <c r="S776" s="15">
        <f t="shared" si="75"/>
        <v>41693.780300925922</v>
      </c>
      <c r="T776">
        <f t="shared" si="76"/>
        <v>2014</v>
      </c>
      <c r="U776">
        <f t="shared" si="77"/>
        <v>1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v>1321406795</v>
      </c>
      <c r="K777" t="b">
        <v>0</v>
      </c>
      <c r="L777">
        <v>5</v>
      </c>
      <c r="M777" t="b">
        <v>0</v>
      </c>
      <c r="N777" s="11" t="s">
        <v>8279</v>
      </c>
      <c r="O777" t="s">
        <v>8281</v>
      </c>
      <c r="P777">
        <f t="shared" si="72"/>
        <v>2</v>
      </c>
      <c r="Q777" s="22">
        <f t="shared" si="73"/>
        <v>34</v>
      </c>
      <c r="R777" s="15">
        <f t="shared" si="74"/>
        <v>40863.060127314813</v>
      </c>
      <c r="S777" s="15">
        <f t="shared" si="75"/>
        <v>40893.060127314813</v>
      </c>
      <c r="T777">
        <f t="shared" si="76"/>
        <v>2011</v>
      </c>
      <c r="U777">
        <f t="shared" si="77"/>
        <v>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v>1441297645</v>
      </c>
      <c r="K778" t="b">
        <v>0</v>
      </c>
      <c r="L778">
        <v>57</v>
      </c>
      <c r="M778" t="b">
        <v>0</v>
      </c>
      <c r="N778" s="11" t="s">
        <v>8279</v>
      </c>
      <c r="O778" t="s">
        <v>8281</v>
      </c>
      <c r="P778">
        <f t="shared" si="72"/>
        <v>51</v>
      </c>
      <c r="Q778" s="22">
        <f t="shared" si="73"/>
        <v>63.12</v>
      </c>
      <c r="R778" s="15">
        <f t="shared" si="74"/>
        <v>42250.685706018514</v>
      </c>
      <c r="S778" s="15">
        <f t="shared" si="75"/>
        <v>42288.208333333328</v>
      </c>
      <c r="T778">
        <f t="shared" si="76"/>
        <v>2015</v>
      </c>
      <c r="U778">
        <f t="shared" si="77"/>
        <v>9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v>1372721577</v>
      </c>
      <c r="K779" t="b">
        <v>0</v>
      </c>
      <c r="L779">
        <v>3</v>
      </c>
      <c r="M779" t="b">
        <v>0</v>
      </c>
      <c r="N779" s="11" t="s">
        <v>8279</v>
      </c>
      <c r="O779" t="s">
        <v>8281</v>
      </c>
      <c r="P779">
        <f t="shared" si="72"/>
        <v>1</v>
      </c>
      <c r="Q779" s="22">
        <f t="shared" si="73"/>
        <v>7</v>
      </c>
      <c r="R779" s="15">
        <f t="shared" si="74"/>
        <v>41456.981215277774</v>
      </c>
      <c r="S779" s="15">
        <f t="shared" si="75"/>
        <v>41486.981215277774</v>
      </c>
      <c r="T779">
        <f t="shared" si="76"/>
        <v>2013</v>
      </c>
      <c r="U779">
        <f t="shared" si="77"/>
        <v>7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v>1396284680</v>
      </c>
      <c r="K780" t="b">
        <v>0</v>
      </c>
      <c r="L780">
        <v>1</v>
      </c>
      <c r="M780" t="b">
        <v>0</v>
      </c>
      <c r="N780" s="11" t="s">
        <v>8279</v>
      </c>
      <c r="O780" t="s">
        <v>8281</v>
      </c>
      <c r="P780">
        <f t="shared" si="72"/>
        <v>0</v>
      </c>
      <c r="Q780" s="22">
        <f t="shared" si="73"/>
        <v>2</v>
      </c>
      <c r="R780" s="15">
        <f t="shared" si="74"/>
        <v>41729.702314814815</v>
      </c>
      <c r="S780" s="15">
        <f t="shared" si="75"/>
        <v>41759.702314814815</v>
      </c>
      <c r="T780">
        <f t="shared" si="76"/>
        <v>2014</v>
      </c>
      <c r="U780">
        <f t="shared" si="77"/>
        <v>3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v>1284567905</v>
      </c>
      <c r="K781" t="b">
        <v>0</v>
      </c>
      <c r="L781">
        <v>6</v>
      </c>
      <c r="M781" t="b">
        <v>0</v>
      </c>
      <c r="N781" s="11" t="s">
        <v>8279</v>
      </c>
      <c r="O781" t="s">
        <v>8281</v>
      </c>
      <c r="P781">
        <f t="shared" si="72"/>
        <v>3</v>
      </c>
      <c r="Q781" s="22">
        <f t="shared" si="73"/>
        <v>66.67</v>
      </c>
      <c r="R781" s="15">
        <f t="shared" si="74"/>
        <v>40436.68408564815</v>
      </c>
      <c r="S781" s="15">
        <f t="shared" si="75"/>
        <v>40466.166666666664</v>
      </c>
      <c r="T781">
        <f t="shared" si="76"/>
        <v>2010</v>
      </c>
      <c r="U781">
        <f t="shared" si="77"/>
        <v>9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v>1301847025</v>
      </c>
      <c r="K782" t="b">
        <v>0</v>
      </c>
      <c r="L782">
        <v>27</v>
      </c>
      <c r="M782" t="b">
        <v>1</v>
      </c>
      <c r="N782" s="11" t="s">
        <v>8282</v>
      </c>
      <c r="O782" t="s">
        <v>8283</v>
      </c>
      <c r="P782">
        <f t="shared" si="72"/>
        <v>104</v>
      </c>
      <c r="Q782" s="22">
        <f t="shared" si="73"/>
        <v>38.520000000000003</v>
      </c>
      <c r="R782" s="15">
        <f t="shared" si="74"/>
        <v>40636.673900462964</v>
      </c>
      <c r="S782" s="15">
        <f t="shared" si="75"/>
        <v>40666.673900462964</v>
      </c>
      <c r="T782">
        <f t="shared" si="76"/>
        <v>2011</v>
      </c>
      <c r="U782">
        <f t="shared" si="77"/>
        <v>4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v>1368057674</v>
      </c>
      <c r="K783" t="b">
        <v>0</v>
      </c>
      <c r="L783">
        <v>25</v>
      </c>
      <c r="M783" t="b">
        <v>1</v>
      </c>
      <c r="N783" s="11" t="s">
        <v>8282</v>
      </c>
      <c r="O783" t="s">
        <v>8283</v>
      </c>
      <c r="P783">
        <f t="shared" si="72"/>
        <v>133</v>
      </c>
      <c r="Q783" s="22">
        <f t="shared" si="73"/>
        <v>42.61</v>
      </c>
      <c r="R783" s="15">
        <f t="shared" si="74"/>
        <v>41403.000856481485</v>
      </c>
      <c r="S783" s="15">
        <f t="shared" si="75"/>
        <v>41433.000856481485</v>
      </c>
      <c r="T783">
        <f t="shared" si="76"/>
        <v>2013</v>
      </c>
      <c r="U783">
        <f t="shared" si="77"/>
        <v>5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v>1343326302</v>
      </c>
      <c r="K784" t="b">
        <v>0</v>
      </c>
      <c r="L784">
        <v>14</v>
      </c>
      <c r="M784" t="b">
        <v>1</v>
      </c>
      <c r="N784" s="11" t="s">
        <v>8282</v>
      </c>
      <c r="O784" t="s">
        <v>8283</v>
      </c>
      <c r="P784">
        <f t="shared" si="72"/>
        <v>100</v>
      </c>
      <c r="Q784" s="22">
        <f t="shared" si="73"/>
        <v>50</v>
      </c>
      <c r="R784" s="15">
        <f t="shared" si="74"/>
        <v>41116.758125</v>
      </c>
      <c r="S784" s="15">
        <f t="shared" si="75"/>
        <v>41146.758125</v>
      </c>
      <c r="T784">
        <f t="shared" si="76"/>
        <v>2012</v>
      </c>
      <c r="U784">
        <f t="shared" si="77"/>
        <v>7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v>1332182049</v>
      </c>
      <c r="K785" t="b">
        <v>0</v>
      </c>
      <c r="L785">
        <v>35</v>
      </c>
      <c r="M785" t="b">
        <v>1</v>
      </c>
      <c r="N785" s="11" t="s">
        <v>8282</v>
      </c>
      <c r="O785" t="s">
        <v>8283</v>
      </c>
      <c r="P785">
        <f t="shared" si="72"/>
        <v>148</v>
      </c>
      <c r="Q785" s="22">
        <f t="shared" si="73"/>
        <v>63.49</v>
      </c>
      <c r="R785" s="15">
        <f t="shared" si="74"/>
        <v>40987.773715277777</v>
      </c>
      <c r="S785" s="15">
        <f t="shared" si="75"/>
        <v>41026.916666666664</v>
      </c>
      <c r="T785">
        <f t="shared" si="76"/>
        <v>2012</v>
      </c>
      <c r="U785">
        <f t="shared" si="77"/>
        <v>3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v>1391571319</v>
      </c>
      <c r="K786" t="b">
        <v>0</v>
      </c>
      <c r="L786">
        <v>10</v>
      </c>
      <c r="M786" t="b">
        <v>1</v>
      </c>
      <c r="N786" s="11" t="s">
        <v>8282</v>
      </c>
      <c r="O786" t="s">
        <v>8283</v>
      </c>
      <c r="P786">
        <f t="shared" si="72"/>
        <v>103</v>
      </c>
      <c r="Q786" s="22">
        <f t="shared" si="73"/>
        <v>102.5</v>
      </c>
      <c r="R786" s="15">
        <f t="shared" si="74"/>
        <v>41675.149525462963</v>
      </c>
      <c r="S786" s="15">
        <f t="shared" si="75"/>
        <v>41715.107858796298</v>
      </c>
      <c r="T786">
        <f t="shared" si="76"/>
        <v>2014</v>
      </c>
      <c r="U786">
        <f t="shared" si="77"/>
        <v>2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v>1359468915</v>
      </c>
      <c r="K787" t="b">
        <v>0</v>
      </c>
      <c r="L787">
        <v>29</v>
      </c>
      <c r="M787" t="b">
        <v>1</v>
      </c>
      <c r="N787" s="11" t="s">
        <v>8282</v>
      </c>
      <c r="O787" t="s">
        <v>8283</v>
      </c>
      <c r="P787">
        <f t="shared" si="72"/>
        <v>181</v>
      </c>
      <c r="Q787" s="22">
        <f t="shared" si="73"/>
        <v>31.14</v>
      </c>
      <c r="R787" s="15">
        <f t="shared" si="74"/>
        <v>41303.593923611108</v>
      </c>
      <c r="S787" s="15">
        <f t="shared" si="75"/>
        <v>41333.593923611108</v>
      </c>
      <c r="T787">
        <f t="shared" si="76"/>
        <v>2013</v>
      </c>
      <c r="U787">
        <f t="shared" si="77"/>
        <v>1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v>1331774434</v>
      </c>
      <c r="K788" t="b">
        <v>0</v>
      </c>
      <c r="L788">
        <v>44</v>
      </c>
      <c r="M788" t="b">
        <v>1</v>
      </c>
      <c r="N788" s="11" t="s">
        <v>8282</v>
      </c>
      <c r="O788" t="s">
        <v>8283</v>
      </c>
      <c r="P788">
        <f t="shared" si="72"/>
        <v>143</v>
      </c>
      <c r="Q788" s="22">
        <f t="shared" si="73"/>
        <v>162.27000000000001</v>
      </c>
      <c r="R788" s="15">
        <f t="shared" si="74"/>
        <v>40983.055949074071</v>
      </c>
      <c r="S788" s="15">
        <f t="shared" si="75"/>
        <v>41040.657638888886</v>
      </c>
      <c r="T788">
        <f t="shared" si="76"/>
        <v>2012</v>
      </c>
      <c r="U788">
        <f t="shared" si="77"/>
        <v>3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v>1380726226</v>
      </c>
      <c r="K789" t="b">
        <v>0</v>
      </c>
      <c r="L789">
        <v>17</v>
      </c>
      <c r="M789" t="b">
        <v>1</v>
      </c>
      <c r="N789" s="11" t="s">
        <v>8282</v>
      </c>
      <c r="O789" t="s">
        <v>8283</v>
      </c>
      <c r="P789">
        <f t="shared" si="72"/>
        <v>114</v>
      </c>
      <c r="Q789" s="22">
        <f t="shared" si="73"/>
        <v>80.59</v>
      </c>
      <c r="R789" s="15">
        <f t="shared" si="74"/>
        <v>41549.627615740741</v>
      </c>
      <c r="S789" s="15">
        <f t="shared" si="75"/>
        <v>41579.627615740741</v>
      </c>
      <c r="T789">
        <f t="shared" si="76"/>
        <v>2013</v>
      </c>
      <c r="U789">
        <f t="shared" si="77"/>
        <v>10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v>1338336588</v>
      </c>
      <c r="K790" t="b">
        <v>0</v>
      </c>
      <c r="L790">
        <v>34</v>
      </c>
      <c r="M790" t="b">
        <v>1</v>
      </c>
      <c r="N790" s="11" t="s">
        <v>8282</v>
      </c>
      <c r="O790" t="s">
        <v>8283</v>
      </c>
      <c r="P790">
        <f t="shared" si="72"/>
        <v>204</v>
      </c>
      <c r="Q790" s="22">
        <f t="shared" si="73"/>
        <v>59.85</v>
      </c>
      <c r="R790" s="15">
        <f t="shared" si="74"/>
        <v>41059.006805555553</v>
      </c>
      <c r="S790" s="15">
        <f t="shared" si="75"/>
        <v>41097.165972222225</v>
      </c>
      <c r="T790">
        <f t="shared" si="76"/>
        <v>2012</v>
      </c>
      <c r="U790">
        <f t="shared" si="77"/>
        <v>5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v>1357187280</v>
      </c>
      <c r="K791" t="b">
        <v>0</v>
      </c>
      <c r="L791">
        <v>14</v>
      </c>
      <c r="M791" t="b">
        <v>1</v>
      </c>
      <c r="N791" s="11" t="s">
        <v>8282</v>
      </c>
      <c r="O791" t="s">
        <v>8283</v>
      </c>
      <c r="P791">
        <f t="shared" si="72"/>
        <v>109</v>
      </c>
      <c r="Q791" s="22">
        <f t="shared" si="73"/>
        <v>132.86000000000001</v>
      </c>
      <c r="R791" s="15">
        <f t="shared" si="74"/>
        <v>41277.186111111114</v>
      </c>
      <c r="S791" s="15">
        <f t="shared" si="75"/>
        <v>41295.332638888889</v>
      </c>
      <c r="T791">
        <f t="shared" si="76"/>
        <v>2013</v>
      </c>
      <c r="U791">
        <f t="shared" si="77"/>
        <v>1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v>1357088939</v>
      </c>
      <c r="K792" t="b">
        <v>0</v>
      </c>
      <c r="L792">
        <v>156</v>
      </c>
      <c r="M792" t="b">
        <v>1</v>
      </c>
      <c r="N792" s="11" t="s">
        <v>8282</v>
      </c>
      <c r="O792" t="s">
        <v>8283</v>
      </c>
      <c r="P792">
        <f t="shared" si="72"/>
        <v>144</v>
      </c>
      <c r="Q792" s="22">
        <f t="shared" si="73"/>
        <v>92.55</v>
      </c>
      <c r="R792" s="15">
        <f t="shared" si="74"/>
        <v>41276.047905092593</v>
      </c>
      <c r="S792" s="15">
        <f t="shared" si="75"/>
        <v>41306.047905092593</v>
      </c>
      <c r="T792">
        <f t="shared" si="76"/>
        <v>2013</v>
      </c>
      <c r="U792">
        <f t="shared" si="77"/>
        <v>1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v>1381430646</v>
      </c>
      <c r="K793" t="b">
        <v>0</v>
      </c>
      <c r="L793">
        <v>128</v>
      </c>
      <c r="M793" t="b">
        <v>1</v>
      </c>
      <c r="N793" s="11" t="s">
        <v>8282</v>
      </c>
      <c r="O793" t="s">
        <v>8283</v>
      </c>
      <c r="P793">
        <f t="shared" si="72"/>
        <v>104</v>
      </c>
      <c r="Q793" s="22">
        <f t="shared" si="73"/>
        <v>60.86</v>
      </c>
      <c r="R793" s="15">
        <f t="shared" si="74"/>
        <v>41557.780624999999</v>
      </c>
      <c r="S793" s="15">
        <f t="shared" si="75"/>
        <v>41591.249305555553</v>
      </c>
      <c r="T793">
        <f t="shared" si="76"/>
        <v>2013</v>
      </c>
      <c r="U793">
        <f t="shared" si="77"/>
        <v>10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v>1381265883</v>
      </c>
      <c r="K794" t="b">
        <v>0</v>
      </c>
      <c r="L794">
        <v>60</v>
      </c>
      <c r="M794" t="b">
        <v>1</v>
      </c>
      <c r="N794" s="11" t="s">
        <v>8282</v>
      </c>
      <c r="O794" t="s">
        <v>8283</v>
      </c>
      <c r="P794">
        <f t="shared" si="72"/>
        <v>100</v>
      </c>
      <c r="Q794" s="22">
        <f t="shared" si="73"/>
        <v>41.85</v>
      </c>
      <c r="R794" s="15">
        <f t="shared" si="74"/>
        <v>41555.873645833337</v>
      </c>
      <c r="S794" s="15">
        <f t="shared" si="75"/>
        <v>41585.915312500001</v>
      </c>
      <c r="T794">
        <f t="shared" si="76"/>
        <v>2013</v>
      </c>
      <c r="U794">
        <f t="shared" si="77"/>
        <v>10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v>1371491244</v>
      </c>
      <c r="K795" t="b">
        <v>0</v>
      </c>
      <c r="L795">
        <v>32</v>
      </c>
      <c r="M795" t="b">
        <v>1</v>
      </c>
      <c r="N795" s="11" t="s">
        <v>8282</v>
      </c>
      <c r="O795" t="s">
        <v>8283</v>
      </c>
      <c r="P795">
        <f t="shared" si="72"/>
        <v>103</v>
      </c>
      <c r="Q795" s="22">
        <f t="shared" si="73"/>
        <v>88.33</v>
      </c>
      <c r="R795" s="15">
        <f t="shared" si="74"/>
        <v>41442.741249999999</v>
      </c>
      <c r="S795" s="15">
        <f t="shared" si="75"/>
        <v>41458.207638888889</v>
      </c>
      <c r="T795">
        <f t="shared" si="76"/>
        <v>2013</v>
      </c>
      <c r="U795">
        <f t="shared" si="77"/>
        <v>6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v>1310438737</v>
      </c>
      <c r="K796" t="b">
        <v>0</v>
      </c>
      <c r="L796">
        <v>53</v>
      </c>
      <c r="M796" t="b">
        <v>1</v>
      </c>
      <c r="N796" s="11" t="s">
        <v>8282</v>
      </c>
      <c r="O796" t="s">
        <v>8283</v>
      </c>
      <c r="P796">
        <f t="shared" si="72"/>
        <v>105</v>
      </c>
      <c r="Q796" s="22">
        <f t="shared" si="73"/>
        <v>158.96</v>
      </c>
      <c r="R796" s="15">
        <f t="shared" si="74"/>
        <v>40736.115011574075</v>
      </c>
      <c r="S796" s="15">
        <f t="shared" si="75"/>
        <v>40791.712500000001</v>
      </c>
      <c r="T796">
        <f t="shared" si="76"/>
        <v>2011</v>
      </c>
      <c r="U796">
        <f t="shared" si="77"/>
        <v>7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v>1330094566</v>
      </c>
      <c r="K797" t="b">
        <v>0</v>
      </c>
      <c r="L797">
        <v>184</v>
      </c>
      <c r="M797" t="b">
        <v>1</v>
      </c>
      <c r="N797" s="11" t="s">
        <v>8282</v>
      </c>
      <c r="O797" t="s">
        <v>8283</v>
      </c>
      <c r="P797">
        <f t="shared" si="72"/>
        <v>112</v>
      </c>
      <c r="Q797" s="22">
        <f t="shared" si="73"/>
        <v>85.05</v>
      </c>
      <c r="R797" s="15">
        <f t="shared" si="74"/>
        <v>40963.613032407404</v>
      </c>
      <c r="S797" s="15">
        <f t="shared" si="75"/>
        <v>41006.207638888889</v>
      </c>
      <c r="T797">
        <f t="shared" si="76"/>
        <v>2012</v>
      </c>
      <c r="U797">
        <f t="shared" si="77"/>
        <v>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v>1376687485</v>
      </c>
      <c r="K798" t="b">
        <v>0</v>
      </c>
      <c r="L798">
        <v>90</v>
      </c>
      <c r="M798" t="b">
        <v>1</v>
      </c>
      <c r="N798" s="11" t="s">
        <v>8282</v>
      </c>
      <c r="O798" t="s">
        <v>8283</v>
      </c>
      <c r="P798">
        <f t="shared" si="72"/>
        <v>101</v>
      </c>
      <c r="Q798" s="22">
        <f t="shared" si="73"/>
        <v>112.61</v>
      </c>
      <c r="R798" s="15">
        <f t="shared" si="74"/>
        <v>41502.882928240739</v>
      </c>
      <c r="S798" s="15">
        <f t="shared" si="75"/>
        <v>41532.881944444445</v>
      </c>
      <c r="T798">
        <f t="shared" si="76"/>
        <v>2013</v>
      </c>
      <c r="U798">
        <f t="shared" si="77"/>
        <v>8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v>1332978688</v>
      </c>
      <c r="K799" t="b">
        <v>0</v>
      </c>
      <c r="L799">
        <v>71</v>
      </c>
      <c r="M799" t="b">
        <v>1</v>
      </c>
      <c r="N799" s="11" t="s">
        <v>8282</v>
      </c>
      <c r="O799" t="s">
        <v>8283</v>
      </c>
      <c r="P799">
        <f t="shared" si="72"/>
        <v>108</v>
      </c>
      <c r="Q799" s="22">
        <f t="shared" si="73"/>
        <v>45.44</v>
      </c>
      <c r="R799" s="15">
        <f t="shared" si="74"/>
        <v>40996.994074074071</v>
      </c>
      <c r="S799" s="15">
        <f t="shared" si="75"/>
        <v>41028.166666666664</v>
      </c>
      <c r="T799">
        <f t="shared" si="76"/>
        <v>2012</v>
      </c>
      <c r="U799">
        <f t="shared" si="77"/>
        <v>3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v>1409494187</v>
      </c>
      <c r="K800" t="b">
        <v>0</v>
      </c>
      <c r="L800">
        <v>87</v>
      </c>
      <c r="M800" t="b">
        <v>1</v>
      </c>
      <c r="N800" s="11" t="s">
        <v>8282</v>
      </c>
      <c r="O800" t="s">
        <v>8283</v>
      </c>
      <c r="P800">
        <f t="shared" si="72"/>
        <v>115</v>
      </c>
      <c r="Q800" s="22">
        <f t="shared" si="73"/>
        <v>46.22</v>
      </c>
      <c r="R800" s="15">
        <f t="shared" si="74"/>
        <v>41882.590127314819</v>
      </c>
      <c r="S800" s="15">
        <f t="shared" si="75"/>
        <v>41912.590127314819</v>
      </c>
      <c r="T800">
        <f t="shared" si="76"/>
        <v>2014</v>
      </c>
      <c r="U800">
        <f t="shared" si="77"/>
        <v>8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v>1332950446</v>
      </c>
      <c r="K801" t="b">
        <v>0</v>
      </c>
      <c r="L801">
        <v>28</v>
      </c>
      <c r="M801" t="b">
        <v>1</v>
      </c>
      <c r="N801" s="11" t="s">
        <v>8282</v>
      </c>
      <c r="O801" t="s">
        <v>8283</v>
      </c>
      <c r="P801">
        <f t="shared" si="72"/>
        <v>100</v>
      </c>
      <c r="Q801" s="22">
        <f t="shared" si="73"/>
        <v>178.61</v>
      </c>
      <c r="R801" s="15">
        <f t="shared" si="74"/>
        <v>40996.667199074072</v>
      </c>
      <c r="S801" s="15">
        <f t="shared" si="75"/>
        <v>41026.667199074072</v>
      </c>
      <c r="T801">
        <f t="shared" si="76"/>
        <v>2012</v>
      </c>
      <c r="U801">
        <f t="shared" si="77"/>
        <v>3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v>1407839054</v>
      </c>
      <c r="K802" t="b">
        <v>0</v>
      </c>
      <c r="L802">
        <v>56</v>
      </c>
      <c r="M802" t="b">
        <v>1</v>
      </c>
      <c r="N802" s="11" t="s">
        <v>8282</v>
      </c>
      <c r="O802" t="s">
        <v>8283</v>
      </c>
      <c r="P802">
        <f t="shared" si="72"/>
        <v>152</v>
      </c>
      <c r="Q802" s="22">
        <f t="shared" si="73"/>
        <v>40.75</v>
      </c>
      <c r="R802" s="15">
        <f t="shared" si="74"/>
        <v>41863.433495370373</v>
      </c>
      <c r="S802" s="15">
        <f t="shared" si="75"/>
        <v>41893.433495370373</v>
      </c>
      <c r="T802">
        <f t="shared" si="76"/>
        <v>2014</v>
      </c>
      <c r="U802">
        <f t="shared" si="77"/>
        <v>8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v>1306955120</v>
      </c>
      <c r="K803" t="b">
        <v>0</v>
      </c>
      <c r="L803">
        <v>51</v>
      </c>
      <c r="M803" t="b">
        <v>1</v>
      </c>
      <c r="N803" s="11" t="s">
        <v>8282</v>
      </c>
      <c r="O803" t="s">
        <v>8283</v>
      </c>
      <c r="P803">
        <f t="shared" si="72"/>
        <v>112</v>
      </c>
      <c r="Q803" s="22">
        <f t="shared" si="73"/>
        <v>43.73</v>
      </c>
      <c r="R803" s="15">
        <f t="shared" si="74"/>
        <v>40695.795370370368</v>
      </c>
      <c r="S803" s="15">
        <f t="shared" si="75"/>
        <v>40725.795370370368</v>
      </c>
      <c r="T803">
        <f t="shared" si="76"/>
        <v>2011</v>
      </c>
      <c r="U803">
        <f t="shared" si="77"/>
        <v>6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v>1343867524</v>
      </c>
      <c r="K804" t="b">
        <v>0</v>
      </c>
      <c r="L804">
        <v>75</v>
      </c>
      <c r="M804" t="b">
        <v>1</v>
      </c>
      <c r="N804" s="11" t="s">
        <v>8282</v>
      </c>
      <c r="O804" t="s">
        <v>8283</v>
      </c>
      <c r="P804">
        <f t="shared" si="72"/>
        <v>101</v>
      </c>
      <c r="Q804" s="22">
        <f t="shared" si="73"/>
        <v>81.069999999999993</v>
      </c>
      <c r="R804" s="15">
        <f t="shared" si="74"/>
        <v>41123.022268518522</v>
      </c>
      <c r="S804" s="15">
        <f t="shared" si="75"/>
        <v>41169.170138888891</v>
      </c>
      <c r="T804">
        <f t="shared" si="76"/>
        <v>2012</v>
      </c>
      <c r="U804">
        <f t="shared" si="77"/>
        <v>8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v>1304376478</v>
      </c>
      <c r="K805" t="b">
        <v>0</v>
      </c>
      <c r="L805">
        <v>38</v>
      </c>
      <c r="M805" t="b">
        <v>1</v>
      </c>
      <c r="N805" s="11" t="s">
        <v>8282</v>
      </c>
      <c r="O805" t="s">
        <v>8283</v>
      </c>
      <c r="P805">
        <f t="shared" si="72"/>
        <v>123</v>
      </c>
      <c r="Q805" s="22">
        <f t="shared" si="73"/>
        <v>74.61</v>
      </c>
      <c r="R805" s="15">
        <f t="shared" si="74"/>
        <v>40665.949976851851</v>
      </c>
      <c r="S805" s="15">
        <f t="shared" si="75"/>
        <v>40692.041666666664</v>
      </c>
      <c r="T805">
        <f t="shared" si="76"/>
        <v>2011</v>
      </c>
      <c r="U805">
        <f t="shared" si="77"/>
        <v>5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v>1309919526</v>
      </c>
      <c r="K806" t="b">
        <v>0</v>
      </c>
      <c r="L806">
        <v>18</v>
      </c>
      <c r="M806" t="b">
        <v>1</v>
      </c>
      <c r="N806" s="11" t="s">
        <v>8282</v>
      </c>
      <c r="O806" t="s">
        <v>8283</v>
      </c>
      <c r="P806">
        <f t="shared" si="72"/>
        <v>100</v>
      </c>
      <c r="Q806" s="22">
        <f t="shared" si="73"/>
        <v>305.56</v>
      </c>
      <c r="R806" s="15">
        <f t="shared" si="74"/>
        <v>40730.105625000004</v>
      </c>
      <c r="S806" s="15">
        <f t="shared" si="75"/>
        <v>40747.165972222225</v>
      </c>
      <c r="T806">
        <f t="shared" si="76"/>
        <v>2011</v>
      </c>
      <c r="U806">
        <f t="shared" si="77"/>
        <v>7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v>1306525512</v>
      </c>
      <c r="K807" t="b">
        <v>0</v>
      </c>
      <c r="L807">
        <v>54</v>
      </c>
      <c r="M807" t="b">
        <v>1</v>
      </c>
      <c r="N807" s="11" t="s">
        <v>8282</v>
      </c>
      <c r="O807" t="s">
        <v>8283</v>
      </c>
      <c r="P807">
        <f t="shared" si="72"/>
        <v>105</v>
      </c>
      <c r="Q807" s="22">
        <f t="shared" si="73"/>
        <v>58.33</v>
      </c>
      <c r="R807" s="15">
        <f t="shared" si="74"/>
        <v>40690.823055555556</v>
      </c>
      <c r="S807" s="15">
        <f t="shared" si="75"/>
        <v>40740.958333333336</v>
      </c>
      <c r="T807">
        <f t="shared" si="76"/>
        <v>2011</v>
      </c>
      <c r="U807">
        <f t="shared" si="77"/>
        <v>5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v>1312821339</v>
      </c>
      <c r="K808" t="b">
        <v>0</v>
      </c>
      <c r="L808">
        <v>71</v>
      </c>
      <c r="M808" t="b">
        <v>1</v>
      </c>
      <c r="N808" s="11" t="s">
        <v>8282</v>
      </c>
      <c r="O808" t="s">
        <v>8283</v>
      </c>
      <c r="P808">
        <f t="shared" si="72"/>
        <v>104</v>
      </c>
      <c r="Q808" s="22">
        <f t="shared" si="73"/>
        <v>117.68</v>
      </c>
      <c r="R808" s="15">
        <f t="shared" si="74"/>
        <v>40763.691423611112</v>
      </c>
      <c r="S808" s="15">
        <f t="shared" si="75"/>
        <v>40793.691423611112</v>
      </c>
      <c r="T808">
        <f t="shared" si="76"/>
        <v>2011</v>
      </c>
      <c r="U808">
        <f t="shared" si="77"/>
        <v>8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v>1485270311</v>
      </c>
      <c r="K809" t="b">
        <v>0</v>
      </c>
      <c r="L809">
        <v>57</v>
      </c>
      <c r="M809" t="b">
        <v>1</v>
      </c>
      <c r="N809" s="11" t="s">
        <v>8282</v>
      </c>
      <c r="O809" t="s">
        <v>8283</v>
      </c>
      <c r="P809">
        <f t="shared" si="72"/>
        <v>105</v>
      </c>
      <c r="Q809" s="22">
        <f t="shared" si="73"/>
        <v>73.77</v>
      </c>
      <c r="R809" s="15">
        <f t="shared" si="74"/>
        <v>42759.628599537042</v>
      </c>
      <c r="S809" s="15">
        <f t="shared" si="75"/>
        <v>42795.083333333328</v>
      </c>
      <c r="T809">
        <f t="shared" si="76"/>
        <v>2017</v>
      </c>
      <c r="U809">
        <f t="shared" si="77"/>
        <v>1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v>1416363886</v>
      </c>
      <c r="K810" t="b">
        <v>0</v>
      </c>
      <c r="L810">
        <v>43</v>
      </c>
      <c r="M810" t="b">
        <v>1</v>
      </c>
      <c r="N810" s="11" t="s">
        <v>8282</v>
      </c>
      <c r="O810" t="s">
        <v>8283</v>
      </c>
      <c r="P810">
        <f t="shared" si="72"/>
        <v>100</v>
      </c>
      <c r="Q810" s="22">
        <f t="shared" si="73"/>
        <v>104.65</v>
      </c>
      <c r="R810" s="15">
        <f t="shared" si="74"/>
        <v>41962.100532407407</v>
      </c>
      <c r="S810" s="15">
        <f t="shared" si="75"/>
        <v>41995.207638888889</v>
      </c>
      <c r="T810">
        <f t="shared" si="76"/>
        <v>2014</v>
      </c>
      <c r="U810">
        <f t="shared" si="77"/>
        <v>11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v>1387569630</v>
      </c>
      <c r="K811" t="b">
        <v>0</v>
      </c>
      <c r="L811">
        <v>52</v>
      </c>
      <c r="M811" t="b">
        <v>1</v>
      </c>
      <c r="N811" s="11" t="s">
        <v>8282</v>
      </c>
      <c r="O811" t="s">
        <v>8283</v>
      </c>
      <c r="P811">
        <f t="shared" si="72"/>
        <v>104</v>
      </c>
      <c r="Q811" s="22">
        <f t="shared" si="73"/>
        <v>79.83</v>
      </c>
      <c r="R811" s="15">
        <f t="shared" si="74"/>
        <v>41628.833680555559</v>
      </c>
      <c r="S811" s="15">
        <f t="shared" si="75"/>
        <v>41658.833680555559</v>
      </c>
      <c r="T811">
        <f t="shared" si="76"/>
        <v>2013</v>
      </c>
      <c r="U811">
        <f t="shared" si="77"/>
        <v>12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v>1343870462</v>
      </c>
      <c r="K812" t="b">
        <v>0</v>
      </c>
      <c r="L812">
        <v>27</v>
      </c>
      <c r="M812" t="b">
        <v>1</v>
      </c>
      <c r="N812" s="11" t="s">
        <v>8282</v>
      </c>
      <c r="O812" t="s">
        <v>8283</v>
      </c>
      <c r="P812">
        <f t="shared" si="72"/>
        <v>105</v>
      </c>
      <c r="Q812" s="22">
        <f t="shared" si="73"/>
        <v>58.33</v>
      </c>
      <c r="R812" s="15">
        <f t="shared" si="74"/>
        <v>41123.056273148148</v>
      </c>
      <c r="S812" s="15">
        <f t="shared" si="75"/>
        <v>41153.056273148148</v>
      </c>
      <c r="T812">
        <f t="shared" si="76"/>
        <v>2012</v>
      </c>
      <c r="U812">
        <f t="shared" si="77"/>
        <v>8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v>1371569202</v>
      </c>
      <c r="K813" t="b">
        <v>0</v>
      </c>
      <c r="L813">
        <v>12</v>
      </c>
      <c r="M813" t="b">
        <v>1</v>
      </c>
      <c r="N813" s="11" t="s">
        <v>8282</v>
      </c>
      <c r="O813" t="s">
        <v>8283</v>
      </c>
      <c r="P813">
        <f t="shared" si="72"/>
        <v>104</v>
      </c>
      <c r="Q813" s="22">
        <f t="shared" si="73"/>
        <v>86.67</v>
      </c>
      <c r="R813" s="15">
        <f t="shared" si="74"/>
        <v>41443.643541666665</v>
      </c>
      <c r="S813" s="15">
        <f t="shared" si="75"/>
        <v>41465.702777777777</v>
      </c>
      <c r="T813">
        <f t="shared" si="76"/>
        <v>2013</v>
      </c>
      <c r="U813">
        <f t="shared" si="77"/>
        <v>6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v>1357604752</v>
      </c>
      <c r="K814" t="b">
        <v>0</v>
      </c>
      <c r="L814">
        <v>33</v>
      </c>
      <c r="M814" t="b">
        <v>1</v>
      </c>
      <c r="N814" s="11" t="s">
        <v>8282</v>
      </c>
      <c r="O814" t="s">
        <v>8283</v>
      </c>
      <c r="P814">
        <f t="shared" si="72"/>
        <v>152</v>
      </c>
      <c r="Q814" s="22">
        <f t="shared" si="73"/>
        <v>27.61</v>
      </c>
      <c r="R814" s="15">
        <f t="shared" si="74"/>
        <v>41282.017962962964</v>
      </c>
      <c r="S814" s="15">
        <f t="shared" si="75"/>
        <v>41334.581944444442</v>
      </c>
      <c r="T814">
        <f t="shared" si="76"/>
        <v>2013</v>
      </c>
      <c r="U814">
        <f t="shared" si="77"/>
        <v>1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v>1340233365</v>
      </c>
      <c r="K815" t="b">
        <v>0</v>
      </c>
      <c r="L815">
        <v>96</v>
      </c>
      <c r="M815" t="b">
        <v>1</v>
      </c>
      <c r="N815" s="11" t="s">
        <v>8282</v>
      </c>
      <c r="O815" t="s">
        <v>8283</v>
      </c>
      <c r="P815">
        <f t="shared" si="72"/>
        <v>160</v>
      </c>
      <c r="Q815" s="22">
        <f t="shared" si="73"/>
        <v>25</v>
      </c>
      <c r="R815" s="15">
        <f t="shared" si="74"/>
        <v>41080.960243055553</v>
      </c>
      <c r="S815" s="15">
        <f t="shared" si="75"/>
        <v>41110.960243055553</v>
      </c>
      <c r="T815">
        <f t="shared" si="76"/>
        <v>2012</v>
      </c>
      <c r="U815">
        <f t="shared" si="77"/>
        <v>6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v>1305568201</v>
      </c>
      <c r="K816" t="b">
        <v>0</v>
      </c>
      <c r="L816">
        <v>28</v>
      </c>
      <c r="M816" t="b">
        <v>1</v>
      </c>
      <c r="N816" s="11" t="s">
        <v>8282</v>
      </c>
      <c r="O816" t="s">
        <v>8283</v>
      </c>
      <c r="P816">
        <f t="shared" si="72"/>
        <v>127</v>
      </c>
      <c r="Q816" s="22">
        <f t="shared" si="73"/>
        <v>45.46</v>
      </c>
      <c r="R816" s="15">
        <f t="shared" si="74"/>
        <v>40679.743067129632</v>
      </c>
      <c r="S816" s="15">
        <f t="shared" si="75"/>
        <v>40694.75277777778</v>
      </c>
      <c r="T816">
        <f t="shared" si="76"/>
        <v>2011</v>
      </c>
      <c r="U816">
        <f t="shared" si="77"/>
        <v>5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v>1412287303</v>
      </c>
      <c r="K817" t="b">
        <v>0</v>
      </c>
      <c r="L817">
        <v>43</v>
      </c>
      <c r="M817" t="b">
        <v>1</v>
      </c>
      <c r="N817" s="11" t="s">
        <v>8282</v>
      </c>
      <c r="O817" t="s">
        <v>8283</v>
      </c>
      <c r="P817">
        <f t="shared" si="72"/>
        <v>107</v>
      </c>
      <c r="Q817" s="22">
        <f t="shared" si="73"/>
        <v>99.53</v>
      </c>
      <c r="R817" s="15">
        <f t="shared" si="74"/>
        <v>41914.917858796296</v>
      </c>
      <c r="S817" s="15">
        <f t="shared" si="75"/>
        <v>41944.917858796296</v>
      </c>
      <c r="T817">
        <f t="shared" si="76"/>
        <v>2014</v>
      </c>
      <c r="U817">
        <f t="shared" si="77"/>
        <v>10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v>1362776043</v>
      </c>
      <c r="K818" t="b">
        <v>0</v>
      </c>
      <c r="L818">
        <v>205</v>
      </c>
      <c r="M818" t="b">
        <v>1</v>
      </c>
      <c r="N818" s="11" t="s">
        <v>8282</v>
      </c>
      <c r="O818" t="s">
        <v>8283</v>
      </c>
      <c r="P818">
        <f t="shared" si="72"/>
        <v>115</v>
      </c>
      <c r="Q818" s="22">
        <f t="shared" si="73"/>
        <v>39.31</v>
      </c>
      <c r="R818" s="15">
        <f t="shared" si="74"/>
        <v>41341.870868055557</v>
      </c>
      <c r="S818" s="15">
        <f t="shared" si="75"/>
        <v>41373.270833333336</v>
      </c>
      <c r="T818">
        <f t="shared" si="76"/>
        <v>2013</v>
      </c>
      <c r="U818">
        <f t="shared" si="77"/>
        <v>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v>1326810211</v>
      </c>
      <c r="K819" t="b">
        <v>0</v>
      </c>
      <c r="L819">
        <v>23</v>
      </c>
      <c r="M819" t="b">
        <v>1</v>
      </c>
      <c r="N819" s="11" t="s">
        <v>8282</v>
      </c>
      <c r="O819" t="s">
        <v>8283</v>
      </c>
      <c r="P819">
        <f t="shared" si="72"/>
        <v>137</v>
      </c>
      <c r="Q819" s="22">
        <f t="shared" si="73"/>
        <v>89.42</v>
      </c>
      <c r="R819" s="15">
        <f t="shared" si="74"/>
        <v>40925.599664351852</v>
      </c>
      <c r="S819" s="15">
        <f t="shared" si="75"/>
        <v>40979.207638888889</v>
      </c>
      <c r="T819">
        <f t="shared" si="76"/>
        <v>2012</v>
      </c>
      <c r="U819">
        <f t="shared" si="77"/>
        <v>1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v>1343682681</v>
      </c>
      <c r="K820" t="b">
        <v>0</v>
      </c>
      <c r="L820">
        <v>19</v>
      </c>
      <c r="M820" t="b">
        <v>1</v>
      </c>
      <c r="N820" s="11" t="s">
        <v>8282</v>
      </c>
      <c r="O820" t="s">
        <v>8283</v>
      </c>
      <c r="P820">
        <f t="shared" si="72"/>
        <v>156</v>
      </c>
      <c r="Q820" s="22">
        <f t="shared" si="73"/>
        <v>28.68</v>
      </c>
      <c r="R820" s="15">
        <f t="shared" si="74"/>
        <v>41120.882881944446</v>
      </c>
      <c r="S820" s="15">
        <f t="shared" si="75"/>
        <v>41128.709027777775</v>
      </c>
      <c r="T820">
        <f t="shared" si="76"/>
        <v>2012</v>
      </c>
      <c r="U820">
        <f t="shared" si="77"/>
        <v>7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v>1386806254</v>
      </c>
      <c r="K821" t="b">
        <v>0</v>
      </c>
      <c r="L821">
        <v>14</v>
      </c>
      <c r="M821" t="b">
        <v>1</v>
      </c>
      <c r="N821" s="11" t="s">
        <v>8282</v>
      </c>
      <c r="O821" t="s">
        <v>8283</v>
      </c>
      <c r="P821">
        <f t="shared" si="72"/>
        <v>109</v>
      </c>
      <c r="Q821" s="22">
        <f t="shared" si="73"/>
        <v>31.07</v>
      </c>
      <c r="R821" s="15">
        <f t="shared" si="74"/>
        <v>41619.998310185183</v>
      </c>
      <c r="S821" s="15">
        <f t="shared" si="75"/>
        <v>41629.197222222225</v>
      </c>
      <c r="T821">
        <f t="shared" si="76"/>
        <v>2013</v>
      </c>
      <c r="U821">
        <f t="shared" si="77"/>
        <v>12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v>1399666342</v>
      </c>
      <c r="K822" t="b">
        <v>0</v>
      </c>
      <c r="L822">
        <v>38</v>
      </c>
      <c r="M822" t="b">
        <v>1</v>
      </c>
      <c r="N822" s="11" t="s">
        <v>8282</v>
      </c>
      <c r="O822" t="s">
        <v>8283</v>
      </c>
      <c r="P822">
        <f t="shared" si="72"/>
        <v>134</v>
      </c>
      <c r="Q822" s="22">
        <f t="shared" si="73"/>
        <v>70.55</v>
      </c>
      <c r="R822" s="15">
        <f t="shared" si="74"/>
        <v>41768.841921296298</v>
      </c>
      <c r="S822" s="15">
        <f t="shared" si="75"/>
        <v>41799.208333333336</v>
      </c>
      <c r="T822">
        <f t="shared" si="76"/>
        <v>2014</v>
      </c>
      <c r="U822">
        <f t="shared" si="77"/>
        <v>5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v>1427753265</v>
      </c>
      <c r="K823" t="b">
        <v>0</v>
      </c>
      <c r="L823">
        <v>78</v>
      </c>
      <c r="M823" t="b">
        <v>1</v>
      </c>
      <c r="N823" s="11" t="s">
        <v>8282</v>
      </c>
      <c r="O823" t="s">
        <v>8283</v>
      </c>
      <c r="P823">
        <f t="shared" si="72"/>
        <v>100</v>
      </c>
      <c r="Q823" s="22">
        <f t="shared" si="73"/>
        <v>224.13</v>
      </c>
      <c r="R823" s="15">
        <f t="shared" si="74"/>
        <v>42093.922048611115</v>
      </c>
      <c r="S823" s="15">
        <f t="shared" si="75"/>
        <v>42128.167361111111</v>
      </c>
      <c r="T823">
        <f t="shared" si="76"/>
        <v>2015</v>
      </c>
      <c r="U823">
        <f t="shared" si="77"/>
        <v>3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v>1346885050</v>
      </c>
      <c r="K824" t="b">
        <v>0</v>
      </c>
      <c r="L824">
        <v>69</v>
      </c>
      <c r="M824" t="b">
        <v>1</v>
      </c>
      <c r="N824" s="11" t="s">
        <v>8282</v>
      </c>
      <c r="O824" t="s">
        <v>8283</v>
      </c>
      <c r="P824">
        <f t="shared" si="72"/>
        <v>119</v>
      </c>
      <c r="Q824" s="22">
        <f t="shared" si="73"/>
        <v>51.81</v>
      </c>
      <c r="R824" s="15">
        <f t="shared" si="74"/>
        <v>41157.947337962964</v>
      </c>
      <c r="S824" s="15">
        <f t="shared" si="75"/>
        <v>41187.947337962964</v>
      </c>
      <c r="T824">
        <f t="shared" si="76"/>
        <v>2012</v>
      </c>
      <c r="U824">
        <f t="shared" si="77"/>
        <v>9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v>1424474452</v>
      </c>
      <c r="K825" t="b">
        <v>0</v>
      </c>
      <c r="L825">
        <v>33</v>
      </c>
      <c r="M825" t="b">
        <v>1</v>
      </c>
      <c r="N825" s="11" t="s">
        <v>8282</v>
      </c>
      <c r="O825" t="s">
        <v>8283</v>
      </c>
      <c r="P825">
        <f t="shared" si="72"/>
        <v>180</v>
      </c>
      <c r="Q825" s="22">
        <f t="shared" si="73"/>
        <v>43.52</v>
      </c>
      <c r="R825" s="15">
        <f t="shared" si="74"/>
        <v>42055.972824074073</v>
      </c>
      <c r="S825" s="15">
        <f t="shared" si="75"/>
        <v>42085.931157407409</v>
      </c>
      <c r="T825">
        <f t="shared" si="76"/>
        <v>2015</v>
      </c>
      <c r="U825">
        <f t="shared" si="77"/>
        <v>2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v>1268459318</v>
      </c>
      <c r="K826" t="b">
        <v>0</v>
      </c>
      <c r="L826">
        <v>54</v>
      </c>
      <c r="M826" t="b">
        <v>1</v>
      </c>
      <c r="N826" s="11" t="s">
        <v>8282</v>
      </c>
      <c r="O826" t="s">
        <v>8283</v>
      </c>
      <c r="P826">
        <f t="shared" si="72"/>
        <v>134</v>
      </c>
      <c r="Q826" s="22">
        <f t="shared" si="73"/>
        <v>39.82</v>
      </c>
      <c r="R826" s="15">
        <f t="shared" si="74"/>
        <v>40250.242106481484</v>
      </c>
      <c r="S826" s="15">
        <f t="shared" si="75"/>
        <v>40286.290972222225</v>
      </c>
      <c r="T826">
        <f t="shared" si="76"/>
        <v>2010</v>
      </c>
      <c r="U826">
        <f t="shared" si="77"/>
        <v>3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v>1349335284</v>
      </c>
      <c r="K827" t="b">
        <v>0</v>
      </c>
      <c r="L827">
        <v>99</v>
      </c>
      <c r="M827" t="b">
        <v>1</v>
      </c>
      <c r="N827" s="11" t="s">
        <v>8282</v>
      </c>
      <c r="O827" t="s">
        <v>8283</v>
      </c>
      <c r="P827">
        <f t="shared" si="72"/>
        <v>100</v>
      </c>
      <c r="Q827" s="22">
        <f t="shared" si="73"/>
        <v>126.81</v>
      </c>
      <c r="R827" s="15">
        <f t="shared" si="74"/>
        <v>41186.306527777779</v>
      </c>
      <c r="S827" s="15">
        <f t="shared" si="75"/>
        <v>41211.306527777779</v>
      </c>
      <c r="T827">
        <f t="shared" si="76"/>
        <v>2012</v>
      </c>
      <c r="U827">
        <f t="shared" si="77"/>
        <v>10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v>1330908930</v>
      </c>
      <c r="K828" t="b">
        <v>0</v>
      </c>
      <c r="L828">
        <v>49</v>
      </c>
      <c r="M828" t="b">
        <v>1</v>
      </c>
      <c r="N828" s="11" t="s">
        <v>8282</v>
      </c>
      <c r="O828" t="s">
        <v>8283</v>
      </c>
      <c r="P828">
        <f t="shared" si="72"/>
        <v>101</v>
      </c>
      <c r="Q828" s="22">
        <f t="shared" si="73"/>
        <v>113.88</v>
      </c>
      <c r="R828" s="15">
        <f t="shared" si="74"/>
        <v>40973.038541666669</v>
      </c>
      <c r="S828" s="15">
        <f t="shared" si="75"/>
        <v>40993.996874999997</v>
      </c>
      <c r="T828">
        <f t="shared" si="76"/>
        <v>2012</v>
      </c>
      <c r="U828">
        <f t="shared" si="77"/>
        <v>3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v>1326972107</v>
      </c>
      <c r="K829" t="b">
        <v>0</v>
      </c>
      <c r="L829">
        <v>11</v>
      </c>
      <c r="M829" t="b">
        <v>1</v>
      </c>
      <c r="N829" s="11" t="s">
        <v>8282</v>
      </c>
      <c r="O829" t="s">
        <v>8283</v>
      </c>
      <c r="P829">
        <f t="shared" si="72"/>
        <v>103</v>
      </c>
      <c r="Q829" s="22">
        <f t="shared" si="73"/>
        <v>28.18</v>
      </c>
      <c r="R829" s="15">
        <f t="shared" si="74"/>
        <v>40927.473460648151</v>
      </c>
      <c r="S829" s="15">
        <f t="shared" si="75"/>
        <v>40953.825694444444</v>
      </c>
      <c r="T829">
        <f t="shared" si="76"/>
        <v>2012</v>
      </c>
      <c r="U829">
        <f t="shared" si="77"/>
        <v>1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v>1339549982</v>
      </c>
      <c r="K830" t="b">
        <v>0</v>
      </c>
      <c r="L830">
        <v>38</v>
      </c>
      <c r="M830" t="b">
        <v>1</v>
      </c>
      <c r="N830" s="11" t="s">
        <v>8282</v>
      </c>
      <c r="O830" t="s">
        <v>8283</v>
      </c>
      <c r="P830">
        <f t="shared" si="72"/>
        <v>107</v>
      </c>
      <c r="Q830" s="22">
        <f t="shared" si="73"/>
        <v>36.61</v>
      </c>
      <c r="R830" s="15">
        <f t="shared" si="74"/>
        <v>41073.050717592596</v>
      </c>
      <c r="S830" s="15">
        <f t="shared" si="75"/>
        <v>41085.683333333334</v>
      </c>
      <c r="T830">
        <f t="shared" si="76"/>
        <v>2012</v>
      </c>
      <c r="U830">
        <f t="shared" si="77"/>
        <v>6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v>1463253240</v>
      </c>
      <c r="K831" t="b">
        <v>0</v>
      </c>
      <c r="L831">
        <v>16</v>
      </c>
      <c r="M831" t="b">
        <v>1</v>
      </c>
      <c r="N831" s="11" t="s">
        <v>8282</v>
      </c>
      <c r="O831" t="s">
        <v>8283</v>
      </c>
      <c r="P831">
        <f t="shared" si="72"/>
        <v>104</v>
      </c>
      <c r="Q831" s="22">
        <f t="shared" si="73"/>
        <v>32.5</v>
      </c>
      <c r="R831" s="15">
        <f t="shared" si="74"/>
        <v>42504.801388888889</v>
      </c>
      <c r="S831" s="15">
        <f t="shared" si="75"/>
        <v>42564.801388888889</v>
      </c>
      <c r="T831">
        <f t="shared" si="76"/>
        <v>2016</v>
      </c>
      <c r="U831">
        <f t="shared" si="77"/>
        <v>5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v>1361363825</v>
      </c>
      <c r="K832" t="b">
        <v>0</v>
      </c>
      <c r="L832">
        <v>32</v>
      </c>
      <c r="M832" t="b">
        <v>1</v>
      </c>
      <c r="N832" s="11" t="s">
        <v>8282</v>
      </c>
      <c r="O832" t="s">
        <v>8283</v>
      </c>
      <c r="P832">
        <f t="shared" si="72"/>
        <v>108</v>
      </c>
      <c r="Q832" s="22">
        <f t="shared" si="73"/>
        <v>60.66</v>
      </c>
      <c r="R832" s="15">
        <f t="shared" si="74"/>
        <v>41325.525752314818</v>
      </c>
      <c r="S832" s="15">
        <f t="shared" si="75"/>
        <v>41355.484085648146</v>
      </c>
      <c r="T832">
        <f t="shared" si="76"/>
        <v>2013</v>
      </c>
      <c r="U832">
        <f t="shared" si="77"/>
        <v>2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v>1332948694</v>
      </c>
      <c r="K833" t="b">
        <v>0</v>
      </c>
      <c r="L833">
        <v>20</v>
      </c>
      <c r="M833" t="b">
        <v>1</v>
      </c>
      <c r="N833" s="11" t="s">
        <v>8282</v>
      </c>
      <c r="O833" t="s">
        <v>8283</v>
      </c>
      <c r="P833">
        <f t="shared" si="72"/>
        <v>233</v>
      </c>
      <c r="Q833" s="22">
        <f t="shared" si="73"/>
        <v>175</v>
      </c>
      <c r="R833" s="15">
        <f t="shared" si="74"/>
        <v>40996.646921296298</v>
      </c>
      <c r="S833" s="15">
        <f t="shared" si="75"/>
        <v>41026.646921296298</v>
      </c>
      <c r="T833">
        <f t="shared" si="76"/>
        <v>2012</v>
      </c>
      <c r="U833">
        <f t="shared" si="77"/>
        <v>3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v>1321978335</v>
      </c>
      <c r="K834" t="b">
        <v>0</v>
      </c>
      <c r="L834">
        <v>154</v>
      </c>
      <c r="M834" t="b">
        <v>1</v>
      </c>
      <c r="N834" s="11" t="s">
        <v>8282</v>
      </c>
      <c r="O834" t="s">
        <v>8283</v>
      </c>
      <c r="P834">
        <f t="shared" si="72"/>
        <v>101</v>
      </c>
      <c r="Q834" s="22">
        <f t="shared" si="73"/>
        <v>97.99</v>
      </c>
      <c r="R834" s="15">
        <f t="shared" si="74"/>
        <v>40869.675173611111</v>
      </c>
      <c r="S834" s="15">
        <f t="shared" si="75"/>
        <v>40929.342361111114</v>
      </c>
      <c r="T834">
        <f t="shared" si="76"/>
        <v>2011</v>
      </c>
      <c r="U834">
        <f t="shared" si="77"/>
        <v>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v>1395349475</v>
      </c>
      <c r="K835" t="b">
        <v>0</v>
      </c>
      <c r="L835">
        <v>41</v>
      </c>
      <c r="M835" t="b">
        <v>1</v>
      </c>
      <c r="N835" s="11" t="s">
        <v>8282</v>
      </c>
      <c r="O835" t="s">
        <v>8283</v>
      </c>
      <c r="P835">
        <f t="shared" ref="P835:P898" si="78">ROUND(E835/D835*100,0)</f>
        <v>102</v>
      </c>
      <c r="Q835" s="22">
        <f t="shared" ref="Q835:Q898" si="79">IFERROR(ROUND(E835/L835,2),0)</f>
        <v>148.78</v>
      </c>
      <c r="R835" s="15">
        <f t="shared" ref="R835:R898" si="80">J835/60/60/24+DATE(1970,1,1)</f>
        <v>41718.878182870372</v>
      </c>
      <c r="S835" s="15">
        <f t="shared" ref="S835:S898" si="81">I835/60/60/24+DATE(1970,1,1)</f>
        <v>41748.878182870372</v>
      </c>
      <c r="T835">
        <f t="shared" ref="T835:T898" si="82">YEAR(R835)</f>
        <v>2014</v>
      </c>
      <c r="U835">
        <f t="shared" ref="U835:U898" si="83">MONTH(R835)</f>
        <v>3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v>1369770292</v>
      </c>
      <c r="K836" t="b">
        <v>0</v>
      </c>
      <c r="L836">
        <v>75</v>
      </c>
      <c r="M836" t="b">
        <v>1</v>
      </c>
      <c r="N836" s="11" t="s">
        <v>8282</v>
      </c>
      <c r="O836" t="s">
        <v>8283</v>
      </c>
      <c r="P836">
        <f t="shared" si="78"/>
        <v>131</v>
      </c>
      <c r="Q836" s="22">
        <f t="shared" si="79"/>
        <v>96.08</v>
      </c>
      <c r="R836" s="15">
        <f t="shared" si="80"/>
        <v>41422.822824074072</v>
      </c>
      <c r="S836" s="15">
        <f t="shared" si="81"/>
        <v>41456.165972222225</v>
      </c>
      <c r="T836">
        <f t="shared" si="82"/>
        <v>2013</v>
      </c>
      <c r="U836">
        <f t="shared" si="83"/>
        <v>5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v>1333709958</v>
      </c>
      <c r="K837" t="b">
        <v>0</v>
      </c>
      <c r="L837">
        <v>40</v>
      </c>
      <c r="M837" t="b">
        <v>1</v>
      </c>
      <c r="N837" s="11" t="s">
        <v>8282</v>
      </c>
      <c r="O837" t="s">
        <v>8283</v>
      </c>
      <c r="P837">
        <f t="shared" si="78"/>
        <v>117</v>
      </c>
      <c r="Q837" s="22">
        <f t="shared" si="79"/>
        <v>58.63</v>
      </c>
      <c r="R837" s="15">
        <f t="shared" si="80"/>
        <v>41005.45784722222</v>
      </c>
      <c r="S837" s="15">
        <f t="shared" si="81"/>
        <v>41048.125</v>
      </c>
      <c r="T837">
        <f t="shared" si="82"/>
        <v>2012</v>
      </c>
      <c r="U837">
        <f t="shared" si="83"/>
        <v>4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v>1378516918</v>
      </c>
      <c r="K838" t="b">
        <v>0</v>
      </c>
      <c r="L838">
        <v>46</v>
      </c>
      <c r="M838" t="b">
        <v>1</v>
      </c>
      <c r="N838" s="11" t="s">
        <v>8282</v>
      </c>
      <c r="O838" t="s">
        <v>8283</v>
      </c>
      <c r="P838">
        <f t="shared" si="78"/>
        <v>101</v>
      </c>
      <c r="Q838" s="22">
        <f t="shared" si="79"/>
        <v>109.71</v>
      </c>
      <c r="R838" s="15">
        <f t="shared" si="80"/>
        <v>41524.056921296295</v>
      </c>
      <c r="S838" s="15">
        <f t="shared" si="81"/>
        <v>41554.056921296295</v>
      </c>
      <c r="T838">
        <f t="shared" si="82"/>
        <v>2013</v>
      </c>
      <c r="U838">
        <f t="shared" si="83"/>
        <v>9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v>1396396662</v>
      </c>
      <c r="K839" t="b">
        <v>0</v>
      </c>
      <c r="L839">
        <v>62</v>
      </c>
      <c r="M839" t="b">
        <v>1</v>
      </c>
      <c r="N839" s="11" t="s">
        <v>8282</v>
      </c>
      <c r="O839" t="s">
        <v>8283</v>
      </c>
      <c r="P839">
        <f t="shared" si="78"/>
        <v>122</v>
      </c>
      <c r="Q839" s="22">
        <f t="shared" si="79"/>
        <v>49.11</v>
      </c>
      <c r="R839" s="15">
        <f t="shared" si="80"/>
        <v>41730.998402777775</v>
      </c>
      <c r="S839" s="15">
        <f t="shared" si="81"/>
        <v>41760.998402777775</v>
      </c>
      <c r="T839">
        <f t="shared" si="82"/>
        <v>2014</v>
      </c>
      <c r="U839">
        <f t="shared" si="83"/>
        <v>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v>1324243985</v>
      </c>
      <c r="K840" t="b">
        <v>0</v>
      </c>
      <c r="L840">
        <v>61</v>
      </c>
      <c r="M840" t="b">
        <v>1</v>
      </c>
      <c r="N840" s="11" t="s">
        <v>8282</v>
      </c>
      <c r="O840" t="s">
        <v>8283</v>
      </c>
      <c r="P840">
        <f t="shared" si="78"/>
        <v>145</v>
      </c>
      <c r="Q840" s="22">
        <f t="shared" si="79"/>
        <v>47.67</v>
      </c>
      <c r="R840" s="15">
        <f t="shared" si="80"/>
        <v>40895.897974537038</v>
      </c>
      <c r="S840" s="15">
        <f t="shared" si="81"/>
        <v>40925.897974537038</v>
      </c>
      <c r="T840">
        <f t="shared" si="82"/>
        <v>2011</v>
      </c>
      <c r="U840">
        <f t="shared" si="83"/>
        <v>12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v>1345745956</v>
      </c>
      <c r="K841" t="b">
        <v>0</v>
      </c>
      <c r="L841">
        <v>96</v>
      </c>
      <c r="M841" t="b">
        <v>1</v>
      </c>
      <c r="N841" s="11" t="s">
        <v>8282</v>
      </c>
      <c r="O841" t="s">
        <v>8283</v>
      </c>
      <c r="P841">
        <f t="shared" si="78"/>
        <v>117</v>
      </c>
      <c r="Q841" s="22">
        <f t="shared" si="79"/>
        <v>60.74</v>
      </c>
      <c r="R841" s="15">
        <f t="shared" si="80"/>
        <v>41144.763379629629</v>
      </c>
      <c r="S841" s="15">
        <f t="shared" si="81"/>
        <v>41174.763379629629</v>
      </c>
      <c r="T841">
        <f t="shared" si="82"/>
        <v>2012</v>
      </c>
      <c r="U841">
        <f t="shared" si="83"/>
        <v>8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v>1472102787</v>
      </c>
      <c r="K842" t="b">
        <v>0</v>
      </c>
      <c r="L842">
        <v>190</v>
      </c>
      <c r="M842" t="b">
        <v>1</v>
      </c>
      <c r="N842" s="11" t="s">
        <v>8282</v>
      </c>
      <c r="O842" t="s">
        <v>8284</v>
      </c>
      <c r="P842">
        <f t="shared" si="78"/>
        <v>120</v>
      </c>
      <c r="Q842" s="22">
        <f t="shared" si="79"/>
        <v>63.38</v>
      </c>
      <c r="R842" s="15">
        <f t="shared" si="80"/>
        <v>42607.226701388892</v>
      </c>
      <c r="S842" s="15">
        <f t="shared" si="81"/>
        <v>42637.226701388892</v>
      </c>
      <c r="T842">
        <f t="shared" si="82"/>
        <v>2016</v>
      </c>
      <c r="U842">
        <f t="shared" si="83"/>
        <v>8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v>1413058063</v>
      </c>
      <c r="K843" t="b">
        <v>1</v>
      </c>
      <c r="L843">
        <v>94</v>
      </c>
      <c r="M843" t="b">
        <v>1</v>
      </c>
      <c r="N843" s="11" t="s">
        <v>8282</v>
      </c>
      <c r="O843" t="s">
        <v>8284</v>
      </c>
      <c r="P843">
        <f t="shared" si="78"/>
        <v>101</v>
      </c>
      <c r="Q843" s="22">
        <f t="shared" si="79"/>
        <v>53.89</v>
      </c>
      <c r="R843" s="15">
        <f t="shared" si="80"/>
        <v>41923.838692129626</v>
      </c>
      <c r="S843" s="15">
        <f t="shared" si="81"/>
        <v>41953.88035879629</v>
      </c>
      <c r="T843">
        <f t="shared" si="82"/>
        <v>2014</v>
      </c>
      <c r="U843">
        <f t="shared" si="83"/>
        <v>10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v>1378735983</v>
      </c>
      <c r="K844" t="b">
        <v>1</v>
      </c>
      <c r="L844">
        <v>39</v>
      </c>
      <c r="M844" t="b">
        <v>1</v>
      </c>
      <c r="N844" s="11" t="s">
        <v>8282</v>
      </c>
      <c r="O844" t="s">
        <v>8284</v>
      </c>
      <c r="P844">
        <f t="shared" si="78"/>
        <v>104</v>
      </c>
      <c r="Q844" s="22">
        <f t="shared" si="79"/>
        <v>66.87</v>
      </c>
      <c r="R844" s="15">
        <f t="shared" si="80"/>
        <v>41526.592395833337</v>
      </c>
      <c r="S844" s="15">
        <f t="shared" si="81"/>
        <v>41561.165972222225</v>
      </c>
      <c r="T844">
        <f t="shared" si="82"/>
        <v>2013</v>
      </c>
      <c r="U844">
        <f t="shared" si="83"/>
        <v>9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v>1479708680</v>
      </c>
      <c r="K845" t="b">
        <v>0</v>
      </c>
      <c r="L845">
        <v>127</v>
      </c>
      <c r="M845" t="b">
        <v>1</v>
      </c>
      <c r="N845" s="11" t="s">
        <v>8282</v>
      </c>
      <c r="O845" t="s">
        <v>8284</v>
      </c>
      <c r="P845">
        <f t="shared" si="78"/>
        <v>267</v>
      </c>
      <c r="Q845" s="22">
        <f t="shared" si="79"/>
        <v>63.1</v>
      </c>
      <c r="R845" s="15">
        <f t="shared" si="80"/>
        <v>42695.257870370369</v>
      </c>
      <c r="S845" s="15">
        <f t="shared" si="81"/>
        <v>42712.333333333328</v>
      </c>
      <c r="T845">
        <f t="shared" si="82"/>
        <v>2016</v>
      </c>
      <c r="U845">
        <f t="shared" si="83"/>
        <v>11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v>1411489552</v>
      </c>
      <c r="K846" t="b">
        <v>1</v>
      </c>
      <c r="L846">
        <v>159</v>
      </c>
      <c r="M846" t="b">
        <v>1</v>
      </c>
      <c r="N846" s="11" t="s">
        <v>8282</v>
      </c>
      <c r="O846" t="s">
        <v>8284</v>
      </c>
      <c r="P846">
        <f t="shared" si="78"/>
        <v>194</v>
      </c>
      <c r="Q846" s="22">
        <f t="shared" si="79"/>
        <v>36.630000000000003</v>
      </c>
      <c r="R846" s="15">
        <f t="shared" si="80"/>
        <v>41905.684629629628</v>
      </c>
      <c r="S846" s="15">
        <f t="shared" si="81"/>
        <v>41944.207638888889</v>
      </c>
      <c r="T846">
        <f t="shared" si="82"/>
        <v>2014</v>
      </c>
      <c r="U846">
        <f t="shared" si="83"/>
        <v>9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v>1469595396</v>
      </c>
      <c r="K847" t="b">
        <v>0</v>
      </c>
      <c r="L847">
        <v>177</v>
      </c>
      <c r="M847" t="b">
        <v>1</v>
      </c>
      <c r="N847" s="11" t="s">
        <v>8282</v>
      </c>
      <c r="O847" t="s">
        <v>8284</v>
      </c>
      <c r="P847">
        <f t="shared" si="78"/>
        <v>120</v>
      </c>
      <c r="Q847" s="22">
        <f t="shared" si="79"/>
        <v>34.01</v>
      </c>
      <c r="R847" s="15">
        <f t="shared" si="80"/>
        <v>42578.205972222218</v>
      </c>
      <c r="S847" s="15">
        <f t="shared" si="81"/>
        <v>42618.165972222225</v>
      </c>
      <c r="T847">
        <f t="shared" si="82"/>
        <v>2016</v>
      </c>
      <c r="U847">
        <f t="shared" si="83"/>
        <v>7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v>1393233855</v>
      </c>
      <c r="K848" t="b">
        <v>0</v>
      </c>
      <c r="L848">
        <v>47</v>
      </c>
      <c r="M848" t="b">
        <v>1</v>
      </c>
      <c r="N848" s="11" t="s">
        <v>8282</v>
      </c>
      <c r="O848" t="s">
        <v>8284</v>
      </c>
      <c r="P848">
        <f t="shared" si="78"/>
        <v>122</v>
      </c>
      <c r="Q848" s="22">
        <f t="shared" si="79"/>
        <v>28.55</v>
      </c>
      <c r="R848" s="15">
        <f t="shared" si="80"/>
        <v>41694.391840277778</v>
      </c>
      <c r="S848" s="15">
        <f t="shared" si="81"/>
        <v>41708.583333333336</v>
      </c>
      <c r="T848">
        <f t="shared" si="82"/>
        <v>2014</v>
      </c>
      <c r="U848">
        <f t="shared" si="83"/>
        <v>2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v>1433963376</v>
      </c>
      <c r="K849" t="b">
        <v>0</v>
      </c>
      <c r="L849">
        <v>1</v>
      </c>
      <c r="M849" t="b">
        <v>1</v>
      </c>
      <c r="N849" s="11" t="s">
        <v>8282</v>
      </c>
      <c r="O849" t="s">
        <v>8284</v>
      </c>
      <c r="P849">
        <f t="shared" si="78"/>
        <v>100</v>
      </c>
      <c r="Q849" s="22">
        <f t="shared" si="79"/>
        <v>10</v>
      </c>
      <c r="R849" s="15">
        <f t="shared" si="80"/>
        <v>42165.79833333334</v>
      </c>
      <c r="S849" s="15">
        <f t="shared" si="81"/>
        <v>42195.79833333334</v>
      </c>
      <c r="T849">
        <f t="shared" si="82"/>
        <v>2015</v>
      </c>
      <c r="U849">
        <f t="shared" si="83"/>
        <v>6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v>1426446033</v>
      </c>
      <c r="K850" t="b">
        <v>0</v>
      </c>
      <c r="L850">
        <v>16</v>
      </c>
      <c r="M850" t="b">
        <v>1</v>
      </c>
      <c r="N850" s="11" t="s">
        <v>8282</v>
      </c>
      <c r="O850" t="s">
        <v>8284</v>
      </c>
      <c r="P850">
        <f t="shared" si="78"/>
        <v>100</v>
      </c>
      <c r="Q850" s="22">
        <f t="shared" si="79"/>
        <v>18.75</v>
      </c>
      <c r="R850" s="15">
        <f t="shared" si="80"/>
        <v>42078.792048611111</v>
      </c>
      <c r="S850" s="15">
        <f t="shared" si="81"/>
        <v>42108.792048611111</v>
      </c>
      <c r="T850">
        <f t="shared" si="82"/>
        <v>2015</v>
      </c>
      <c r="U850">
        <f t="shared" si="83"/>
        <v>3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v>1424057664</v>
      </c>
      <c r="K851" t="b">
        <v>0</v>
      </c>
      <c r="L851">
        <v>115</v>
      </c>
      <c r="M851" t="b">
        <v>1</v>
      </c>
      <c r="N851" s="11" t="s">
        <v>8282</v>
      </c>
      <c r="O851" t="s">
        <v>8284</v>
      </c>
      <c r="P851">
        <f t="shared" si="78"/>
        <v>120</v>
      </c>
      <c r="Q851" s="22">
        <f t="shared" si="79"/>
        <v>41.7</v>
      </c>
      <c r="R851" s="15">
        <f t="shared" si="80"/>
        <v>42051.148888888885</v>
      </c>
      <c r="S851" s="15">
        <f t="shared" si="81"/>
        <v>42079.107222222221</v>
      </c>
      <c r="T851">
        <f t="shared" si="82"/>
        <v>2015</v>
      </c>
      <c r="U851">
        <f t="shared" si="83"/>
        <v>2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v>1458762717</v>
      </c>
      <c r="K852" t="b">
        <v>0</v>
      </c>
      <c r="L852">
        <v>133</v>
      </c>
      <c r="M852" t="b">
        <v>1</v>
      </c>
      <c r="N852" s="11" t="s">
        <v>8282</v>
      </c>
      <c r="O852" t="s">
        <v>8284</v>
      </c>
      <c r="P852">
        <f t="shared" si="78"/>
        <v>155</v>
      </c>
      <c r="Q852" s="22">
        <f t="shared" si="79"/>
        <v>46.67</v>
      </c>
      <c r="R852" s="15">
        <f t="shared" si="80"/>
        <v>42452.827743055561</v>
      </c>
      <c r="S852" s="15">
        <f t="shared" si="81"/>
        <v>42485.207638888889</v>
      </c>
      <c r="T852">
        <f t="shared" si="82"/>
        <v>2016</v>
      </c>
      <c r="U852">
        <f t="shared" si="83"/>
        <v>3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v>1464815253</v>
      </c>
      <c r="K853" t="b">
        <v>0</v>
      </c>
      <c r="L853">
        <v>70</v>
      </c>
      <c r="M853" t="b">
        <v>1</v>
      </c>
      <c r="N853" s="11" t="s">
        <v>8282</v>
      </c>
      <c r="O853" t="s">
        <v>8284</v>
      </c>
      <c r="P853">
        <f t="shared" si="78"/>
        <v>130</v>
      </c>
      <c r="Q853" s="22">
        <f t="shared" si="79"/>
        <v>37.270000000000003</v>
      </c>
      <c r="R853" s="15">
        <f t="shared" si="80"/>
        <v>42522.880243055552</v>
      </c>
      <c r="S853" s="15">
        <f t="shared" si="81"/>
        <v>42582.822916666672</v>
      </c>
      <c r="T853">
        <f t="shared" si="82"/>
        <v>2016</v>
      </c>
      <c r="U853">
        <f t="shared" si="83"/>
        <v>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v>1476386395</v>
      </c>
      <c r="K854" t="b">
        <v>0</v>
      </c>
      <c r="L854">
        <v>62</v>
      </c>
      <c r="M854" t="b">
        <v>1</v>
      </c>
      <c r="N854" s="11" t="s">
        <v>8282</v>
      </c>
      <c r="O854" t="s">
        <v>8284</v>
      </c>
      <c r="P854">
        <f t="shared" si="78"/>
        <v>105</v>
      </c>
      <c r="Q854" s="22">
        <f t="shared" si="79"/>
        <v>59.26</v>
      </c>
      <c r="R854" s="15">
        <f t="shared" si="80"/>
        <v>42656.805497685185</v>
      </c>
      <c r="S854" s="15">
        <f t="shared" si="81"/>
        <v>42667.875</v>
      </c>
      <c r="T854">
        <f t="shared" si="82"/>
        <v>2016</v>
      </c>
      <c r="U854">
        <f t="shared" si="83"/>
        <v>10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v>1421524709</v>
      </c>
      <c r="K855" t="b">
        <v>0</v>
      </c>
      <c r="L855">
        <v>10</v>
      </c>
      <c r="M855" t="b">
        <v>1</v>
      </c>
      <c r="N855" s="11" t="s">
        <v>8282</v>
      </c>
      <c r="O855" t="s">
        <v>8284</v>
      </c>
      <c r="P855">
        <f t="shared" si="78"/>
        <v>100</v>
      </c>
      <c r="Q855" s="22">
        <f t="shared" si="79"/>
        <v>30</v>
      </c>
      <c r="R855" s="15">
        <f t="shared" si="80"/>
        <v>42021.832280092596</v>
      </c>
      <c r="S855" s="15">
        <f t="shared" si="81"/>
        <v>42051.832280092596</v>
      </c>
      <c r="T855">
        <f t="shared" si="82"/>
        <v>2015</v>
      </c>
      <c r="U855">
        <f t="shared" si="83"/>
        <v>1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v>1480309546</v>
      </c>
      <c r="K856" t="b">
        <v>0</v>
      </c>
      <c r="L856">
        <v>499</v>
      </c>
      <c r="M856" t="b">
        <v>1</v>
      </c>
      <c r="N856" s="11" t="s">
        <v>8282</v>
      </c>
      <c r="O856" t="s">
        <v>8284</v>
      </c>
      <c r="P856">
        <f t="shared" si="78"/>
        <v>118</v>
      </c>
      <c r="Q856" s="22">
        <f t="shared" si="79"/>
        <v>65.86</v>
      </c>
      <c r="R856" s="15">
        <f t="shared" si="80"/>
        <v>42702.212337962963</v>
      </c>
      <c r="S856" s="15">
        <f t="shared" si="81"/>
        <v>42732.212337962963</v>
      </c>
      <c r="T856">
        <f t="shared" si="82"/>
        <v>2016</v>
      </c>
      <c r="U856">
        <f t="shared" si="83"/>
        <v>11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v>1466737217</v>
      </c>
      <c r="K857" t="b">
        <v>0</v>
      </c>
      <c r="L857">
        <v>47</v>
      </c>
      <c r="M857" t="b">
        <v>1</v>
      </c>
      <c r="N857" s="11" t="s">
        <v>8282</v>
      </c>
      <c r="O857" t="s">
        <v>8284</v>
      </c>
      <c r="P857">
        <f t="shared" si="78"/>
        <v>103</v>
      </c>
      <c r="Q857" s="22">
        <f t="shared" si="79"/>
        <v>31.91</v>
      </c>
      <c r="R857" s="15">
        <f t="shared" si="80"/>
        <v>42545.125196759262</v>
      </c>
      <c r="S857" s="15">
        <f t="shared" si="81"/>
        <v>42575.125196759262</v>
      </c>
      <c r="T857">
        <f t="shared" si="82"/>
        <v>2016</v>
      </c>
      <c r="U857">
        <f t="shared" si="83"/>
        <v>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v>1472282956</v>
      </c>
      <c r="K858" t="b">
        <v>0</v>
      </c>
      <c r="L858">
        <v>28</v>
      </c>
      <c r="M858" t="b">
        <v>1</v>
      </c>
      <c r="N858" s="11" t="s">
        <v>8282</v>
      </c>
      <c r="O858" t="s">
        <v>8284</v>
      </c>
      <c r="P858">
        <f t="shared" si="78"/>
        <v>218</v>
      </c>
      <c r="Q858" s="22">
        <f t="shared" si="79"/>
        <v>19.46</v>
      </c>
      <c r="R858" s="15">
        <f t="shared" si="80"/>
        <v>42609.311990740738</v>
      </c>
      <c r="S858" s="15">
        <f t="shared" si="81"/>
        <v>42668.791666666672</v>
      </c>
      <c r="T858">
        <f t="shared" si="82"/>
        <v>2016</v>
      </c>
      <c r="U858">
        <f t="shared" si="83"/>
        <v>8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v>1444831031</v>
      </c>
      <c r="K859" t="b">
        <v>0</v>
      </c>
      <c r="L859">
        <v>24</v>
      </c>
      <c r="M859" t="b">
        <v>1</v>
      </c>
      <c r="N859" s="11" t="s">
        <v>8282</v>
      </c>
      <c r="O859" t="s">
        <v>8284</v>
      </c>
      <c r="P859">
        <f t="shared" si="78"/>
        <v>100</v>
      </c>
      <c r="Q859" s="22">
        <f t="shared" si="79"/>
        <v>50</v>
      </c>
      <c r="R859" s="15">
        <f t="shared" si="80"/>
        <v>42291.581377314811</v>
      </c>
      <c r="S859" s="15">
        <f t="shared" si="81"/>
        <v>42333.623043981483</v>
      </c>
      <c r="T859">
        <f t="shared" si="82"/>
        <v>2015</v>
      </c>
      <c r="U859">
        <f t="shared" si="83"/>
        <v>10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v>1426528418</v>
      </c>
      <c r="K860" t="b">
        <v>0</v>
      </c>
      <c r="L860">
        <v>76</v>
      </c>
      <c r="M860" t="b">
        <v>1</v>
      </c>
      <c r="N860" s="11" t="s">
        <v>8282</v>
      </c>
      <c r="O860" t="s">
        <v>8284</v>
      </c>
      <c r="P860">
        <f t="shared" si="78"/>
        <v>144</v>
      </c>
      <c r="Q860" s="22">
        <f t="shared" si="79"/>
        <v>22.74</v>
      </c>
      <c r="R860" s="15">
        <f t="shared" si="80"/>
        <v>42079.745578703703</v>
      </c>
      <c r="S860" s="15">
        <f t="shared" si="81"/>
        <v>42109.957638888889</v>
      </c>
      <c r="T860">
        <f t="shared" si="82"/>
        <v>2015</v>
      </c>
      <c r="U860">
        <f t="shared" si="83"/>
        <v>3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v>1430768468</v>
      </c>
      <c r="K861" t="b">
        <v>0</v>
      </c>
      <c r="L861">
        <v>98</v>
      </c>
      <c r="M861" t="b">
        <v>1</v>
      </c>
      <c r="N861" s="11" t="s">
        <v>8282</v>
      </c>
      <c r="O861" t="s">
        <v>8284</v>
      </c>
      <c r="P861">
        <f t="shared" si="78"/>
        <v>105</v>
      </c>
      <c r="Q861" s="22">
        <f t="shared" si="79"/>
        <v>42.72</v>
      </c>
      <c r="R861" s="15">
        <f t="shared" si="80"/>
        <v>42128.820231481484</v>
      </c>
      <c r="S861" s="15">
        <f t="shared" si="81"/>
        <v>42159</v>
      </c>
      <c r="T861">
        <f t="shared" si="82"/>
        <v>2015</v>
      </c>
      <c r="U861">
        <f t="shared" si="83"/>
        <v>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v>1382528113</v>
      </c>
      <c r="K862" t="b">
        <v>0</v>
      </c>
      <c r="L862">
        <v>48</v>
      </c>
      <c r="M862" t="b">
        <v>0</v>
      </c>
      <c r="N862" s="11" t="s">
        <v>8282</v>
      </c>
      <c r="O862" t="s">
        <v>8285</v>
      </c>
      <c r="P862">
        <f t="shared" si="78"/>
        <v>18</v>
      </c>
      <c r="Q862" s="22">
        <f t="shared" si="79"/>
        <v>52.92</v>
      </c>
      <c r="R862" s="15">
        <f t="shared" si="80"/>
        <v>41570.482789351852</v>
      </c>
      <c r="S862" s="15">
        <f t="shared" si="81"/>
        <v>41600.524456018517</v>
      </c>
      <c r="T862">
        <f t="shared" si="82"/>
        <v>2013</v>
      </c>
      <c r="U862">
        <f t="shared" si="83"/>
        <v>10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v>1471475404</v>
      </c>
      <c r="K863" t="b">
        <v>0</v>
      </c>
      <c r="L863">
        <v>2</v>
      </c>
      <c r="M863" t="b">
        <v>0</v>
      </c>
      <c r="N863" s="11" t="s">
        <v>8282</v>
      </c>
      <c r="O863" t="s">
        <v>8285</v>
      </c>
      <c r="P863">
        <f t="shared" si="78"/>
        <v>2</v>
      </c>
      <c r="Q863" s="22">
        <f t="shared" si="79"/>
        <v>50.5</v>
      </c>
      <c r="R863" s="15">
        <f t="shared" si="80"/>
        <v>42599.965324074074</v>
      </c>
      <c r="S863" s="15">
        <f t="shared" si="81"/>
        <v>42629.965324074074</v>
      </c>
      <c r="T863">
        <f t="shared" si="82"/>
        <v>2016</v>
      </c>
      <c r="U863">
        <f t="shared" si="83"/>
        <v>8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v>1381583948</v>
      </c>
      <c r="K864" t="b">
        <v>0</v>
      </c>
      <c r="L864">
        <v>4</v>
      </c>
      <c r="M864" t="b">
        <v>0</v>
      </c>
      <c r="N864" s="11" t="s">
        <v>8282</v>
      </c>
      <c r="O864" t="s">
        <v>8285</v>
      </c>
      <c r="P864">
        <f t="shared" si="78"/>
        <v>0</v>
      </c>
      <c r="Q864" s="22">
        <f t="shared" si="79"/>
        <v>42.5</v>
      </c>
      <c r="R864" s="15">
        <f t="shared" si="80"/>
        <v>41559.5549537037</v>
      </c>
      <c r="S864" s="15">
        <f t="shared" si="81"/>
        <v>41589.596620370372</v>
      </c>
      <c r="T864">
        <f t="shared" si="82"/>
        <v>2013</v>
      </c>
      <c r="U864">
        <f t="shared" si="83"/>
        <v>10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v>1326422966</v>
      </c>
      <c r="K865" t="b">
        <v>0</v>
      </c>
      <c r="L865">
        <v>5</v>
      </c>
      <c r="M865" t="b">
        <v>0</v>
      </c>
      <c r="N865" s="11" t="s">
        <v>8282</v>
      </c>
      <c r="O865" t="s">
        <v>8285</v>
      </c>
      <c r="P865">
        <f t="shared" si="78"/>
        <v>5</v>
      </c>
      <c r="Q865" s="22">
        <f t="shared" si="79"/>
        <v>18</v>
      </c>
      <c r="R865" s="15">
        <f t="shared" si="80"/>
        <v>40921.117662037039</v>
      </c>
      <c r="S865" s="15">
        <f t="shared" si="81"/>
        <v>40951.117662037039</v>
      </c>
      <c r="T865">
        <f t="shared" si="82"/>
        <v>2012</v>
      </c>
      <c r="U865">
        <f t="shared" si="83"/>
        <v>1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v>1379990038</v>
      </c>
      <c r="K866" t="b">
        <v>0</v>
      </c>
      <c r="L866">
        <v>79</v>
      </c>
      <c r="M866" t="b">
        <v>0</v>
      </c>
      <c r="N866" s="11" t="s">
        <v>8282</v>
      </c>
      <c r="O866" t="s">
        <v>8285</v>
      </c>
      <c r="P866">
        <f t="shared" si="78"/>
        <v>42</v>
      </c>
      <c r="Q866" s="22">
        <f t="shared" si="79"/>
        <v>34.18</v>
      </c>
      <c r="R866" s="15">
        <f t="shared" si="80"/>
        <v>41541.106921296298</v>
      </c>
      <c r="S866" s="15">
        <f t="shared" si="81"/>
        <v>41563.415972222225</v>
      </c>
      <c r="T866">
        <f t="shared" si="82"/>
        <v>2013</v>
      </c>
      <c r="U866">
        <f t="shared" si="83"/>
        <v>9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v>1353177197</v>
      </c>
      <c r="K867" t="b">
        <v>0</v>
      </c>
      <c r="L867">
        <v>2</v>
      </c>
      <c r="M867" t="b">
        <v>0</v>
      </c>
      <c r="N867" s="11" t="s">
        <v>8282</v>
      </c>
      <c r="O867" t="s">
        <v>8285</v>
      </c>
      <c r="P867">
        <f t="shared" si="78"/>
        <v>2</v>
      </c>
      <c r="Q867" s="22">
        <f t="shared" si="79"/>
        <v>22.5</v>
      </c>
      <c r="R867" s="15">
        <f t="shared" si="80"/>
        <v>41230.77311342593</v>
      </c>
      <c r="S867" s="15">
        <f t="shared" si="81"/>
        <v>41290.77311342593</v>
      </c>
      <c r="T867">
        <f t="shared" si="82"/>
        <v>2012</v>
      </c>
      <c r="U867">
        <f t="shared" si="83"/>
        <v>11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v>1421853518</v>
      </c>
      <c r="K868" t="b">
        <v>0</v>
      </c>
      <c r="L868">
        <v>11</v>
      </c>
      <c r="M868" t="b">
        <v>0</v>
      </c>
      <c r="N868" s="11" t="s">
        <v>8282</v>
      </c>
      <c r="O868" t="s">
        <v>8285</v>
      </c>
      <c r="P868">
        <f t="shared" si="78"/>
        <v>18</v>
      </c>
      <c r="Q868" s="22">
        <f t="shared" si="79"/>
        <v>58.18</v>
      </c>
      <c r="R868" s="15">
        <f t="shared" si="80"/>
        <v>42025.637939814813</v>
      </c>
      <c r="S868" s="15">
        <f t="shared" si="81"/>
        <v>42063.631944444445</v>
      </c>
      <c r="T868">
        <f t="shared" si="82"/>
        <v>2015</v>
      </c>
      <c r="U868">
        <f t="shared" si="83"/>
        <v>1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v>1254450706</v>
      </c>
      <c r="K869" t="b">
        <v>0</v>
      </c>
      <c r="L869">
        <v>11</v>
      </c>
      <c r="M869" t="b">
        <v>0</v>
      </c>
      <c r="N869" s="11" t="s">
        <v>8282</v>
      </c>
      <c r="O869" t="s">
        <v>8285</v>
      </c>
      <c r="P869">
        <f t="shared" si="78"/>
        <v>24</v>
      </c>
      <c r="Q869" s="22">
        <f t="shared" si="79"/>
        <v>109.18</v>
      </c>
      <c r="R869" s="15">
        <f t="shared" si="80"/>
        <v>40088.105393518519</v>
      </c>
      <c r="S869" s="15">
        <f t="shared" si="81"/>
        <v>40148.207638888889</v>
      </c>
      <c r="T869">
        <f t="shared" si="82"/>
        <v>2009</v>
      </c>
      <c r="U869">
        <f t="shared" si="83"/>
        <v>10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v>1386463198</v>
      </c>
      <c r="K870" t="b">
        <v>0</v>
      </c>
      <c r="L870">
        <v>1</v>
      </c>
      <c r="M870" t="b">
        <v>0</v>
      </c>
      <c r="N870" s="11" t="s">
        <v>8282</v>
      </c>
      <c r="O870" t="s">
        <v>8285</v>
      </c>
      <c r="P870">
        <f t="shared" si="78"/>
        <v>0</v>
      </c>
      <c r="Q870" s="22">
        <f t="shared" si="79"/>
        <v>50</v>
      </c>
      <c r="R870" s="15">
        <f t="shared" si="80"/>
        <v>41616.027754629627</v>
      </c>
      <c r="S870" s="15">
        <f t="shared" si="81"/>
        <v>41646.027754629627</v>
      </c>
      <c r="T870">
        <f t="shared" si="82"/>
        <v>2013</v>
      </c>
      <c r="U870">
        <f t="shared" si="83"/>
        <v>12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v>1362860257</v>
      </c>
      <c r="K871" t="b">
        <v>0</v>
      </c>
      <c r="L871">
        <v>3</v>
      </c>
      <c r="M871" t="b">
        <v>0</v>
      </c>
      <c r="N871" s="11" t="s">
        <v>8282</v>
      </c>
      <c r="O871" t="s">
        <v>8285</v>
      </c>
      <c r="P871">
        <f t="shared" si="78"/>
        <v>12</v>
      </c>
      <c r="Q871" s="22">
        <f t="shared" si="79"/>
        <v>346.67</v>
      </c>
      <c r="R871" s="15">
        <f t="shared" si="80"/>
        <v>41342.845567129632</v>
      </c>
      <c r="S871" s="15">
        <f t="shared" si="81"/>
        <v>41372.803900462961</v>
      </c>
      <c r="T871">
        <f t="shared" si="82"/>
        <v>2013</v>
      </c>
      <c r="U871">
        <f t="shared" si="83"/>
        <v>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v>1375403523</v>
      </c>
      <c r="K872" t="b">
        <v>0</v>
      </c>
      <c r="L872">
        <v>5</v>
      </c>
      <c r="M872" t="b">
        <v>0</v>
      </c>
      <c r="N872" s="11" t="s">
        <v>8282</v>
      </c>
      <c r="O872" t="s">
        <v>8285</v>
      </c>
      <c r="P872">
        <f t="shared" si="78"/>
        <v>0</v>
      </c>
      <c r="Q872" s="22">
        <f t="shared" si="79"/>
        <v>12.4</v>
      </c>
      <c r="R872" s="15">
        <f t="shared" si="80"/>
        <v>41488.022256944445</v>
      </c>
      <c r="S872" s="15">
        <f t="shared" si="81"/>
        <v>41518.022256944445</v>
      </c>
      <c r="T872">
        <f t="shared" si="82"/>
        <v>2013</v>
      </c>
      <c r="U872">
        <f t="shared" si="83"/>
        <v>8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v>1383139695</v>
      </c>
      <c r="K873" t="b">
        <v>0</v>
      </c>
      <c r="L873">
        <v>12</v>
      </c>
      <c r="M873" t="b">
        <v>0</v>
      </c>
      <c r="N873" s="11" t="s">
        <v>8282</v>
      </c>
      <c r="O873" t="s">
        <v>8285</v>
      </c>
      <c r="P873">
        <f t="shared" si="78"/>
        <v>5</v>
      </c>
      <c r="Q873" s="22">
        <f t="shared" si="79"/>
        <v>27.08</v>
      </c>
      <c r="R873" s="15">
        <f t="shared" si="80"/>
        <v>41577.561284722222</v>
      </c>
      <c r="S873" s="15">
        <f t="shared" si="81"/>
        <v>41607.602951388886</v>
      </c>
      <c r="T873">
        <f t="shared" si="82"/>
        <v>2013</v>
      </c>
      <c r="U873">
        <f t="shared" si="83"/>
        <v>10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v>1295898527</v>
      </c>
      <c r="K874" t="b">
        <v>0</v>
      </c>
      <c r="L874">
        <v>2</v>
      </c>
      <c r="M874" t="b">
        <v>0</v>
      </c>
      <c r="N874" s="11" t="s">
        <v>8282</v>
      </c>
      <c r="O874" t="s">
        <v>8285</v>
      </c>
      <c r="P874">
        <f t="shared" si="78"/>
        <v>1</v>
      </c>
      <c r="Q874" s="22">
        <f t="shared" si="79"/>
        <v>32.5</v>
      </c>
      <c r="R874" s="15">
        <f t="shared" si="80"/>
        <v>40567.825543981482</v>
      </c>
      <c r="S874" s="15">
        <f t="shared" si="81"/>
        <v>40612.825543981482</v>
      </c>
      <c r="T874">
        <f t="shared" si="82"/>
        <v>2011</v>
      </c>
      <c r="U874">
        <f t="shared" si="83"/>
        <v>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v>1349150440</v>
      </c>
      <c r="K875" t="b">
        <v>0</v>
      </c>
      <c r="L875">
        <v>5</v>
      </c>
      <c r="M875" t="b">
        <v>0</v>
      </c>
      <c r="N875" s="11" t="s">
        <v>8282</v>
      </c>
      <c r="O875" t="s">
        <v>8285</v>
      </c>
      <c r="P875">
        <f t="shared" si="78"/>
        <v>1</v>
      </c>
      <c r="Q875" s="22">
        <f t="shared" si="79"/>
        <v>9</v>
      </c>
      <c r="R875" s="15">
        <f t="shared" si="80"/>
        <v>41184.167129629634</v>
      </c>
      <c r="S875" s="15">
        <f t="shared" si="81"/>
        <v>41224.208796296298</v>
      </c>
      <c r="T875">
        <f t="shared" si="82"/>
        <v>2012</v>
      </c>
      <c r="U875">
        <f t="shared" si="83"/>
        <v>10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v>1365084034</v>
      </c>
      <c r="K876" t="b">
        <v>0</v>
      </c>
      <c r="L876">
        <v>21</v>
      </c>
      <c r="M876" t="b">
        <v>0</v>
      </c>
      <c r="N876" s="11" t="s">
        <v>8282</v>
      </c>
      <c r="O876" t="s">
        <v>8285</v>
      </c>
      <c r="P876">
        <f t="shared" si="78"/>
        <v>24</v>
      </c>
      <c r="Q876" s="22">
        <f t="shared" si="79"/>
        <v>34.76</v>
      </c>
      <c r="R876" s="15">
        <f t="shared" si="80"/>
        <v>41368.583726851852</v>
      </c>
      <c r="S876" s="15">
        <f t="shared" si="81"/>
        <v>41398.583726851852</v>
      </c>
      <c r="T876">
        <f t="shared" si="82"/>
        <v>2013</v>
      </c>
      <c r="U876">
        <f t="shared" si="83"/>
        <v>4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v>1441128131</v>
      </c>
      <c r="K877" t="b">
        <v>0</v>
      </c>
      <c r="L877">
        <v>0</v>
      </c>
      <c r="M877" t="b">
        <v>0</v>
      </c>
      <c r="N877" s="11" t="s">
        <v>8282</v>
      </c>
      <c r="O877" t="s">
        <v>8285</v>
      </c>
      <c r="P877">
        <f t="shared" si="78"/>
        <v>0</v>
      </c>
      <c r="Q877" s="22">
        <f t="shared" si="79"/>
        <v>0</v>
      </c>
      <c r="R877" s="15">
        <f t="shared" si="80"/>
        <v>42248.723738425921</v>
      </c>
      <c r="S877" s="15">
        <f t="shared" si="81"/>
        <v>42268.723738425921</v>
      </c>
      <c r="T877">
        <f t="shared" si="82"/>
        <v>2015</v>
      </c>
      <c r="U877">
        <f t="shared" si="83"/>
        <v>9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v>1357127727</v>
      </c>
      <c r="K878" t="b">
        <v>0</v>
      </c>
      <c r="L878">
        <v>45</v>
      </c>
      <c r="M878" t="b">
        <v>0</v>
      </c>
      <c r="N878" s="11" t="s">
        <v>8282</v>
      </c>
      <c r="O878" t="s">
        <v>8285</v>
      </c>
      <c r="P878">
        <f t="shared" si="78"/>
        <v>41</v>
      </c>
      <c r="Q878" s="22">
        <f t="shared" si="79"/>
        <v>28.58</v>
      </c>
      <c r="R878" s="15">
        <f t="shared" si="80"/>
        <v>41276.496840277774</v>
      </c>
      <c r="S878" s="15">
        <f t="shared" si="81"/>
        <v>41309.496840277774</v>
      </c>
      <c r="T878">
        <f t="shared" si="82"/>
        <v>2013</v>
      </c>
      <c r="U878">
        <f t="shared" si="83"/>
        <v>1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v>1384887360</v>
      </c>
      <c r="K879" t="b">
        <v>0</v>
      </c>
      <c r="L879">
        <v>29</v>
      </c>
      <c r="M879" t="b">
        <v>0</v>
      </c>
      <c r="N879" s="11" t="s">
        <v>8282</v>
      </c>
      <c r="O879" t="s">
        <v>8285</v>
      </c>
      <c r="P879">
        <f t="shared" si="78"/>
        <v>68</v>
      </c>
      <c r="Q879" s="22">
        <f t="shared" si="79"/>
        <v>46.59</v>
      </c>
      <c r="R879" s="15">
        <f t="shared" si="80"/>
        <v>41597.788888888892</v>
      </c>
      <c r="S879" s="15">
        <f t="shared" si="81"/>
        <v>41627.788888888892</v>
      </c>
      <c r="T879">
        <f t="shared" si="82"/>
        <v>2013</v>
      </c>
      <c r="U879">
        <f t="shared" si="83"/>
        <v>11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v>1290490524</v>
      </c>
      <c r="K880" t="b">
        <v>0</v>
      </c>
      <c r="L880">
        <v>2</v>
      </c>
      <c r="M880" t="b">
        <v>0</v>
      </c>
      <c r="N880" s="11" t="s">
        <v>8282</v>
      </c>
      <c r="O880" t="s">
        <v>8285</v>
      </c>
      <c r="P880">
        <f t="shared" si="78"/>
        <v>1</v>
      </c>
      <c r="Q880" s="22">
        <f t="shared" si="79"/>
        <v>32.5</v>
      </c>
      <c r="R880" s="15">
        <f t="shared" si="80"/>
        <v>40505.232916666668</v>
      </c>
      <c r="S880" s="15">
        <f t="shared" si="81"/>
        <v>40535.232916666668</v>
      </c>
      <c r="T880">
        <f t="shared" si="82"/>
        <v>2010</v>
      </c>
      <c r="U880">
        <f t="shared" si="83"/>
        <v>11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v>1336506905</v>
      </c>
      <c r="K881" t="b">
        <v>0</v>
      </c>
      <c r="L881">
        <v>30</v>
      </c>
      <c r="M881" t="b">
        <v>0</v>
      </c>
      <c r="N881" s="11" t="s">
        <v>8282</v>
      </c>
      <c r="O881" t="s">
        <v>8285</v>
      </c>
      <c r="P881">
        <f t="shared" si="78"/>
        <v>31</v>
      </c>
      <c r="Q881" s="22">
        <f t="shared" si="79"/>
        <v>21.47</v>
      </c>
      <c r="R881" s="15">
        <f t="shared" si="80"/>
        <v>41037.829918981479</v>
      </c>
      <c r="S881" s="15">
        <f t="shared" si="81"/>
        <v>41058.829918981479</v>
      </c>
      <c r="T881">
        <f t="shared" si="82"/>
        <v>2012</v>
      </c>
      <c r="U881">
        <f t="shared" si="83"/>
        <v>5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v>1348731738</v>
      </c>
      <c r="K882" t="b">
        <v>0</v>
      </c>
      <c r="L882">
        <v>8</v>
      </c>
      <c r="M882" t="b">
        <v>0</v>
      </c>
      <c r="N882" s="11" t="s">
        <v>8282</v>
      </c>
      <c r="O882" t="s">
        <v>8286</v>
      </c>
      <c r="P882">
        <f t="shared" si="78"/>
        <v>3</v>
      </c>
      <c r="Q882" s="22">
        <f t="shared" si="79"/>
        <v>14.13</v>
      </c>
      <c r="R882" s="15">
        <f t="shared" si="80"/>
        <v>41179.32104166667</v>
      </c>
      <c r="S882" s="15">
        <f t="shared" si="81"/>
        <v>41212.32104166667</v>
      </c>
      <c r="T882">
        <f t="shared" si="82"/>
        <v>2012</v>
      </c>
      <c r="U882">
        <f t="shared" si="83"/>
        <v>9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v>1322632886</v>
      </c>
      <c r="K883" t="b">
        <v>0</v>
      </c>
      <c r="L883">
        <v>1</v>
      </c>
      <c r="M883" t="b">
        <v>0</v>
      </c>
      <c r="N883" s="11" t="s">
        <v>8282</v>
      </c>
      <c r="O883" t="s">
        <v>8286</v>
      </c>
      <c r="P883">
        <f t="shared" si="78"/>
        <v>1</v>
      </c>
      <c r="Q883" s="22">
        <f t="shared" si="79"/>
        <v>30</v>
      </c>
      <c r="R883" s="15">
        <f t="shared" si="80"/>
        <v>40877.25099537037</v>
      </c>
      <c r="S883" s="15">
        <f t="shared" si="81"/>
        <v>40922.25099537037</v>
      </c>
      <c r="T883">
        <f t="shared" si="82"/>
        <v>2011</v>
      </c>
      <c r="U883">
        <f t="shared" si="83"/>
        <v>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v>1312490350</v>
      </c>
      <c r="K884" t="b">
        <v>0</v>
      </c>
      <c r="L884">
        <v>14</v>
      </c>
      <c r="M884" t="b">
        <v>0</v>
      </c>
      <c r="N884" s="11" t="s">
        <v>8282</v>
      </c>
      <c r="O884" t="s">
        <v>8286</v>
      </c>
      <c r="P884">
        <f t="shared" si="78"/>
        <v>20</v>
      </c>
      <c r="Q884" s="22">
        <f t="shared" si="79"/>
        <v>21.57</v>
      </c>
      <c r="R884" s="15">
        <f t="shared" si="80"/>
        <v>40759.860532407409</v>
      </c>
      <c r="S884" s="15">
        <f t="shared" si="81"/>
        <v>40792.860532407409</v>
      </c>
      <c r="T884">
        <f t="shared" si="82"/>
        <v>2011</v>
      </c>
      <c r="U884">
        <f t="shared" si="83"/>
        <v>8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v>1451773635</v>
      </c>
      <c r="K885" t="b">
        <v>0</v>
      </c>
      <c r="L885">
        <v>24</v>
      </c>
      <c r="M885" t="b">
        <v>0</v>
      </c>
      <c r="N885" s="11" t="s">
        <v>8282</v>
      </c>
      <c r="O885" t="s">
        <v>8286</v>
      </c>
      <c r="P885">
        <f t="shared" si="78"/>
        <v>40</v>
      </c>
      <c r="Q885" s="22">
        <f t="shared" si="79"/>
        <v>83.38</v>
      </c>
      <c r="R885" s="15">
        <f t="shared" si="80"/>
        <v>42371.935590277775</v>
      </c>
      <c r="S885" s="15">
        <f t="shared" si="81"/>
        <v>42431.935590277775</v>
      </c>
      <c r="T885">
        <f t="shared" si="82"/>
        <v>2016</v>
      </c>
      <c r="U885">
        <f t="shared" si="83"/>
        <v>1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v>1331666146</v>
      </c>
      <c r="K886" t="b">
        <v>0</v>
      </c>
      <c r="L886">
        <v>2</v>
      </c>
      <c r="M886" t="b">
        <v>0</v>
      </c>
      <c r="N886" s="11" t="s">
        <v>8282</v>
      </c>
      <c r="O886" t="s">
        <v>8286</v>
      </c>
      <c r="P886">
        <f t="shared" si="78"/>
        <v>1</v>
      </c>
      <c r="Q886" s="22">
        <f t="shared" si="79"/>
        <v>10</v>
      </c>
      <c r="R886" s="15">
        <f t="shared" si="80"/>
        <v>40981.802615740737</v>
      </c>
      <c r="S886" s="15">
        <f t="shared" si="81"/>
        <v>41041.104861111111</v>
      </c>
      <c r="T886">
        <f t="shared" si="82"/>
        <v>2012</v>
      </c>
      <c r="U886">
        <f t="shared" si="83"/>
        <v>3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v>1481322911</v>
      </c>
      <c r="K887" t="b">
        <v>0</v>
      </c>
      <c r="L887">
        <v>21</v>
      </c>
      <c r="M887" t="b">
        <v>0</v>
      </c>
      <c r="N887" s="11" t="s">
        <v>8282</v>
      </c>
      <c r="O887" t="s">
        <v>8286</v>
      </c>
      <c r="P887">
        <f t="shared" si="78"/>
        <v>75</v>
      </c>
      <c r="Q887" s="22">
        <f t="shared" si="79"/>
        <v>35.71</v>
      </c>
      <c r="R887" s="15">
        <f t="shared" si="80"/>
        <v>42713.941099537042</v>
      </c>
      <c r="S887" s="15">
        <f t="shared" si="81"/>
        <v>42734.941099537042</v>
      </c>
      <c r="T887">
        <f t="shared" si="82"/>
        <v>2016</v>
      </c>
      <c r="U887">
        <f t="shared" si="83"/>
        <v>12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v>1471812813</v>
      </c>
      <c r="K888" t="b">
        <v>0</v>
      </c>
      <c r="L888">
        <v>7</v>
      </c>
      <c r="M888" t="b">
        <v>0</v>
      </c>
      <c r="N888" s="11" t="s">
        <v>8282</v>
      </c>
      <c r="O888" t="s">
        <v>8286</v>
      </c>
      <c r="P888">
        <f t="shared" si="78"/>
        <v>41</v>
      </c>
      <c r="Q888" s="22">
        <f t="shared" si="79"/>
        <v>29.29</v>
      </c>
      <c r="R888" s="15">
        <f t="shared" si="80"/>
        <v>42603.870520833334</v>
      </c>
      <c r="S888" s="15">
        <f t="shared" si="81"/>
        <v>42628.870520833334</v>
      </c>
      <c r="T888">
        <f t="shared" si="82"/>
        <v>2016</v>
      </c>
      <c r="U888">
        <f t="shared" si="83"/>
        <v>8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v>1335567655</v>
      </c>
      <c r="K889" t="b">
        <v>0</v>
      </c>
      <c r="L889">
        <v>0</v>
      </c>
      <c r="M889" t="b">
        <v>0</v>
      </c>
      <c r="N889" s="11" t="s">
        <v>8282</v>
      </c>
      <c r="O889" t="s">
        <v>8286</v>
      </c>
      <c r="P889">
        <f t="shared" si="78"/>
        <v>0</v>
      </c>
      <c r="Q889" s="22">
        <f t="shared" si="79"/>
        <v>0</v>
      </c>
      <c r="R889" s="15">
        <f t="shared" si="80"/>
        <v>41026.958969907406</v>
      </c>
      <c r="S889" s="15">
        <f t="shared" si="81"/>
        <v>41056.958969907406</v>
      </c>
      <c r="T889">
        <f t="shared" si="82"/>
        <v>2012</v>
      </c>
      <c r="U889">
        <f t="shared" si="83"/>
        <v>4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v>1311789885</v>
      </c>
      <c r="K890" t="b">
        <v>0</v>
      </c>
      <c r="L890">
        <v>4</v>
      </c>
      <c r="M890" t="b">
        <v>0</v>
      </c>
      <c r="N890" s="11" t="s">
        <v>8282</v>
      </c>
      <c r="O890" t="s">
        <v>8286</v>
      </c>
      <c r="P890">
        <f t="shared" si="78"/>
        <v>7</v>
      </c>
      <c r="Q890" s="22">
        <f t="shared" si="79"/>
        <v>18</v>
      </c>
      <c r="R890" s="15">
        <f t="shared" si="80"/>
        <v>40751.753298611111</v>
      </c>
      <c r="S890" s="15">
        <f t="shared" si="81"/>
        <v>40787.25</v>
      </c>
      <c r="T890">
        <f t="shared" si="82"/>
        <v>2011</v>
      </c>
      <c r="U890">
        <f t="shared" si="83"/>
        <v>7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v>1409942943</v>
      </c>
      <c r="K891" t="b">
        <v>0</v>
      </c>
      <c r="L891">
        <v>32</v>
      </c>
      <c r="M891" t="b">
        <v>0</v>
      </c>
      <c r="N891" s="11" t="s">
        <v>8282</v>
      </c>
      <c r="O891" t="s">
        <v>8286</v>
      </c>
      <c r="P891">
        <f t="shared" si="78"/>
        <v>9</v>
      </c>
      <c r="Q891" s="22">
        <f t="shared" si="79"/>
        <v>73.760000000000005</v>
      </c>
      <c r="R891" s="15">
        <f t="shared" si="80"/>
        <v>41887.784062500003</v>
      </c>
      <c r="S891" s="15">
        <f t="shared" si="81"/>
        <v>41917.784062500003</v>
      </c>
      <c r="T891">
        <f t="shared" si="82"/>
        <v>2014</v>
      </c>
      <c r="U891">
        <f t="shared" si="83"/>
        <v>9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v>1382460379</v>
      </c>
      <c r="K892" t="b">
        <v>0</v>
      </c>
      <c r="L892">
        <v>4</v>
      </c>
      <c r="M892" t="b">
        <v>0</v>
      </c>
      <c r="N892" s="11" t="s">
        <v>8282</v>
      </c>
      <c r="O892" t="s">
        <v>8286</v>
      </c>
      <c r="P892">
        <f t="shared" si="78"/>
        <v>4</v>
      </c>
      <c r="Q892" s="22">
        <f t="shared" si="79"/>
        <v>31.25</v>
      </c>
      <c r="R892" s="15">
        <f t="shared" si="80"/>
        <v>41569.698831018519</v>
      </c>
      <c r="S892" s="15">
        <f t="shared" si="81"/>
        <v>41599.740497685183</v>
      </c>
      <c r="T892">
        <f t="shared" si="82"/>
        <v>2013</v>
      </c>
      <c r="U892">
        <f t="shared" si="83"/>
        <v>10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v>1405989930</v>
      </c>
      <c r="K893" t="b">
        <v>0</v>
      </c>
      <c r="L893">
        <v>9</v>
      </c>
      <c r="M893" t="b">
        <v>0</v>
      </c>
      <c r="N893" s="11" t="s">
        <v>8282</v>
      </c>
      <c r="O893" t="s">
        <v>8286</v>
      </c>
      <c r="P893">
        <f t="shared" si="78"/>
        <v>3</v>
      </c>
      <c r="Q893" s="22">
        <f t="shared" si="79"/>
        <v>28.89</v>
      </c>
      <c r="R893" s="15">
        <f t="shared" si="80"/>
        <v>41842.031597222223</v>
      </c>
      <c r="S893" s="15">
        <f t="shared" si="81"/>
        <v>41872.031597222223</v>
      </c>
      <c r="T893">
        <f t="shared" si="82"/>
        <v>2014</v>
      </c>
      <c r="U893">
        <f t="shared" si="83"/>
        <v>7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v>1273121283</v>
      </c>
      <c r="K894" t="b">
        <v>0</v>
      </c>
      <c r="L894">
        <v>17</v>
      </c>
      <c r="M894" t="b">
        <v>0</v>
      </c>
      <c r="N894" s="11" t="s">
        <v>8282</v>
      </c>
      <c r="O894" t="s">
        <v>8286</v>
      </c>
      <c r="P894">
        <f t="shared" si="78"/>
        <v>41</v>
      </c>
      <c r="Q894" s="22">
        <f t="shared" si="79"/>
        <v>143.82</v>
      </c>
      <c r="R894" s="15">
        <f t="shared" si="80"/>
        <v>40304.20003472222</v>
      </c>
      <c r="S894" s="15">
        <f t="shared" si="81"/>
        <v>40391.166666666664</v>
      </c>
      <c r="T894">
        <f t="shared" si="82"/>
        <v>2010</v>
      </c>
      <c r="U894">
        <f t="shared" si="83"/>
        <v>5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v>1425331963</v>
      </c>
      <c r="K895" t="b">
        <v>0</v>
      </c>
      <c r="L895">
        <v>5</v>
      </c>
      <c r="M895" t="b">
        <v>0</v>
      </c>
      <c r="N895" s="11" t="s">
        <v>8282</v>
      </c>
      <c r="O895" t="s">
        <v>8286</v>
      </c>
      <c r="P895">
        <f t="shared" si="78"/>
        <v>10</v>
      </c>
      <c r="Q895" s="22">
        <f t="shared" si="79"/>
        <v>40</v>
      </c>
      <c r="R895" s="15">
        <f t="shared" si="80"/>
        <v>42065.897719907407</v>
      </c>
      <c r="S895" s="15">
        <f t="shared" si="81"/>
        <v>42095.856053240743</v>
      </c>
      <c r="T895">
        <f t="shared" si="82"/>
        <v>2015</v>
      </c>
      <c r="U895">
        <f t="shared" si="83"/>
        <v>3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v>1462577610</v>
      </c>
      <c r="K896" t="b">
        <v>0</v>
      </c>
      <c r="L896">
        <v>53</v>
      </c>
      <c r="M896" t="b">
        <v>0</v>
      </c>
      <c r="N896" s="11" t="s">
        <v>8282</v>
      </c>
      <c r="O896" t="s">
        <v>8286</v>
      </c>
      <c r="P896">
        <f t="shared" si="78"/>
        <v>39</v>
      </c>
      <c r="Q896" s="22">
        <f t="shared" si="79"/>
        <v>147.81</v>
      </c>
      <c r="R896" s="15">
        <f t="shared" si="80"/>
        <v>42496.981597222228</v>
      </c>
      <c r="S896" s="15">
        <f t="shared" si="81"/>
        <v>42526.981597222228</v>
      </c>
      <c r="T896">
        <f t="shared" si="82"/>
        <v>2016</v>
      </c>
      <c r="U896">
        <f t="shared" si="83"/>
        <v>5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v>1284087829</v>
      </c>
      <c r="K897" t="b">
        <v>0</v>
      </c>
      <c r="L897">
        <v>7</v>
      </c>
      <c r="M897" t="b">
        <v>0</v>
      </c>
      <c r="N897" s="11" t="s">
        <v>8282</v>
      </c>
      <c r="O897" t="s">
        <v>8286</v>
      </c>
      <c r="P897">
        <f t="shared" si="78"/>
        <v>2</v>
      </c>
      <c r="Q897" s="22">
        <f t="shared" si="79"/>
        <v>27.86</v>
      </c>
      <c r="R897" s="15">
        <f t="shared" si="80"/>
        <v>40431.127650462964</v>
      </c>
      <c r="S897" s="15">
        <f t="shared" si="81"/>
        <v>40476.127650462964</v>
      </c>
      <c r="T897">
        <f t="shared" si="82"/>
        <v>2010</v>
      </c>
      <c r="U897">
        <f t="shared" si="83"/>
        <v>9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v>1438549026</v>
      </c>
      <c r="K898" t="b">
        <v>0</v>
      </c>
      <c r="L898">
        <v>72</v>
      </c>
      <c r="M898" t="b">
        <v>0</v>
      </c>
      <c r="N898" s="11" t="s">
        <v>8282</v>
      </c>
      <c r="O898" t="s">
        <v>8286</v>
      </c>
      <c r="P898">
        <f t="shared" si="78"/>
        <v>40</v>
      </c>
      <c r="Q898" s="22">
        <f t="shared" si="79"/>
        <v>44.44</v>
      </c>
      <c r="R898" s="15">
        <f t="shared" si="80"/>
        <v>42218.872986111113</v>
      </c>
      <c r="S898" s="15">
        <f t="shared" si="81"/>
        <v>42244.166666666672</v>
      </c>
      <c r="T898">
        <f t="shared" si="82"/>
        <v>2015</v>
      </c>
      <c r="U898">
        <f t="shared" si="83"/>
        <v>8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v>1351528308</v>
      </c>
      <c r="K899" t="b">
        <v>0</v>
      </c>
      <c r="L899">
        <v>0</v>
      </c>
      <c r="M899" t="b">
        <v>0</v>
      </c>
      <c r="N899" s="11" t="s">
        <v>8282</v>
      </c>
      <c r="O899" t="s">
        <v>8286</v>
      </c>
      <c r="P899">
        <f t="shared" ref="P899:P962" si="84">ROUND(E899/D899*100,0)</f>
        <v>0</v>
      </c>
      <c r="Q899" s="22">
        <f t="shared" ref="Q899:Q962" si="85">IFERROR(ROUND(E899/L899,2),0)</f>
        <v>0</v>
      </c>
      <c r="R899" s="15">
        <f t="shared" ref="R899:R962" si="86">J899/60/60/24+DATE(1970,1,1)</f>
        <v>41211.688750000001</v>
      </c>
      <c r="S899" s="15">
        <f t="shared" ref="S899:S962" si="87">I899/60/60/24+DATE(1970,1,1)</f>
        <v>41241.730416666665</v>
      </c>
      <c r="T899">
        <f t="shared" ref="T899:T962" si="88">YEAR(R899)</f>
        <v>2012</v>
      </c>
      <c r="U899">
        <f t="shared" ref="U899:U962" si="89">MONTH(R899)</f>
        <v>10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v>1322763110</v>
      </c>
      <c r="K900" t="b">
        <v>0</v>
      </c>
      <c r="L900">
        <v>2</v>
      </c>
      <c r="M900" t="b">
        <v>0</v>
      </c>
      <c r="N900" s="11" t="s">
        <v>8282</v>
      </c>
      <c r="O900" t="s">
        <v>8286</v>
      </c>
      <c r="P900">
        <f t="shared" si="84"/>
        <v>3</v>
      </c>
      <c r="Q900" s="22">
        <f t="shared" si="85"/>
        <v>35</v>
      </c>
      <c r="R900" s="15">
        <f t="shared" si="86"/>
        <v>40878.758217592593</v>
      </c>
      <c r="S900" s="15">
        <f t="shared" si="87"/>
        <v>40923.758217592593</v>
      </c>
      <c r="T900">
        <f t="shared" si="88"/>
        <v>2011</v>
      </c>
      <c r="U900">
        <f t="shared" si="89"/>
        <v>12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v>1302661362</v>
      </c>
      <c r="K901" t="b">
        <v>0</v>
      </c>
      <c r="L901">
        <v>8</v>
      </c>
      <c r="M901" t="b">
        <v>0</v>
      </c>
      <c r="N901" s="11" t="s">
        <v>8282</v>
      </c>
      <c r="O901" t="s">
        <v>8286</v>
      </c>
      <c r="P901">
        <f t="shared" si="84"/>
        <v>37</v>
      </c>
      <c r="Q901" s="22">
        <f t="shared" si="85"/>
        <v>35</v>
      </c>
      <c r="R901" s="15">
        <f t="shared" si="86"/>
        <v>40646.099097222221</v>
      </c>
      <c r="S901" s="15">
        <f t="shared" si="87"/>
        <v>40691.099097222221</v>
      </c>
      <c r="T901">
        <f t="shared" si="88"/>
        <v>2011</v>
      </c>
      <c r="U901">
        <f t="shared" si="89"/>
        <v>4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v>1456777402</v>
      </c>
      <c r="K902" t="b">
        <v>0</v>
      </c>
      <c r="L902">
        <v>2</v>
      </c>
      <c r="M902" t="b">
        <v>0</v>
      </c>
      <c r="N902" s="11" t="s">
        <v>8282</v>
      </c>
      <c r="O902" t="s">
        <v>8285</v>
      </c>
      <c r="P902">
        <f t="shared" si="84"/>
        <v>0</v>
      </c>
      <c r="Q902" s="22">
        <f t="shared" si="85"/>
        <v>10.5</v>
      </c>
      <c r="R902" s="15">
        <f t="shared" si="86"/>
        <v>42429.84956018519</v>
      </c>
      <c r="S902" s="15">
        <f t="shared" si="87"/>
        <v>42459.807893518519</v>
      </c>
      <c r="T902">
        <f t="shared" si="88"/>
        <v>2016</v>
      </c>
      <c r="U902">
        <f t="shared" si="89"/>
        <v>2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v>1272050914</v>
      </c>
      <c r="K903" t="b">
        <v>0</v>
      </c>
      <c r="L903">
        <v>0</v>
      </c>
      <c r="M903" t="b">
        <v>0</v>
      </c>
      <c r="N903" s="11" t="s">
        <v>8282</v>
      </c>
      <c r="O903" t="s">
        <v>8285</v>
      </c>
      <c r="P903">
        <f t="shared" si="84"/>
        <v>0</v>
      </c>
      <c r="Q903" s="22">
        <f t="shared" si="85"/>
        <v>0</v>
      </c>
      <c r="R903" s="15">
        <f t="shared" si="86"/>
        <v>40291.81150462963</v>
      </c>
      <c r="S903" s="15">
        <f t="shared" si="87"/>
        <v>40337.799305555556</v>
      </c>
      <c r="T903">
        <f t="shared" si="88"/>
        <v>2010</v>
      </c>
      <c r="U903">
        <f t="shared" si="89"/>
        <v>4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v>1404947422</v>
      </c>
      <c r="K904" t="b">
        <v>0</v>
      </c>
      <c r="L904">
        <v>3</v>
      </c>
      <c r="M904" t="b">
        <v>0</v>
      </c>
      <c r="N904" s="11" t="s">
        <v>8282</v>
      </c>
      <c r="O904" t="s">
        <v>8285</v>
      </c>
      <c r="P904">
        <f t="shared" si="84"/>
        <v>0</v>
      </c>
      <c r="Q904" s="22">
        <f t="shared" si="85"/>
        <v>30</v>
      </c>
      <c r="R904" s="15">
        <f t="shared" si="86"/>
        <v>41829.965532407405</v>
      </c>
      <c r="S904" s="15">
        <f t="shared" si="87"/>
        <v>41881.645833333336</v>
      </c>
      <c r="T904">
        <f t="shared" si="88"/>
        <v>2014</v>
      </c>
      <c r="U904">
        <f t="shared" si="89"/>
        <v>7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v>1346180780</v>
      </c>
      <c r="K905" t="b">
        <v>0</v>
      </c>
      <c r="L905">
        <v>4</v>
      </c>
      <c r="M905" t="b">
        <v>0</v>
      </c>
      <c r="N905" s="11" t="s">
        <v>8282</v>
      </c>
      <c r="O905" t="s">
        <v>8285</v>
      </c>
      <c r="P905">
        <f t="shared" si="84"/>
        <v>3</v>
      </c>
      <c r="Q905" s="22">
        <f t="shared" si="85"/>
        <v>40</v>
      </c>
      <c r="R905" s="15">
        <f t="shared" si="86"/>
        <v>41149.796064814815</v>
      </c>
      <c r="S905" s="15">
        <f t="shared" si="87"/>
        <v>41175.100694444445</v>
      </c>
      <c r="T905">
        <f t="shared" si="88"/>
        <v>2012</v>
      </c>
      <c r="U905">
        <f t="shared" si="89"/>
        <v>8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v>1449194137</v>
      </c>
      <c r="K906" t="b">
        <v>0</v>
      </c>
      <c r="L906">
        <v>3</v>
      </c>
      <c r="M906" t="b">
        <v>0</v>
      </c>
      <c r="N906" s="11" t="s">
        <v>8282</v>
      </c>
      <c r="O906" t="s">
        <v>8285</v>
      </c>
      <c r="P906">
        <f t="shared" si="84"/>
        <v>0</v>
      </c>
      <c r="Q906" s="22">
        <f t="shared" si="85"/>
        <v>50.33</v>
      </c>
      <c r="R906" s="15">
        <f t="shared" si="86"/>
        <v>42342.080289351856</v>
      </c>
      <c r="S906" s="15">
        <f t="shared" si="87"/>
        <v>42372.080289351856</v>
      </c>
      <c r="T906">
        <f t="shared" si="88"/>
        <v>2015</v>
      </c>
      <c r="U906">
        <f t="shared" si="89"/>
        <v>12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v>1290663926</v>
      </c>
      <c r="K907" t="b">
        <v>0</v>
      </c>
      <c r="L907">
        <v>6</v>
      </c>
      <c r="M907" t="b">
        <v>0</v>
      </c>
      <c r="N907" s="11" t="s">
        <v>8282</v>
      </c>
      <c r="O907" t="s">
        <v>8285</v>
      </c>
      <c r="P907">
        <f t="shared" si="84"/>
        <v>3</v>
      </c>
      <c r="Q907" s="22">
        <f t="shared" si="85"/>
        <v>32.67</v>
      </c>
      <c r="R907" s="15">
        <f t="shared" si="86"/>
        <v>40507.239884259259</v>
      </c>
      <c r="S907" s="15">
        <f t="shared" si="87"/>
        <v>40567.239884259259</v>
      </c>
      <c r="T907">
        <f t="shared" si="88"/>
        <v>2010</v>
      </c>
      <c r="U907">
        <f t="shared" si="89"/>
        <v>11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v>1392093190</v>
      </c>
      <c r="K908" t="b">
        <v>0</v>
      </c>
      <c r="L908">
        <v>0</v>
      </c>
      <c r="M908" t="b">
        <v>0</v>
      </c>
      <c r="N908" s="11" t="s">
        <v>8282</v>
      </c>
      <c r="O908" t="s">
        <v>8285</v>
      </c>
      <c r="P908">
        <f t="shared" si="84"/>
        <v>0</v>
      </c>
      <c r="Q908" s="22">
        <f t="shared" si="85"/>
        <v>0</v>
      </c>
      <c r="R908" s="15">
        <f t="shared" si="86"/>
        <v>41681.189699074072</v>
      </c>
      <c r="S908" s="15">
        <f t="shared" si="87"/>
        <v>41711.148032407407</v>
      </c>
      <c r="T908">
        <f t="shared" si="88"/>
        <v>2014</v>
      </c>
      <c r="U908">
        <f t="shared" si="89"/>
        <v>2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v>1313123823</v>
      </c>
      <c r="K909" t="b">
        <v>0</v>
      </c>
      <c r="L909">
        <v>0</v>
      </c>
      <c r="M909" t="b">
        <v>0</v>
      </c>
      <c r="N909" s="11" t="s">
        <v>8282</v>
      </c>
      <c r="O909" t="s">
        <v>8285</v>
      </c>
      <c r="P909">
        <f t="shared" si="84"/>
        <v>0</v>
      </c>
      <c r="Q909" s="22">
        <f t="shared" si="85"/>
        <v>0</v>
      </c>
      <c r="R909" s="15">
        <f t="shared" si="86"/>
        <v>40767.192395833335</v>
      </c>
      <c r="S909" s="15">
        <f t="shared" si="87"/>
        <v>40797.192395833335</v>
      </c>
      <c r="T909">
        <f t="shared" si="88"/>
        <v>2011</v>
      </c>
      <c r="U909">
        <f t="shared" si="89"/>
        <v>8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v>1276283655</v>
      </c>
      <c r="K910" t="b">
        <v>0</v>
      </c>
      <c r="L910">
        <v>0</v>
      </c>
      <c r="M910" t="b">
        <v>0</v>
      </c>
      <c r="N910" s="11" t="s">
        <v>8282</v>
      </c>
      <c r="O910" t="s">
        <v>8285</v>
      </c>
      <c r="P910">
        <f t="shared" si="84"/>
        <v>0</v>
      </c>
      <c r="Q910" s="22">
        <f t="shared" si="85"/>
        <v>0</v>
      </c>
      <c r="R910" s="15">
        <f t="shared" si="86"/>
        <v>40340.801562499997</v>
      </c>
      <c r="S910" s="15">
        <f t="shared" si="87"/>
        <v>40386.207638888889</v>
      </c>
      <c r="T910">
        <f t="shared" si="88"/>
        <v>2010</v>
      </c>
      <c r="U910">
        <f t="shared" si="89"/>
        <v>6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v>1340296440</v>
      </c>
      <c r="K911" t="b">
        <v>0</v>
      </c>
      <c r="L911">
        <v>8</v>
      </c>
      <c r="M911" t="b">
        <v>0</v>
      </c>
      <c r="N911" s="11" t="s">
        <v>8282</v>
      </c>
      <c r="O911" t="s">
        <v>8285</v>
      </c>
      <c r="P911">
        <f t="shared" si="84"/>
        <v>3</v>
      </c>
      <c r="Q911" s="22">
        <f t="shared" si="85"/>
        <v>65</v>
      </c>
      <c r="R911" s="15">
        <f t="shared" si="86"/>
        <v>41081.69027777778</v>
      </c>
      <c r="S911" s="15">
        <f t="shared" si="87"/>
        <v>41113.166666666664</v>
      </c>
      <c r="T911">
        <f t="shared" si="88"/>
        <v>2012</v>
      </c>
      <c r="U911">
        <f t="shared" si="89"/>
        <v>6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v>1483362319</v>
      </c>
      <c r="K912" t="b">
        <v>0</v>
      </c>
      <c r="L912">
        <v>5</v>
      </c>
      <c r="M912" t="b">
        <v>0</v>
      </c>
      <c r="N912" s="11" t="s">
        <v>8282</v>
      </c>
      <c r="O912" t="s">
        <v>8285</v>
      </c>
      <c r="P912">
        <f t="shared" si="84"/>
        <v>22</v>
      </c>
      <c r="Q912" s="22">
        <f t="shared" si="85"/>
        <v>24.6</v>
      </c>
      <c r="R912" s="15">
        <f t="shared" si="86"/>
        <v>42737.545358796298</v>
      </c>
      <c r="S912" s="15">
        <f t="shared" si="87"/>
        <v>42797.545358796298</v>
      </c>
      <c r="T912">
        <f t="shared" si="88"/>
        <v>2017</v>
      </c>
      <c r="U912">
        <f t="shared" si="89"/>
        <v>1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v>1388707645</v>
      </c>
      <c r="K913" t="b">
        <v>0</v>
      </c>
      <c r="L913">
        <v>0</v>
      </c>
      <c r="M913" t="b">
        <v>0</v>
      </c>
      <c r="N913" s="11" t="s">
        <v>8282</v>
      </c>
      <c r="O913" t="s">
        <v>8285</v>
      </c>
      <c r="P913">
        <f t="shared" si="84"/>
        <v>0</v>
      </c>
      <c r="Q913" s="22">
        <f t="shared" si="85"/>
        <v>0</v>
      </c>
      <c r="R913" s="15">
        <f t="shared" si="86"/>
        <v>41642.005150462966</v>
      </c>
      <c r="S913" s="15">
        <f t="shared" si="87"/>
        <v>41663.005150462966</v>
      </c>
      <c r="T913">
        <f t="shared" si="88"/>
        <v>2014</v>
      </c>
      <c r="U913">
        <f t="shared" si="89"/>
        <v>1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v>1350009447</v>
      </c>
      <c r="K914" t="b">
        <v>0</v>
      </c>
      <c r="L914">
        <v>2</v>
      </c>
      <c r="M914" t="b">
        <v>0</v>
      </c>
      <c r="N914" s="11" t="s">
        <v>8282</v>
      </c>
      <c r="O914" t="s">
        <v>8285</v>
      </c>
      <c r="P914">
        <f t="shared" si="84"/>
        <v>1</v>
      </c>
      <c r="Q914" s="22">
        <f t="shared" si="85"/>
        <v>15</v>
      </c>
      <c r="R914" s="15">
        <f t="shared" si="86"/>
        <v>41194.109340277777</v>
      </c>
      <c r="S914" s="15">
        <f t="shared" si="87"/>
        <v>41254.151006944441</v>
      </c>
      <c r="T914">
        <f t="shared" si="88"/>
        <v>2012</v>
      </c>
      <c r="U914">
        <f t="shared" si="89"/>
        <v>10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v>1333596019</v>
      </c>
      <c r="K915" t="b">
        <v>0</v>
      </c>
      <c r="L915">
        <v>24</v>
      </c>
      <c r="M915" t="b">
        <v>0</v>
      </c>
      <c r="N915" s="11" t="s">
        <v>8282</v>
      </c>
      <c r="O915" t="s">
        <v>8285</v>
      </c>
      <c r="P915">
        <f t="shared" si="84"/>
        <v>7</v>
      </c>
      <c r="Q915" s="22">
        <f t="shared" si="85"/>
        <v>82.58</v>
      </c>
      <c r="R915" s="15">
        <f t="shared" si="86"/>
        <v>41004.139108796298</v>
      </c>
      <c r="S915" s="15">
        <f t="shared" si="87"/>
        <v>41034.139108796298</v>
      </c>
      <c r="T915">
        <f t="shared" si="88"/>
        <v>2012</v>
      </c>
      <c r="U915">
        <f t="shared" si="89"/>
        <v>4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v>1343326747</v>
      </c>
      <c r="K916" t="b">
        <v>0</v>
      </c>
      <c r="L916">
        <v>0</v>
      </c>
      <c r="M916" t="b">
        <v>0</v>
      </c>
      <c r="N916" s="11" t="s">
        <v>8282</v>
      </c>
      <c r="O916" t="s">
        <v>8285</v>
      </c>
      <c r="P916">
        <f t="shared" si="84"/>
        <v>0</v>
      </c>
      <c r="Q916" s="22">
        <f t="shared" si="85"/>
        <v>0</v>
      </c>
      <c r="R916" s="15">
        <f t="shared" si="86"/>
        <v>41116.763275462967</v>
      </c>
      <c r="S916" s="15">
        <f t="shared" si="87"/>
        <v>41146.763275462967</v>
      </c>
      <c r="T916">
        <f t="shared" si="88"/>
        <v>2012</v>
      </c>
      <c r="U916">
        <f t="shared" si="89"/>
        <v>7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v>1327853914</v>
      </c>
      <c r="K917" t="b">
        <v>0</v>
      </c>
      <c r="L917">
        <v>9</v>
      </c>
      <c r="M917" t="b">
        <v>0</v>
      </c>
      <c r="N917" s="11" t="s">
        <v>8282</v>
      </c>
      <c r="O917" t="s">
        <v>8285</v>
      </c>
      <c r="P917">
        <f t="shared" si="84"/>
        <v>6</v>
      </c>
      <c r="Q917" s="22">
        <f t="shared" si="85"/>
        <v>41.67</v>
      </c>
      <c r="R917" s="15">
        <f t="shared" si="86"/>
        <v>40937.679560185185</v>
      </c>
      <c r="S917" s="15">
        <f t="shared" si="87"/>
        <v>40969.207638888889</v>
      </c>
      <c r="T917">
        <f t="shared" si="88"/>
        <v>2012</v>
      </c>
      <c r="U917">
        <f t="shared" si="89"/>
        <v>1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v>1284409734</v>
      </c>
      <c r="K918" t="b">
        <v>0</v>
      </c>
      <c r="L918">
        <v>0</v>
      </c>
      <c r="M918" t="b">
        <v>0</v>
      </c>
      <c r="N918" s="11" t="s">
        <v>8282</v>
      </c>
      <c r="O918" t="s">
        <v>8285</v>
      </c>
      <c r="P918">
        <f t="shared" si="84"/>
        <v>0</v>
      </c>
      <c r="Q918" s="22">
        <f t="shared" si="85"/>
        <v>0</v>
      </c>
      <c r="R918" s="15">
        <f t="shared" si="86"/>
        <v>40434.853402777779</v>
      </c>
      <c r="S918" s="15">
        <f t="shared" si="87"/>
        <v>40473.208333333336</v>
      </c>
      <c r="T918">
        <f t="shared" si="88"/>
        <v>2010</v>
      </c>
      <c r="U918">
        <f t="shared" si="89"/>
        <v>9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v>1402612730</v>
      </c>
      <c r="K919" t="b">
        <v>0</v>
      </c>
      <c r="L919">
        <v>1</v>
      </c>
      <c r="M919" t="b">
        <v>0</v>
      </c>
      <c r="N919" s="11" t="s">
        <v>8282</v>
      </c>
      <c r="O919" t="s">
        <v>8285</v>
      </c>
      <c r="P919">
        <f t="shared" si="84"/>
        <v>1</v>
      </c>
      <c r="Q919" s="22">
        <f t="shared" si="85"/>
        <v>30</v>
      </c>
      <c r="R919" s="15">
        <f t="shared" si="86"/>
        <v>41802.94363425926</v>
      </c>
      <c r="S919" s="15">
        <f t="shared" si="87"/>
        <v>41834.104166666664</v>
      </c>
      <c r="T919">
        <f t="shared" si="88"/>
        <v>2014</v>
      </c>
      <c r="U919">
        <f t="shared" si="89"/>
        <v>6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v>1414879161</v>
      </c>
      <c r="K920" t="b">
        <v>0</v>
      </c>
      <c r="L920">
        <v>10</v>
      </c>
      <c r="M920" t="b">
        <v>0</v>
      </c>
      <c r="N920" s="11" t="s">
        <v>8282</v>
      </c>
      <c r="O920" t="s">
        <v>8285</v>
      </c>
      <c r="P920">
        <f t="shared" si="84"/>
        <v>5</v>
      </c>
      <c r="Q920" s="22">
        <f t="shared" si="85"/>
        <v>19.600000000000001</v>
      </c>
      <c r="R920" s="15">
        <f t="shared" si="86"/>
        <v>41944.916215277779</v>
      </c>
      <c r="S920" s="15">
        <f t="shared" si="87"/>
        <v>41974.957881944443</v>
      </c>
      <c r="T920">
        <f t="shared" si="88"/>
        <v>2014</v>
      </c>
      <c r="U920">
        <f t="shared" si="89"/>
        <v>11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v>1352906645</v>
      </c>
      <c r="K921" t="b">
        <v>0</v>
      </c>
      <c r="L921">
        <v>1</v>
      </c>
      <c r="M921" t="b">
        <v>0</v>
      </c>
      <c r="N921" s="11" t="s">
        <v>8282</v>
      </c>
      <c r="O921" t="s">
        <v>8285</v>
      </c>
      <c r="P921">
        <f t="shared" si="84"/>
        <v>1</v>
      </c>
      <c r="Q921" s="22">
        <f t="shared" si="85"/>
        <v>100</v>
      </c>
      <c r="R921" s="15">
        <f t="shared" si="86"/>
        <v>41227.641724537039</v>
      </c>
      <c r="S921" s="15">
        <f t="shared" si="87"/>
        <v>41262.641724537039</v>
      </c>
      <c r="T921">
        <f t="shared" si="88"/>
        <v>2012</v>
      </c>
      <c r="U921">
        <f t="shared" si="89"/>
        <v>11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v>1381853222</v>
      </c>
      <c r="K922" t="b">
        <v>0</v>
      </c>
      <c r="L922">
        <v>0</v>
      </c>
      <c r="M922" t="b">
        <v>0</v>
      </c>
      <c r="N922" s="11" t="s">
        <v>8282</v>
      </c>
      <c r="O922" t="s">
        <v>8285</v>
      </c>
      <c r="P922">
        <f t="shared" si="84"/>
        <v>0</v>
      </c>
      <c r="Q922" s="22">
        <f t="shared" si="85"/>
        <v>0</v>
      </c>
      <c r="R922" s="15">
        <f t="shared" si="86"/>
        <v>41562.67155092593</v>
      </c>
      <c r="S922" s="15">
        <f t="shared" si="87"/>
        <v>41592.713217592594</v>
      </c>
      <c r="T922">
        <f t="shared" si="88"/>
        <v>2013</v>
      </c>
      <c r="U922">
        <f t="shared" si="89"/>
        <v>10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v>1320033976</v>
      </c>
      <c r="K923" t="b">
        <v>0</v>
      </c>
      <c r="L923">
        <v>20</v>
      </c>
      <c r="M923" t="b">
        <v>0</v>
      </c>
      <c r="N923" s="11" t="s">
        <v>8282</v>
      </c>
      <c r="O923" t="s">
        <v>8285</v>
      </c>
      <c r="P923">
        <f t="shared" si="84"/>
        <v>31</v>
      </c>
      <c r="Q923" s="22">
        <f t="shared" si="85"/>
        <v>231.75</v>
      </c>
      <c r="R923" s="15">
        <f t="shared" si="86"/>
        <v>40847.171018518515</v>
      </c>
      <c r="S923" s="15">
        <f t="shared" si="87"/>
        <v>40889.212685185186</v>
      </c>
      <c r="T923">
        <f t="shared" si="88"/>
        <v>2011</v>
      </c>
      <c r="U923">
        <f t="shared" si="89"/>
        <v>10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v>1409143393</v>
      </c>
      <c r="K924" t="b">
        <v>0</v>
      </c>
      <c r="L924">
        <v>30</v>
      </c>
      <c r="M924" t="b">
        <v>0</v>
      </c>
      <c r="N924" s="11" t="s">
        <v>8282</v>
      </c>
      <c r="O924" t="s">
        <v>8285</v>
      </c>
      <c r="P924">
        <f t="shared" si="84"/>
        <v>21</v>
      </c>
      <c r="Q924" s="22">
        <f t="shared" si="85"/>
        <v>189.33</v>
      </c>
      <c r="R924" s="15">
        <f t="shared" si="86"/>
        <v>41878.530011574076</v>
      </c>
      <c r="S924" s="15">
        <f t="shared" si="87"/>
        <v>41913.530011574076</v>
      </c>
      <c r="T924">
        <f t="shared" si="88"/>
        <v>2014</v>
      </c>
      <c r="U924">
        <f t="shared" si="89"/>
        <v>8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v>1414018923</v>
      </c>
      <c r="K925" t="b">
        <v>0</v>
      </c>
      <c r="L925">
        <v>6</v>
      </c>
      <c r="M925" t="b">
        <v>0</v>
      </c>
      <c r="N925" s="11" t="s">
        <v>8282</v>
      </c>
      <c r="O925" t="s">
        <v>8285</v>
      </c>
      <c r="P925">
        <f t="shared" si="84"/>
        <v>2</v>
      </c>
      <c r="Q925" s="22">
        <f t="shared" si="85"/>
        <v>55</v>
      </c>
      <c r="R925" s="15">
        <f t="shared" si="86"/>
        <v>41934.959756944445</v>
      </c>
      <c r="S925" s="15">
        <f t="shared" si="87"/>
        <v>41965.001423611116</v>
      </c>
      <c r="T925">
        <f t="shared" si="88"/>
        <v>2014</v>
      </c>
      <c r="U925">
        <f t="shared" si="89"/>
        <v>10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v>1358203069</v>
      </c>
      <c r="K926" t="b">
        <v>0</v>
      </c>
      <c r="L926">
        <v>15</v>
      </c>
      <c r="M926" t="b">
        <v>0</v>
      </c>
      <c r="N926" s="11" t="s">
        <v>8282</v>
      </c>
      <c r="O926" t="s">
        <v>8285</v>
      </c>
      <c r="P926">
        <f t="shared" si="84"/>
        <v>11</v>
      </c>
      <c r="Q926" s="22">
        <f t="shared" si="85"/>
        <v>21.8</v>
      </c>
      <c r="R926" s="15">
        <f t="shared" si="86"/>
        <v>41288.942928240744</v>
      </c>
      <c r="S926" s="15">
        <f t="shared" si="87"/>
        <v>41318.942928240744</v>
      </c>
      <c r="T926">
        <f t="shared" si="88"/>
        <v>2013</v>
      </c>
      <c r="U926">
        <f t="shared" si="89"/>
        <v>1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v>1382994511</v>
      </c>
      <c r="K927" t="b">
        <v>0</v>
      </c>
      <c r="L927">
        <v>5</v>
      </c>
      <c r="M927" t="b">
        <v>0</v>
      </c>
      <c r="N927" s="11" t="s">
        <v>8282</v>
      </c>
      <c r="O927" t="s">
        <v>8285</v>
      </c>
      <c r="P927">
        <f t="shared" si="84"/>
        <v>3</v>
      </c>
      <c r="Q927" s="22">
        <f t="shared" si="85"/>
        <v>32</v>
      </c>
      <c r="R927" s="15">
        <f t="shared" si="86"/>
        <v>41575.880914351852</v>
      </c>
      <c r="S927" s="15">
        <f t="shared" si="87"/>
        <v>41605.922581018516</v>
      </c>
      <c r="T927">
        <f t="shared" si="88"/>
        <v>2013</v>
      </c>
      <c r="U927">
        <f t="shared" si="89"/>
        <v>10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v>1276043330</v>
      </c>
      <c r="K928" t="b">
        <v>0</v>
      </c>
      <c r="L928">
        <v>0</v>
      </c>
      <c r="M928" t="b">
        <v>0</v>
      </c>
      <c r="N928" s="11" t="s">
        <v>8282</v>
      </c>
      <c r="O928" t="s">
        <v>8285</v>
      </c>
      <c r="P928">
        <f t="shared" si="84"/>
        <v>0</v>
      </c>
      <c r="Q928" s="22">
        <f t="shared" si="85"/>
        <v>0</v>
      </c>
      <c r="R928" s="15">
        <f t="shared" si="86"/>
        <v>40338.02002314815</v>
      </c>
      <c r="S928" s="15">
        <f t="shared" si="87"/>
        <v>40367.944444444445</v>
      </c>
      <c r="T928">
        <f t="shared" si="88"/>
        <v>2010</v>
      </c>
      <c r="U928">
        <f t="shared" si="89"/>
        <v>6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v>1334432695</v>
      </c>
      <c r="K929" t="b">
        <v>0</v>
      </c>
      <c r="L929">
        <v>0</v>
      </c>
      <c r="M929" t="b">
        <v>0</v>
      </c>
      <c r="N929" s="11" t="s">
        <v>8282</v>
      </c>
      <c r="O929" t="s">
        <v>8285</v>
      </c>
      <c r="P929">
        <f t="shared" si="84"/>
        <v>0</v>
      </c>
      <c r="Q929" s="22">
        <f t="shared" si="85"/>
        <v>0</v>
      </c>
      <c r="R929" s="15">
        <f t="shared" si="86"/>
        <v>41013.822858796295</v>
      </c>
      <c r="S929" s="15">
        <f t="shared" si="87"/>
        <v>41043.822858796295</v>
      </c>
      <c r="T929">
        <f t="shared" si="88"/>
        <v>2012</v>
      </c>
      <c r="U929">
        <f t="shared" si="89"/>
        <v>4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v>1348864913</v>
      </c>
      <c r="K930" t="b">
        <v>0</v>
      </c>
      <c r="L930">
        <v>28</v>
      </c>
      <c r="M930" t="b">
        <v>0</v>
      </c>
      <c r="N930" s="11" t="s">
        <v>8282</v>
      </c>
      <c r="O930" t="s">
        <v>8285</v>
      </c>
      <c r="P930">
        <f t="shared" si="84"/>
        <v>11</v>
      </c>
      <c r="Q930" s="22">
        <f t="shared" si="85"/>
        <v>56.25</v>
      </c>
      <c r="R930" s="15">
        <f t="shared" si="86"/>
        <v>41180.86241898148</v>
      </c>
      <c r="S930" s="15">
        <f t="shared" si="87"/>
        <v>41231</v>
      </c>
      <c r="T930">
        <f t="shared" si="88"/>
        <v>2012</v>
      </c>
      <c r="U930">
        <f t="shared" si="89"/>
        <v>9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v>1331358169</v>
      </c>
      <c r="K931" t="b">
        <v>0</v>
      </c>
      <c r="L931">
        <v>0</v>
      </c>
      <c r="M931" t="b">
        <v>0</v>
      </c>
      <c r="N931" s="11" t="s">
        <v>8282</v>
      </c>
      <c r="O931" t="s">
        <v>8285</v>
      </c>
      <c r="P931">
        <f t="shared" si="84"/>
        <v>0</v>
      </c>
      <c r="Q931" s="22">
        <f t="shared" si="85"/>
        <v>0</v>
      </c>
      <c r="R931" s="15">
        <f t="shared" si="86"/>
        <v>40978.238067129627</v>
      </c>
      <c r="S931" s="15">
        <f t="shared" si="87"/>
        <v>41008.196400462963</v>
      </c>
      <c r="T931">
        <f t="shared" si="88"/>
        <v>2012</v>
      </c>
      <c r="U931">
        <f t="shared" si="89"/>
        <v>3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v>1273874306</v>
      </c>
      <c r="K932" t="b">
        <v>0</v>
      </c>
      <c r="L932">
        <v>5</v>
      </c>
      <c r="M932" t="b">
        <v>0</v>
      </c>
      <c r="N932" s="11" t="s">
        <v>8282</v>
      </c>
      <c r="O932" t="s">
        <v>8285</v>
      </c>
      <c r="P932">
        <f t="shared" si="84"/>
        <v>38</v>
      </c>
      <c r="Q932" s="22">
        <f t="shared" si="85"/>
        <v>69</v>
      </c>
      <c r="R932" s="15">
        <f t="shared" si="86"/>
        <v>40312.915578703702</v>
      </c>
      <c r="S932" s="15">
        <f t="shared" si="87"/>
        <v>40354.897222222222</v>
      </c>
      <c r="T932">
        <f t="shared" si="88"/>
        <v>2010</v>
      </c>
      <c r="U932">
        <f t="shared" si="89"/>
        <v>5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v>1392021502</v>
      </c>
      <c r="K933" t="b">
        <v>0</v>
      </c>
      <c r="L933">
        <v>7</v>
      </c>
      <c r="M933" t="b">
        <v>0</v>
      </c>
      <c r="N933" s="11" t="s">
        <v>8282</v>
      </c>
      <c r="O933" t="s">
        <v>8285</v>
      </c>
      <c r="P933">
        <f t="shared" si="84"/>
        <v>7</v>
      </c>
      <c r="Q933" s="22">
        <f t="shared" si="85"/>
        <v>18.71</v>
      </c>
      <c r="R933" s="15">
        <f t="shared" si="86"/>
        <v>41680.359976851854</v>
      </c>
      <c r="S933" s="15">
        <f t="shared" si="87"/>
        <v>41714.916666666664</v>
      </c>
      <c r="T933">
        <f t="shared" si="88"/>
        <v>2014</v>
      </c>
      <c r="U933">
        <f t="shared" si="89"/>
        <v>2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v>1360106145</v>
      </c>
      <c r="K934" t="b">
        <v>0</v>
      </c>
      <c r="L934">
        <v>30</v>
      </c>
      <c r="M934" t="b">
        <v>0</v>
      </c>
      <c r="N934" s="11" t="s">
        <v>8282</v>
      </c>
      <c r="O934" t="s">
        <v>8285</v>
      </c>
      <c r="P934">
        <f t="shared" si="84"/>
        <v>15</v>
      </c>
      <c r="Q934" s="22">
        <f t="shared" si="85"/>
        <v>46.03</v>
      </c>
      <c r="R934" s="15">
        <f t="shared" si="86"/>
        <v>41310.969270833331</v>
      </c>
      <c r="S934" s="15">
        <f t="shared" si="87"/>
        <v>41355.927604166667</v>
      </c>
      <c r="T934">
        <f t="shared" si="88"/>
        <v>2013</v>
      </c>
      <c r="U934">
        <f t="shared" si="89"/>
        <v>2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v>1394683409</v>
      </c>
      <c r="K935" t="b">
        <v>0</v>
      </c>
      <c r="L935">
        <v>2</v>
      </c>
      <c r="M935" t="b">
        <v>0</v>
      </c>
      <c r="N935" s="11" t="s">
        <v>8282</v>
      </c>
      <c r="O935" t="s">
        <v>8285</v>
      </c>
      <c r="P935">
        <f t="shared" si="84"/>
        <v>6</v>
      </c>
      <c r="Q935" s="22">
        <f t="shared" si="85"/>
        <v>60</v>
      </c>
      <c r="R935" s="15">
        <f t="shared" si="86"/>
        <v>41711.169085648151</v>
      </c>
      <c r="S935" s="15">
        <f t="shared" si="87"/>
        <v>41771.169085648151</v>
      </c>
      <c r="T935">
        <f t="shared" si="88"/>
        <v>2014</v>
      </c>
      <c r="U935">
        <f t="shared" si="89"/>
        <v>3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v>1396633284</v>
      </c>
      <c r="K936" t="b">
        <v>0</v>
      </c>
      <c r="L936">
        <v>30</v>
      </c>
      <c r="M936" t="b">
        <v>0</v>
      </c>
      <c r="N936" s="11" t="s">
        <v>8282</v>
      </c>
      <c r="O936" t="s">
        <v>8285</v>
      </c>
      <c r="P936">
        <f t="shared" si="84"/>
        <v>30</v>
      </c>
      <c r="Q936" s="22">
        <f t="shared" si="85"/>
        <v>50.67</v>
      </c>
      <c r="R936" s="15">
        <f t="shared" si="86"/>
        <v>41733.737083333333</v>
      </c>
      <c r="S936" s="15">
        <f t="shared" si="87"/>
        <v>41763.25</v>
      </c>
      <c r="T936">
        <f t="shared" si="88"/>
        <v>2014</v>
      </c>
      <c r="U936">
        <f t="shared" si="89"/>
        <v>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v>1451462429</v>
      </c>
      <c r="K937" t="b">
        <v>0</v>
      </c>
      <c r="L937">
        <v>2</v>
      </c>
      <c r="M937" t="b">
        <v>0</v>
      </c>
      <c r="N937" s="11" t="s">
        <v>8282</v>
      </c>
      <c r="O937" t="s">
        <v>8285</v>
      </c>
      <c r="P937">
        <f t="shared" si="84"/>
        <v>1</v>
      </c>
      <c r="Q937" s="22">
        <f t="shared" si="85"/>
        <v>25</v>
      </c>
      <c r="R937" s="15">
        <f t="shared" si="86"/>
        <v>42368.333668981482</v>
      </c>
      <c r="S937" s="15">
        <f t="shared" si="87"/>
        <v>42398.333668981482</v>
      </c>
      <c r="T937">
        <f t="shared" si="88"/>
        <v>2015</v>
      </c>
      <c r="U937">
        <f t="shared" si="89"/>
        <v>12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v>1323131689</v>
      </c>
      <c r="K938" t="b">
        <v>0</v>
      </c>
      <c r="L938">
        <v>0</v>
      </c>
      <c r="M938" t="b">
        <v>0</v>
      </c>
      <c r="N938" s="11" t="s">
        <v>8282</v>
      </c>
      <c r="O938" t="s">
        <v>8285</v>
      </c>
      <c r="P938">
        <f t="shared" si="84"/>
        <v>0</v>
      </c>
      <c r="Q938" s="22">
        <f t="shared" si="85"/>
        <v>0</v>
      </c>
      <c r="R938" s="15">
        <f t="shared" si="86"/>
        <v>40883.024178240739</v>
      </c>
      <c r="S938" s="15">
        <f t="shared" si="87"/>
        <v>40926.833333333336</v>
      </c>
      <c r="T938">
        <f t="shared" si="88"/>
        <v>2011</v>
      </c>
      <c r="U938">
        <f t="shared" si="89"/>
        <v>12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v>1380913757</v>
      </c>
      <c r="K939" t="b">
        <v>0</v>
      </c>
      <c r="L939">
        <v>2</v>
      </c>
      <c r="M939" t="b">
        <v>0</v>
      </c>
      <c r="N939" s="11" t="s">
        <v>8282</v>
      </c>
      <c r="O939" t="s">
        <v>8285</v>
      </c>
      <c r="P939">
        <f t="shared" si="84"/>
        <v>1</v>
      </c>
      <c r="Q939" s="22">
        <f t="shared" si="85"/>
        <v>20</v>
      </c>
      <c r="R939" s="15">
        <f t="shared" si="86"/>
        <v>41551.798113425924</v>
      </c>
      <c r="S939" s="15">
        <f t="shared" si="87"/>
        <v>41581.839780092596</v>
      </c>
      <c r="T939">
        <f t="shared" si="88"/>
        <v>2013</v>
      </c>
      <c r="U939">
        <f t="shared" si="89"/>
        <v>10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v>1343993448</v>
      </c>
      <c r="K940" t="b">
        <v>0</v>
      </c>
      <c r="L940">
        <v>1</v>
      </c>
      <c r="M940" t="b">
        <v>0</v>
      </c>
      <c r="N940" s="11" t="s">
        <v>8282</v>
      </c>
      <c r="O940" t="s">
        <v>8285</v>
      </c>
      <c r="P940">
        <f t="shared" si="84"/>
        <v>0</v>
      </c>
      <c r="Q940" s="22">
        <f t="shared" si="85"/>
        <v>25</v>
      </c>
      <c r="R940" s="15">
        <f t="shared" si="86"/>
        <v>41124.479722222226</v>
      </c>
      <c r="S940" s="15">
        <f t="shared" si="87"/>
        <v>41154.479722222226</v>
      </c>
      <c r="T940">
        <f t="shared" si="88"/>
        <v>2012</v>
      </c>
      <c r="U940">
        <f t="shared" si="89"/>
        <v>8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v>1369246738</v>
      </c>
      <c r="K941" t="b">
        <v>0</v>
      </c>
      <c r="L941">
        <v>2</v>
      </c>
      <c r="M941" t="b">
        <v>0</v>
      </c>
      <c r="N941" s="11" t="s">
        <v>8282</v>
      </c>
      <c r="O941" t="s">
        <v>8285</v>
      </c>
      <c r="P941">
        <f t="shared" si="84"/>
        <v>1</v>
      </c>
      <c r="Q941" s="22">
        <f t="shared" si="85"/>
        <v>20</v>
      </c>
      <c r="R941" s="15">
        <f t="shared" si="86"/>
        <v>41416.763171296298</v>
      </c>
      <c r="S941" s="15">
        <f t="shared" si="87"/>
        <v>41455.831944444442</v>
      </c>
      <c r="T941">
        <f t="shared" si="88"/>
        <v>2013</v>
      </c>
      <c r="U941">
        <f t="shared" si="89"/>
        <v>5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v>1435363926</v>
      </c>
      <c r="K942" t="b">
        <v>0</v>
      </c>
      <c r="L942">
        <v>14</v>
      </c>
      <c r="M942" t="b">
        <v>0</v>
      </c>
      <c r="N942" s="11" t="s">
        <v>8276</v>
      </c>
      <c r="O942" t="s">
        <v>8278</v>
      </c>
      <c r="P942">
        <f t="shared" si="84"/>
        <v>17</v>
      </c>
      <c r="Q942" s="22">
        <f t="shared" si="85"/>
        <v>110.29</v>
      </c>
      <c r="R942" s="15">
        <f t="shared" si="86"/>
        <v>42182.008402777778</v>
      </c>
      <c r="S942" s="15">
        <f t="shared" si="87"/>
        <v>42227.008402777778</v>
      </c>
      <c r="T942">
        <f t="shared" si="88"/>
        <v>2015</v>
      </c>
      <c r="U942">
        <f t="shared" si="89"/>
        <v>6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v>1484101145</v>
      </c>
      <c r="K943" t="b">
        <v>0</v>
      </c>
      <c r="L943">
        <v>31</v>
      </c>
      <c r="M943" t="b">
        <v>0</v>
      </c>
      <c r="N943" s="11" t="s">
        <v>8276</v>
      </c>
      <c r="O943" t="s">
        <v>8278</v>
      </c>
      <c r="P943">
        <f t="shared" si="84"/>
        <v>2</v>
      </c>
      <c r="Q943" s="22">
        <f t="shared" si="85"/>
        <v>37.450000000000003</v>
      </c>
      <c r="R943" s="15">
        <f t="shared" si="86"/>
        <v>42746.096585648149</v>
      </c>
      <c r="S943" s="15">
        <f t="shared" si="87"/>
        <v>42776.096585648149</v>
      </c>
      <c r="T943">
        <f t="shared" si="88"/>
        <v>2017</v>
      </c>
      <c r="U943">
        <f t="shared" si="89"/>
        <v>1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v>1452716060</v>
      </c>
      <c r="K944" t="b">
        <v>0</v>
      </c>
      <c r="L944">
        <v>16</v>
      </c>
      <c r="M944" t="b">
        <v>0</v>
      </c>
      <c r="N944" s="11" t="s">
        <v>8276</v>
      </c>
      <c r="O944" t="s">
        <v>8278</v>
      </c>
      <c r="P944">
        <f t="shared" si="84"/>
        <v>9</v>
      </c>
      <c r="Q944" s="22">
        <f t="shared" si="85"/>
        <v>41.75</v>
      </c>
      <c r="R944" s="15">
        <f t="shared" si="86"/>
        <v>42382.843287037031</v>
      </c>
      <c r="S944" s="15">
        <f t="shared" si="87"/>
        <v>42418.843287037031</v>
      </c>
      <c r="T944">
        <f t="shared" si="88"/>
        <v>2016</v>
      </c>
      <c r="U944">
        <f t="shared" si="89"/>
        <v>1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v>1477843305</v>
      </c>
      <c r="K945" t="b">
        <v>0</v>
      </c>
      <c r="L945">
        <v>12</v>
      </c>
      <c r="M945" t="b">
        <v>0</v>
      </c>
      <c r="N945" s="11" t="s">
        <v>8276</v>
      </c>
      <c r="O945" t="s">
        <v>8278</v>
      </c>
      <c r="P945">
        <f t="shared" si="84"/>
        <v>10</v>
      </c>
      <c r="Q945" s="22">
        <f t="shared" si="85"/>
        <v>24.08</v>
      </c>
      <c r="R945" s="15">
        <f t="shared" si="86"/>
        <v>42673.66788194445</v>
      </c>
      <c r="S945" s="15">
        <f t="shared" si="87"/>
        <v>42703.709548611107</v>
      </c>
      <c r="T945">
        <f t="shared" si="88"/>
        <v>2016</v>
      </c>
      <c r="U945">
        <f t="shared" si="89"/>
        <v>10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v>1458050450</v>
      </c>
      <c r="K946" t="b">
        <v>0</v>
      </c>
      <c r="L946">
        <v>96</v>
      </c>
      <c r="M946" t="b">
        <v>0</v>
      </c>
      <c r="N946" s="11" t="s">
        <v>8276</v>
      </c>
      <c r="O946" t="s">
        <v>8278</v>
      </c>
      <c r="P946">
        <f t="shared" si="84"/>
        <v>13</v>
      </c>
      <c r="Q946" s="22">
        <f t="shared" si="85"/>
        <v>69.41</v>
      </c>
      <c r="R946" s="15">
        <f t="shared" si="86"/>
        <v>42444.583912037036</v>
      </c>
      <c r="S946" s="15">
        <f t="shared" si="87"/>
        <v>42478.583333333328</v>
      </c>
      <c r="T946">
        <f t="shared" si="88"/>
        <v>2016</v>
      </c>
      <c r="U946">
        <f t="shared" si="89"/>
        <v>3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v>1482958626</v>
      </c>
      <c r="K947" t="b">
        <v>0</v>
      </c>
      <c r="L947">
        <v>16</v>
      </c>
      <c r="M947" t="b">
        <v>0</v>
      </c>
      <c r="N947" s="11" t="s">
        <v>8276</v>
      </c>
      <c r="O947" t="s">
        <v>8278</v>
      </c>
      <c r="P947">
        <f t="shared" si="84"/>
        <v>2</v>
      </c>
      <c r="Q947" s="22">
        <f t="shared" si="85"/>
        <v>155.25</v>
      </c>
      <c r="R947" s="15">
        <f t="shared" si="86"/>
        <v>42732.872986111113</v>
      </c>
      <c r="S947" s="15">
        <f t="shared" si="87"/>
        <v>42784.999305555553</v>
      </c>
      <c r="T947">
        <f t="shared" si="88"/>
        <v>2016</v>
      </c>
      <c r="U947">
        <f t="shared" si="89"/>
        <v>12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v>1470852048</v>
      </c>
      <c r="K948" t="b">
        <v>0</v>
      </c>
      <c r="L948">
        <v>5</v>
      </c>
      <c r="M948" t="b">
        <v>0</v>
      </c>
      <c r="N948" s="11" t="s">
        <v>8276</v>
      </c>
      <c r="O948" t="s">
        <v>8278</v>
      </c>
      <c r="P948">
        <f t="shared" si="84"/>
        <v>2</v>
      </c>
      <c r="Q948" s="22">
        <f t="shared" si="85"/>
        <v>57.2</v>
      </c>
      <c r="R948" s="15">
        <f t="shared" si="86"/>
        <v>42592.750555555554</v>
      </c>
      <c r="S948" s="15">
        <f t="shared" si="87"/>
        <v>42622.750555555554</v>
      </c>
      <c r="T948">
        <f t="shared" si="88"/>
        <v>2016</v>
      </c>
      <c r="U948">
        <f t="shared" si="89"/>
        <v>8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v>1462128306</v>
      </c>
      <c r="K949" t="b">
        <v>0</v>
      </c>
      <c r="L949">
        <v>0</v>
      </c>
      <c r="M949" t="b">
        <v>0</v>
      </c>
      <c r="N949" s="11" t="s">
        <v>8276</v>
      </c>
      <c r="O949" t="s">
        <v>8278</v>
      </c>
      <c r="P949">
        <f t="shared" si="84"/>
        <v>0</v>
      </c>
      <c r="Q949" s="22">
        <f t="shared" si="85"/>
        <v>0</v>
      </c>
      <c r="R949" s="15">
        <f t="shared" si="86"/>
        <v>42491.781319444446</v>
      </c>
      <c r="S949" s="15">
        <f t="shared" si="87"/>
        <v>42551.781319444446</v>
      </c>
      <c r="T949">
        <f t="shared" si="88"/>
        <v>2016</v>
      </c>
      <c r="U949">
        <f t="shared" si="89"/>
        <v>5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v>1455220364</v>
      </c>
      <c r="K950" t="b">
        <v>0</v>
      </c>
      <c r="L950">
        <v>8</v>
      </c>
      <c r="M950" t="b">
        <v>0</v>
      </c>
      <c r="N950" s="11" t="s">
        <v>8276</v>
      </c>
      <c r="O950" t="s">
        <v>8278</v>
      </c>
      <c r="P950">
        <f t="shared" si="84"/>
        <v>12</v>
      </c>
      <c r="Q950" s="22">
        <f t="shared" si="85"/>
        <v>60</v>
      </c>
      <c r="R950" s="15">
        <f t="shared" si="86"/>
        <v>42411.828287037039</v>
      </c>
      <c r="S950" s="15">
        <f t="shared" si="87"/>
        <v>42441.828287037039</v>
      </c>
      <c r="T950">
        <f t="shared" si="88"/>
        <v>2016</v>
      </c>
      <c r="U950">
        <f t="shared" si="89"/>
        <v>2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v>1450832576</v>
      </c>
      <c r="K951" t="b">
        <v>0</v>
      </c>
      <c r="L951">
        <v>7</v>
      </c>
      <c r="M951" t="b">
        <v>0</v>
      </c>
      <c r="N951" s="11" t="s">
        <v>8276</v>
      </c>
      <c r="O951" t="s">
        <v>8278</v>
      </c>
      <c r="P951">
        <f t="shared" si="84"/>
        <v>1</v>
      </c>
      <c r="Q951" s="22">
        <f t="shared" si="85"/>
        <v>39</v>
      </c>
      <c r="R951" s="15">
        <f t="shared" si="86"/>
        <v>42361.043703703705</v>
      </c>
      <c r="S951" s="15">
        <f t="shared" si="87"/>
        <v>42421.043703703705</v>
      </c>
      <c r="T951">
        <f t="shared" si="88"/>
        <v>2015</v>
      </c>
      <c r="U951">
        <f t="shared" si="89"/>
        <v>12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v>1450461661</v>
      </c>
      <c r="K952" t="b">
        <v>0</v>
      </c>
      <c r="L952">
        <v>24</v>
      </c>
      <c r="M952" t="b">
        <v>0</v>
      </c>
      <c r="N952" s="11" t="s">
        <v>8276</v>
      </c>
      <c r="O952" t="s">
        <v>8278</v>
      </c>
      <c r="P952">
        <f t="shared" si="84"/>
        <v>28</v>
      </c>
      <c r="Q952" s="22">
        <f t="shared" si="85"/>
        <v>58.42</v>
      </c>
      <c r="R952" s="15">
        <f t="shared" si="86"/>
        <v>42356.750706018516</v>
      </c>
      <c r="S952" s="15">
        <f t="shared" si="87"/>
        <v>42386.750706018516</v>
      </c>
      <c r="T952">
        <f t="shared" si="88"/>
        <v>2015</v>
      </c>
      <c r="U952">
        <f t="shared" si="89"/>
        <v>12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v>1461166872</v>
      </c>
      <c r="K953" t="b">
        <v>0</v>
      </c>
      <c r="L953">
        <v>121</v>
      </c>
      <c r="M953" t="b">
        <v>0</v>
      </c>
      <c r="N953" s="11" t="s">
        <v>8276</v>
      </c>
      <c r="O953" t="s">
        <v>8278</v>
      </c>
      <c r="P953">
        <f t="shared" si="84"/>
        <v>38</v>
      </c>
      <c r="Q953" s="22">
        <f t="shared" si="85"/>
        <v>158.63999999999999</v>
      </c>
      <c r="R953" s="15">
        <f t="shared" si="86"/>
        <v>42480.653611111105</v>
      </c>
      <c r="S953" s="15">
        <f t="shared" si="87"/>
        <v>42525.653611111105</v>
      </c>
      <c r="T953">
        <f t="shared" si="88"/>
        <v>2016</v>
      </c>
      <c r="U953">
        <f t="shared" si="89"/>
        <v>4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v>1476888212</v>
      </c>
      <c r="K954" t="b">
        <v>0</v>
      </c>
      <c r="L954">
        <v>196</v>
      </c>
      <c r="M954" t="b">
        <v>0</v>
      </c>
      <c r="N954" s="11" t="s">
        <v>8276</v>
      </c>
      <c r="O954" t="s">
        <v>8278</v>
      </c>
      <c r="P954">
        <f t="shared" si="84"/>
        <v>40</v>
      </c>
      <c r="Q954" s="22">
        <f t="shared" si="85"/>
        <v>99.86</v>
      </c>
      <c r="R954" s="15">
        <f t="shared" si="86"/>
        <v>42662.613564814819</v>
      </c>
      <c r="S954" s="15">
        <f t="shared" si="87"/>
        <v>42692.655231481483</v>
      </c>
      <c r="T954">
        <f t="shared" si="88"/>
        <v>2016</v>
      </c>
      <c r="U954">
        <f t="shared" si="89"/>
        <v>10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v>1419566199</v>
      </c>
      <c r="K955" t="b">
        <v>0</v>
      </c>
      <c r="L955">
        <v>5</v>
      </c>
      <c r="M955" t="b">
        <v>0</v>
      </c>
      <c r="N955" s="11" t="s">
        <v>8276</v>
      </c>
      <c r="O955" t="s">
        <v>8278</v>
      </c>
      <c r="P955">
        <f t="shared" si="84"/>
        <v>1</v>
      </c>
      <c r="Q955" s="22">
        <f t="shared" si="85"/>
        <v>25.2</v>
      </c>
      <c r="R955" s="15">
        <f t="shared" si="86"/>
        <v>41999.164340277777</v>
      </c>
      <c r="S955" s="15">
        <f t="shared" si="87"/>
        <v>42029.164340277777</v>
      </c>
      <c r="T955">
        <f t="shared" si="88"/>
        <v>2014</v>
      </c>
      <c r="U955">
        <f t="shared" si="89"/>
        <v>12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v>1436472039</v>
      </c>
      <c r="K956" t="b">
        <v>0</v>
      </c>
      <c r="L956">
        <v>73</v>
      </c>
      <c r="M956" t="b">
        <v>0</v>
      </c>
      <c r="N956" s="11" t="s">
        <v>8276</v>
      </c>
      <c r="O956" t="s">
        <v>8278</v>
      </c>
      <c r="P956">
        <f t="shared" si="84"/>
        <v>43</v>
      </c>
      <c r="Q956" s="22">
        <f t="shared" si="85"/>
        <v>89.19</v>
      </c>
      <c r="R956" s="15">
        <f t="shared" si="86"/>
        <v>42194.833784722221</v>
      </c>
      <c r="S956" s="15">
        <f t="shared" si="87"/>
        <v>42236.833784722221</v>
      </c>
      <c r="T956">
        <f t="shared" si="88"/>
        <v>2015</v>
      </c>
      <c r="U956">
        <f t="shared" si="89"/>
        <v>7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v>1470294300</v>
      </c>
      <c r="K957" t="b">
        <v>0</v>
      </c>
      <c r="L957">
        <v>93</v>
      </c>
      <c r="M957" t="b">
        <v>0</v>
      </c>
      <c r="N957" s="11" t="s">
        <v>8276</v>
      </c>
      <c r="O957" t="s">
        <v>8278</v>
      </c>
      <c r="P957">
        <f t="shared" si="84"/>
        <v>6</v>
      </c>
      <c r="Q957" s="22">
        <f t="shared" si="85"/>
        <v>182.62</v>
      </c>
      <c r="R957" s="15">
        <f t="shared" si="86"/>
        <v>42586.295138888891</v>
      </c>
      <c r="S957" s="15">
        <f t="shared" si="87"/>
        <v>42626.295138888891</v>
      </c>
      <c r="T957">
        <f t="shared" si="88"/>
        <v>2016</v>
      </c>
      <c r="U957">
        <f t="shared" si="89"/>
        <v>8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v>1424901359</v>
      </c>
      <c r="K958" t="b">
        <v>0</v>
      </c>
      <c r="L958">
        <v>17</v>
      </c>
      <c r="M958" t="b">
        <v>0</v>
      </c>
      <c r="N958" s="11" t="s">
        <v>8276</v>
      </c>
      <c r="O958" t="s">
        <v>8278</v>
      </c>
      <c r="P958">
        <f t="shared" si="84"/>
        <v>2</v>
      </c>
      <c r="Q958" s="22">
        <f t="shared" si="85"/>
        <v>50.65</v>
      </c>
      <c r="R958" s="15">
        <f t="shared" si="86"/>
        <v>42060.913877314815</v>
      </c>
      <c r="S958" s="15">
        <f t="shared" si="87"/>
        <v>42120.872210648144</v>
      </c>
      <c r="T958">
        <f t="shared" si="88"/>
        <v>2015</v>
      </c>
      <c r="U958">
        <f t="shared" si="89"/>
        <v>2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v>1476710133</v>
      </c>
      <c r="K959" t="b">
        <v>0</v>
      </c>
      <c r="L959">
        <v>7</v>
      </c>
      <c r="M959" t="b">
        <v>0</v>
      </c>
      <c r="N959" s="11" t="s">
        <v>8276</v>
      </c>
      <c r="O959" t="s">
        <v>8278</v>
      </c>
      <c r="P959">
        <f t="shared" si="84"/>
        <v>2</v>
      </c>
      <c r="Q959" s="22">
        <f t="shared" si="85"/>
        <v>33.29</v>
      </c>
      <c r="R959" s="15">
        <f t="shared" si="86"/>
        <v>42660.552465277782</v>
      </c>
      <c r="S959" s="15">
        <f t="shared" si="87"/>
        <v>42691.594131944439</v>
      </c>
      <c r="T959">
        <f t="shared" si="88"/>
        <v>2016</v>
      </c>
      <c r="U959">
        <f t="shared" si="89"/>
        <v>10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v>1426792563</v>
      </c>
      <c r="K960" t="b">
        <v>0</v>
      </c>
      <c r="L960">
        <v>17</v>
      </c>
      <c r="M960" t="b">
        <v>0</v>
      </c>
      <c r="N960" s="11" t="s">
        <v>8276</v>
      </c>
      <c r="O960" t="s">
        <v>8278</v>
      </c>
      <c r="P960">
        <f t="shared" si="84"/>
        <v>11</v>
      </c>
      <c r="Q960" s="22">
        <f t="shared" si="85"/>
        <v>51.82</v>
      </c>
      <c r="R960" s="15">
        <f t="shared" si="86"/>
        <v>42082.802812499998</v>
      </c>
      <c r="S960" s="15">
        <f t="shared" si="87"/>
        <v>42104.207638888889</v>
      </c>
      <c r="T960">
        <f t="shared" si="88"/>
        <v>2015</v>
      </c>
      <c r="U960">
        <f t="shared" si="89"/>
        <v>3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v>1419048665</v>
      </c>
      <c r="K961" t="b">
        <v>0</v>
      </c>
      <c r="L961">
        <v>171</v>
      </c>
      <c r="M961" t="b">
        <v>0</v>
      </c>
      <c r="N961" s="11" t="s">
        <v>8276</v>
      </c>
      <c r="O961" t="s">
        <v>8278</v>
      </c>
      <c r="P961">
        <f t="shared" si="84"/>
        <v>39</v>
      </c>
      <c r="Q961" s="22">
        <f t="shared" si="85"/>
        <v>113.63</v>
      </c>
      <c r="R961" s="15">
        <f t="shared" si="86"/>
        <v>41993.174363425926</v>
      </c>
      <c r="S961" s="15">
        <f t="shared" si="87"/>
        <v>42023.174363425926</v>
      </c>
      <c r="T961">
        <f t="shared" si="88"/>
        <v>2014</v>
      </c>
      <c r="U961">
        <f t="shared" si="89"/>
        <v>12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v>1485874955</v>
      </c>
      <c r="K962" t="b">
        <v>0</v>
      </c>
      <c r="L962">
        <v>188</v>
      </c>
      <c r="M962" t="b">
        <v>0</v>
      </c>
      <c r="N962" s="11" t="s">
        <v>8276</v>
      </c>
      <c r="O962" t="s">
        <v>8278</v>
      </c>
      <c r="P962">
        <f t="shared" si="84"/>
        <v>46</v>
      </c>
      <c r="Q962" s="22">
        <f t="shared" si="85"/>
        <v>136.46</v>
      </c>
      <c r="R962" s="15">
        <f t="shared" si="86"/>
        <v>42766.626793981486</v>
      </c>
      <c r="S962" s="15">
        <f t="shared" si="87"/>
        <v>42808.585127314815</v>
      </c>
      <c r="T962">
        <f t="shared" si="88"/>
        <v>2017</v>
      </c>
      <c r="U962">
        <f t="shared" si="89"/>
        <v>1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v>1483634335</v>
      </c>
      <c r="K963" t="b">
        <v>0</v>
      </c>
      <c r="L963">
        <v>110</v>
      </c>
      <c r="M963" t="b">
        <v>0</v>
      </c>
      <c r="N963" s="11" t="s">
        <v>8276</v>
      </c>
      <c r="O963" t="s">
        <v>8278</v>
      </c>
      <c r="P963">
        <f t="shared" ref="P963:P1026" si="90">ROUND(E963/D963*100,0)</f>
        <v>42</v>
      </c>
      <c r="Q963" s="22">
        <f t="shared" ref="Q963:Q1026" si="91">IFERROR(ROUND(E963/L963,2),0)</f>
        <v>364.35</v>
      </c>
      <c r="R963" s="15">
        <f t="shared" ref="R963:R1026" si="92">J963/60/60/24+DATE(1970,1,1)</f>
        <v>42740.693692129629</v>
      </c>
      <c r="S963" s="15">
        <f t="shared" ref="S963:S1026" si="93">I963/60/60/24+DATE(1970,1,1)</f>
        <v>42786.791666666672</v>
      </c>
      <c r="T963">
        <f t="shared" ref="T963:T1026" si="94">YEAR(R963)</f>
        <v>2017</v>
      </c>
      <c r="U963">
        <f t="shared" ref="U963:U1026" si="95">MONTH(R963)</f>
        <v>1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v>1451927153</v>
      </c>
      <c r="K964" t="b">
        <v>0</v>
      </c>
      <c r="L964">
        <v>37</v>
      </c>
      <c r="M964" t="b">
        <v>0</v>
      </c>
      <c r="N964" s="11" t="s">
        <v>8276</v>
      </c>
      <c r="O964" t="s">
        <v>8278</v>
      </c>
      <c r="P964">
        <f t="shared" si="90"/>
        <v>28</v>
      </c>
      <c r="Q964" s="22">
        <f t="shared" si="91"/>
        <v>19.239999999999998</v>
      </c>
      <c r="R964" s="15">
        <f t="shared" si="92"/>
        <v>42373.712418981479</v>
      </c>
      <c r="S964" s="15">
        <f t="shared" si="93"/>
        <v>42411.712418981479</v>
      </c>
      <c r="T964">
        <f t="shared" si="94"/>
        <v>2016</v>
      </c>
      <c r="U964">
        <f t="shared" si="95"/>
        <v>1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v>1473693319</v>
      </c>
      <c r="K965" t="b">
        <v>0</v>
      </c>
      <c r="L965">
        <v>9</v>
      </c>
      <c r="M965" t="b">
        <v>0</v>
      </c>
      <c r="N965" s="11" t="s">
        <v>8276</v>
      </c>
      <c r="O965" t="s">
        <v>8278</v>
      </c>
      <c r="P965">
        <f t="shared" si="90"/>
        <v>1</v>
      </c>
      <c r="Q965" s="22">
        <f t="shared" si="91"/>
        <v>41.89</v>
      </c>
      <c r="R965" s="15">
        <f t="shared" si="92"/>
        <v>42625.635636574079</v>
      </c>
      <c r="S965" s="15">
        <f t="shared" si="93"/>
        <v>42660.635636574079</v>
      </c>
      <c r="T965">
        <f t="shared" si="94"/>
        <v>2016</v>
      </c>
      <c r="U965">
        <f t="shared" si="95"/>
        <v>9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v>1437663919</v>
      </c>
      <c r="K966" t="b">
        <v>0</v>
      </c>
      <c r="L966">
        <v>29</v>
      </c>
      <c r="M966" t="b">
        <v>0</v>
      </c>
      <c r="N966" s="11" t="s">
        <v>8276</v>
      </c>
      <c r="O966" t="s">
        <v>8278</v>
      </c>
      <c r="P966">
        <f t="shared" si="90"/>
        <v>1</v>
      </c>
      <c r="Q966" s="22">
        <f t="shared" si="91"/>
        <v>30.31</v>
      </c>
      <c r="R966" s="15">
        <f t="shared" si="92"/>
        <v>42208.628692129627</v>
      </c>
      <c r="S966" s="15">
        <f t="shared" si="93"/>
        <v>42248.628692129627</v>
      </c>
      <c r="T966">
        <f t="shared" si="94"/>
        <v>2015</v>
      </c>
      <c r="U966">
        <f t="shared" si="95"/>
        <v>7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v>1474676646</v>
      </c>
      <c r="K967" t="b">
        <v>0</v>
      </c>
      <c r="L967">
        <v>6</v>
      </c>
      <c r="M967" t="b">
        <v>0</v>
      </c>
      <c r="N967" s="11" t="s">
        <v>8276</v>
      </c>
      <c r="O967" t="s">
        <v>8278</v>
      </c>
      <c r="P967">
        <f t="shared" si="90"/>
        <v>1</v>
      </c>
      <c r="Q967" s="22">
        <f t="shared" si="91"/>
        <v>49.67</v>
      </c>
      <c r="R967" s="15">
        <f t="shared" si="92"/>
        <v>42637.016736111109</v>
      </c>
      <c r="S967" s="15">
        <f t="shared" si="93"/>
        <v>42669.165972222225</v>
      </c>
      <c r="T967">
        <f t="shared" si="94"/>
        <v>2016</v>
      </c>
      <c r="U967">
        <f t="shared" si="95"/>
        <v>9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v>1473174932</v>
      </c>
      <c r="K968" t="b">
        <v>0</v>
      </c>
      <c r="L968">
        <v>30</v>
      </c>
      <c r="M968" t="b">
        <v>0</v>
      </c>
      <c r="N968" s="11" t="s">
        <v>8276</v>
      </c>
      <c r="O968" t="s">
        <v>8278</v>
      </c>
      <c r="P968">
        <f t="shared" si="90"/>
        <v>15</v>
      </c>
      <c r="Q968" s="22">
        <f t="shared" si="91"/>
        <v>59.2</v>
      </c>
      <c r="R968" s="15">
        <f t="shared" si="92"/>
        <v>42619.635787037041</v>
      </c>
      <c r="S968" s="15">
        <f t="shared" si="93"/>
        <v>42649.635787037041</v>
      </c>
      <c r="T968">
        <f t="shared" si="94"/>
        <v>2016</v>
      </c>
      <c r="U968">
        <f t="shared" si="95"/>
        <v>9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v>1456121174</v>
      </c>
      <c r="K969" t="b">
        <v>0</v>
      </c>
      <c r="L969">
        <v>81</v>
      </c>
      <c r="M969" t="b">
        <v>0</v>
      </c>
      <c r="N969" s="11" t="s">
        <v>8276</v>
      </c>
      <c r="O969" t="s">
        <v>8278</v>
      </c>
      <c r="P969">
        <f t="shared" si="90"/>
        <v>18</v>
      </c>
      <c r="Q969" s="22">
        <f t="shared" si="91"/>
        <v>43.98</v>
      </c>
      <c r="R969" s="15">
        <f t="shared" si="92"/>
        <v>42422.254328703704</v>
      </c>
      <c r="S969" s="15">
        <f t="shared" si="93"/>
        <v>42482.21266203704</v>
      </c>
      <c r="T969">
        <f t="shared" si="94"/>
        <v>2016</v>
      </c>
      <c r="U969">
        <f t="shared" si="95"/>
        <v>2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v>1405542034</v>
      </c>
      <c r="K970" t="b">
        <v>0</v>
      </c>
      <c r="L970">
        <v>4</v>
      </c>
      <c r="M970" t="b">
        <v>0</v>
      </c>
      <c r="N970" s="11" t="s">
        <v>8276</v>
      </c>
      <c r="O970" t="s">
        <v>8278</v>
      </c>
      <c r="P970">
        <f t="shared" si="90"/>
        <v>1</v>
      </c>
      <c r="Q970" s="22">
        <f t="shared" si="91"/>
        <v>26.5</v>
      </c>
      <c r="R970" s="15">
        <f t="shared" si="92"/>
        <v>41836.847615740742</v>
      </c>
      <c r="S970" s="15">
        <f t="shared" si="93"/>
        <v>41866.847615740742</v>
      </c>
      <c r="T970">
        <f t="shared" si="94"/>
        <v>2014</v>
      </c>
      <c r="U970">
        <f t="shared" si="95"/>
        <v>7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v>1483773407</v>
      </c>
      <c r="K971" t="b">
        <v>0</v>
      </c>
      <c r="L971">
        <v>11</v>
      </c>
      <c r="M971" t="b">
        <v>0</v>
      </c>
      <c r="N971" s="11" t="s">
        <v>8276</v>
      </c>
      <c r="O971" t="s">
        <v>8278</v>
      </c>
      <c r="P971">
        <f t="shared" si="90"/>
        <v>47</v>
      </c>
      <c r="Q971" s="22">
        <f t="shared" si="91"/>
        <v>1272.73</v>
      </c>
      <c r="R971" s="15">
        <f t="shared" si="92"/>
        <v>42742.30332175926</v>
      </c>
      <c r="S971" s="15">
        <f t="shared" si="93"/>
        <v>42775.30332175926</v>
      </c>
      <c r="T971">
        <f t="shared" si="94"/>
        <v>2017</v>
      </c>
      <c r="U971">
        <f t="shared" si="95"/>
        <v>1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v>1481951853</v>
      </c>
      <c r="K972" t="b">
        <v>0</v>
      </c>
      <c r="L972">
        <v>14</v>
      </c>
      <c r="M972" t="b">
        <v>0</v>
      </c>
      <c r="N972" s="11" t="s">
        <v>8276</v>
      </c>
      <c r="O972" t="s">
        <v>8278</v>
      </c>
      <c r="P972">
        <f t="shared" si="90"/>
        <v>46</v>
      </c>
      <c r="Q972" s="22">
        <f t="shared" si="91"/>
        <v>164</v>
      </c>
      <c r="R972" s="15">
        <f t="shared" si="92"/>
        <v>42721.220520833333</v>
      </c>
      <c r="S972" s="15">
        <f t="shared" si="93"/>
        <v>42758.207638888889</v>
      </c>
      <c r="T972">
        <f t="shared" si="94"/>
        <v>2016</v>
      </c>
      <c r="U972">
        <f t="shared" si="95"/>
        <v>12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v>1429290060</v>
      </c>
      <c r="K973" t="b">
        <v>0</v>
      </c>
      <c r="L973">
        <v>5</v>
      </c>
      <c r="M973" t="b">
        <v>0</v>
      </c>
      <c r="N973" s="11" t="s">
        <v>8276</v>
      </c>
      <c r="O973" t="s">
        <v>8278</v>
      </c>
      <c r="P973">
        <f t="shared" si="90"/>
        <v>0</v>
      </c>
      <c r="Q973" s="22">
        <f t="shared" si="91"/>
        <v>45.2</v>
      </c>
      <c r="R973" s="15">
        <f t="shared" si="92"/>
        <v>42111.709027777775</v>
      </c>
      <c r="S973" s="15">
        <f t="shared" si="93"/>
        <v>42156.709027777775</v>
      </c>
      <c r="T973">
        <f t="shared" si="94"/>
        <v>2015</v>
      </c>
      <c r="U973">
        <f t="shared" si="95"/>
        <v>4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v>1407271598</v>
      </c>
      <c r="K974" t="b">
        <v>0</v>
      </c>
      <c r="L974">
        <v>45</v>
      </c>
      <c r="M974" t="b">
        <v>0</v>
      </c>
      <c r="N974" s="11" t="s">
        <v>8276</v>
      </c>
      <c r="O974" t="s">
        <v>8278</v>
      </c>
      <c r="P974">
        <f t="shared" si="90"/>
        <v>35</v>
      </c>
      <c r="Q974" s="22">
        <f t="shared" si="91"/>
        <v>153.88999999999999</v>
      </c>
      <c r="R974" s="15">
        <f t="shared" si="92"/>
        <v>41856.865717592591</v>
      </c>
      <c r="S974" s="15">
        <f t="shared" si="93"/>
        <v>41886.290972222225</v>
      </c>
      <c r="T974">
        <f t="shared" si="94"/>
        <v>2014</v>
      </c>
      <c r="U974">
        <f t="shared" si="95"/>
        <v>8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v>1441844493</v>
      </c>
      <c r="K975" t="b">
        <v>0</v>
      </c>
      <c r="L975">
        <v>8</v>
      </c>
      <c r="M975" t="b">
        <v>0</v>
      </c>
      <c r="N975" s="11" t="s">
        <v>8276</v>
      </c>
      <c r="O975" t="s">
        <v>8278</v>
      </c>
      <c r="P975">
        <f t="shared" si="90"/>
        <v>2</v>
      </c>
      <c r="Q975" s="22">
        <f t="shared" si="91"/>
        <v>51.38</v>
      </c>
      <c r="R975" s="15">
        <f t="shared" si="92"/>
        <v>42257.014965277776</v>
      </c>
      <c r="S975" s="15">
        <f t="shared" si="93"/>
        <v>42317.056631944448</v>
      </c>
      <c r="T975">
        <f t="shared" si="94"/>
        <v>2015</v>
      </c>
      <c r="U975">
        <f t="shared" si="95"/>
        <v>9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v>1456336756</v>
      </c>
      <c r="K976" t="b">
        <v>0</v>
      </c>
      <c r="L976">
        <v>3</v>
      </c>
      <c r="M976" t="b">
        <v>0</v>
      </c>
      <c r="N976" s="11" t="s">
        <v>8276</v>
      </c>
      <c r="O976" t="s">
        <v>8278</v>
      </c>
      <c r="P976">
        <f t="shared" si="90"/>
        <v>1</v>
      </c>
      <c r="Q976" s="22">
        <f t="shared" si="91"/>
        <v>93.33</v>
      </c>
      <c r="R976" s="15">
        <f t="shared" si="92"/>
        <v>42424.749490740738</v>
      </c>
      <c r="S976" s="15">
        <f t="shared" si="93"/>
        <v>42454.707824074074</v>
      </c>
      <c r="T976">
        <f t="shared" si="94"/>
        <v>2016</v>
      </c>
      <c r="U976">
        <f t="shared" si="95"/>
        <v>2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v>1461948185</v>
      </c>
      <c r="K977" t="b">
        <v>0</v>
      </c>
      <c r="L977">
        <v>24</v>
      </c>
      <c r="M977" t="b">
        <v>0</v>
      </c>
      <c r="N977" s="11" t="s">
        <v>8276</v>
      </c>
      <c r="O977" t="s">
        <v>8278</v>
      </c>
      <c r="P977">
        <f t="shared" si="90"/>
        <v>3</v>
      </c>
      <c r="Q977" s="22">
        <f t="shared" si="91"/>
        <v>108.63</v>
      </c>
      <c r="R977" s="15">
        <f t="shared" si="92"/>
        <v>42489.696585648147</v>
      </c>
      <c r="S977" s="15">
        <f t="shared" si="93"/>
        <v>42549.696585648147</v>
      </c>
      <c r="T977">
        <f t="shared" si="94"/>
        <v>2016</v>
      </c>
      <c r="U977">
        <f t="shared" si="95"/>
        <v>4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v>1435627497</v>
      </c>
      <c r="K978" t="b">
        <v>0</v>
      </c>
      <c r="L978">
        <v>18</v>
      </c>
      <c r="M978" t="b">
        <v>0</v>
      </c>
      <c r="N978" s="11" t="s">
        <v>8276</v>
      </c>
      <c r="O978" t="s">
        <v>8278</v>
      </c>
      <c r="P978">
        <f t="shared" si="90"/>
        <v>2</v>
      </c>
      <c r="Q978" s="22">
        <f t="shared" si="91"/>
        <v>160.5</v>
      </c>
      <c r="R978" s="15">
        <f t="shared" si="92"/>
        <v>42185.058993055558</v>
      </c>
      <c r="S978" s="15">
        <f t="shared" si="93"/>
        <v>42230.058993055558</v>
      </c>
      <c r="T978">
        <f t="shared" si="94"/>
        <v>2015</v>
      </c>
      <c r="U978">
        <f t="shared" si="95"/>
        <v>6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v>1453502197</v>
      </c>
      <c r="K979" t="b">
        <v>0</v>
      </c>
      <c r="L979">
        <v>12</v>
      </c>
      <c r="M979" t="b">
        <v>0</v>
      </c>
      <c r="N979" s="11" t="s">
        <v>8276</v>
      </c>
      <c r="O979" t="s">
        <v>8278</v>
      </c>
      <c r="P979">
        <f t="shared" si="90"/>
        <v>34</v>
      </c>
      <c r="Q979" s="22">
        <f t="shared" si="91"/>
        <v>75.75</v>
      </c>
      <c r="R979" s="15">
        <f t="shared" si="92"/>
        <v>42391.942094907412</v>
      </c>
      <c r="S979" s="15">
        <f t="shared" si="93"/>
        <v>42421.942094907412</v>
      </c>
      <c r="T979">
        <f t="shared" si="94"/>
        <v>2016</v>
      </c>
      <c r="U979">
        <f t="shared" si="95"/>
        <v>1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v>1453793101</v>
      </c>
      <c r="K980" t="b">
        <v>0</v>
      </c>
      <c r="L980">
        <v>123</v>
      </c>
      <c r="M980" t="b">
        <v>0</v>
      </c>
      <c r="N980" s="11" t="s">
        <v>8276</v>
      </c>
      <c r="O980" t="s">
        <v>8278</v>
      </c>
      <c r="P980">
        <f t="shared" si="90"/>
        <v>56</v>
      </c>
      <c r="Q980" s="22">
        <f t="shared" si="91"/>
        <v>790.84</v>
      </c>
      <c r="R980" s="15">
        <f t="shared" si="92"/>
        <v>42395.309039351851</v>
      </c>
      <c r="S980" s="15">
        <f t="shared" si="93"/>
        <v>42425.309039351851</v>
      </c>
      <c r="T980">
        <f t="shared" si="94"/>
        <v>2016</v>
      </c>
      <c r="U980">
        <f t="shared" si="95"/>
        <v>1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v>1463392828</v>
      </c>
      <c r="K981" t="b">
        <v>0</v>
      </c>
      <c r="L981">
        <v>96</v>
      </c>
      <c r="M981" t="b">
        <v>0</v>
      </c>
      <c r="N981" s="11" t="s">
        <v>8276</v>
      </c>
      <c r="O981" t="s">
        <v>8278</v>
      </c>
      <c r="P981">
        <f t="shared" si="90"/>
        <v>83</v>
      </c>
      <c r="Q981" s="22">
        <f t="shared" si="91"/>
        <v>301.94</v>
      </c>
      <c r="R981" s="15">
        <f t="shared" si="92"/>
        <v>42506.416990740734</v>
      </c>
      <c r="S981" s="15">
        <f t="shared" si="93"/>
        <v>42541.790972222225</v>
      </c>
      <c r="T981">
        <f t="shared" si="94"/>
        <v>2016</v>
      </c>
      <c r="U981">
        <f t="shared" si="95"/>
        <v>5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v>1413495722</v>
      </c>
      <c r="K982" t="b">
        <v>0</v>
      </c>
      <c r="L982">
        <v>31</v>
      </c>
      <c r="M982" t="b">
        <v>0</v>
      </c>
      <c r="N982" s="11" t="s">
        <v>8276</v>
      </c>
      <c r="O982" t="s">
        <v>8278</v>
      </c>
      <c r="P982">
        <f t="shared" si="90"/>
        <v>15</v>
      </c>
      <c r="Q982" s="22">
        <f t="shared" si="91"/>
        <v>47.94</v>
      </c>
      <c r="R982" s="15">
        <f t="shared" si="92"/>
        <v>41928.904189814813</v>
      </c>
      <c r="S982" s="15">
        <f t="shared" si="93"/>
        <v>41973.945856481485</v>
      </c>
      <c r="T982">
        <f t="shared" si="94"/>
        <v>2014</v>
      </c>
      <c r="U982">
        <f t="shared" si="95"/>
        <v>10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v>1405032222</v>
      </c>
      <c r="K983" t="b">
        <v>0</v>
      </c>
      <c r="L983">
        <v>4</v>
      </c>
      <c r="M983" t="b">
        <v>0</v>
      </c>
      <c r="N983" s="11" t="s">
        <v>8276</v>
      </c>
      <c r="O983" t="s">
        <v>8278</v>
      </c>
      <c r="P983">
        <f t="shared" si="90"/>
        <v>0</v>
      </c>
      <c r="Q983" s="22">
        <f t="shared" si="91"/>
        <v>2.75</v>
      </c>
      <c r="R983" s="15">
        <f t="shared" si="92"/>
        <v>41830.947013888886</v>
      </c>
      <c r="S983" s="15">
        <f t="shared" si="93"/>
        <v>41860.947013888886</v>
      </c>
      <c r="T983">
        <f t="shared" si="94"/>
        <v>2014</v>
      </c>
      <c r="U983">
        <f t="shared" si="95"/>
        <v>7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v>1472839486</v>
      </c>
      <c r="K984" t="b">
        <v>0</v>
      </c>
      <c r="L984">
        <v>3</v>
      </c>
      <c r="M984" t="b">
        <v>0</v>
      </c>
      <c r="N984" s="11" t="s">
        <v>8276</v>
      </c>
      <c r="O984" t="s">
        <v>8278</v>
      </c>
      <c r="P984">
        <f t="shared" si="90"/>
        <v>0</v>
      </c>
      <c r="Q984" s="22">
        <f t="shared" si="91"/>
        <v>1</v>
      </c>
      <c r="R984" s="15">
        <f t="shared" si="92"/>
        <v>42615.753310185188</v>
      </c>
      <c r="S984" s="15">
        <f t="shared" si="93"/>
        <v>42645.753310185188</v>
      </c>
      <c r="T984">
        <f t="shared" si="94"/>
        <v>2016</v>
      </c>
      <c r="U984">
        <f t="shared" si="95"/>
        <v>9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v>1469289685</v>
      </c>
      <c r="K985" t="b">
        <v>0</v>
      </c>
      <c r="L985">
        <v>179</v>
      </c>
      <c r="M985" t="b">
        <v>0</v>
      </c>
      <c r="N985" s="11" t="s">
        <v>8276</v>
      </c>
      <c r="O985" t="s">
        <v>8278</v>
      </c>
      <c r="P985">
        <f t="shared" si="90"/>
        <v>30</v>
      </c>
      <c r="Q985" s="22">
        <f t="shared" si="91"/>
        <v>171.79</v>
      </c>
      <c r="R985" s="15">
        <f t="shared" si="92"/>
        <v>42574.667650462965</v>
      </c>
      <c r="S985" s="15">
        <f t="shared" si="93"/>
        <v>42605.870833333334</v>
      </c>
      <c r="T985">
        <f t="shared" si="94"/>
        <v>2016</v>
      </c>
      <c r="U985">
        <f t="shared" si="95"/>
        <v>7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v>1424918808</v>
      </c>
      <c r="K986" t="b">
        <v>0</v>
      </c>
      <c r="L986">
        <v>3</v>
      </c>
      <c r="M986" t="b">
        <v>0</v>
      </c>
      <c r="N986" s="11" t="s">
        <v>8276</v>
      </c>
      <c r="O986" t="s">
        <v>8278</v>
      </c>
      <c r="P986">
        <f t="shared" si="90"/>
        <v>1</v>
      </c>
      <c r="Q986" s="22">
        <f t="shared" si="91"/>
        <v>35.33</v>
      </c>
      <c r="R986" s="15">
        <f t="shared" si="92"/>
        <v>42061.11583333333</v>
      </c>
      <c r="S986" s="15">
        <f t="shared" si="93"/>
        <v>42091.074166666673</v>
      </c>
      <c r="T986">
        <f t="shared" si="94"/>
        <v>2015</v>
      </c>
      <c r="U986">
        <f t="shared" si="95"/>
        <v>2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v>1449011610</v>
      </c>
      <c r="K987" t="b">
        <v>0</v>
      </c>
      <c r="L987">
        <v>23</v>
      </c>
      <c r="M987" t="b">
        <v>0</v>
      </c>
      <c r="N987" s="11" t="s">
        <v>8276</v>
      </c>
      <c r="O987" t="s">
        <v>8278</v>
      </c>
      <c r="P987">
        <f t="shared" si="90"/>
        <v>6</v>
      </c>
      <c r="Q987" s="22">
        <f t="shared" si="91"/>
        <v>82.09</v>
      </c>
      <c r="R987" s="15">
        <f t="shared" si="92"/>
        <v>42339.967708333337</v>
      </c>
      <c r="S987" s="15">
        <f t="shared" si="93"/>
        <v>42369.958333333328</v>
      </c>
      <c r="T987">
        <f t="shared" si="94"/>
        <v>2015</v>
      </c>
      <c r="U987">
        <f t="shared" si="95"/>
        <v>12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v>1447698300</v>
      </c>
      <c r="K988" t="b">
        <v>0</v>
      </c>
      <c r="L988">
        <v>23</v>
      </c>
      <c r="M988" t="b">
        <v>0</v>
      </c>
      <c r="N988" s="11" t="s">
        <v>8276</v>
      </c>
      <c r="O988" t="s">
        <v>8278</v>
      </c>
      <c r="P988">
        <f t="shared" si="90"/>
        <v>13</v>
      </c>
      <c r="Q988" s="22">
        <f t="shared" si="91"/>
        <v>110.87</v>
      </c>
      <c r="R988" s="15">
        <f t="shared" si="92"/>
        <v>42324.767361111109</v>
      </c>
      <c r="S988" s="15">
        <f t="shared" si="93"/>
        <v>42379</v>
      </c>
      <c r="T988">
        <f t="shared" si="94"/>
        <v>2015</v>
      </c>
      <c r="U988">
        <f t="shared" si="95"/>
        <v>11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v>1400051050</v>
      </c>
      <c r="K989" t="b">
        <v>0</v>
      </c>
      <c r="L989">
        <v>41</v>
      </c>
      <c r="M989" t="b">
        <v>0</v>
      </c>
      <c r="N989" s="11" t="s">
        <v>8276</v>
      </c>
      <c r="O989" t="s">
        <v>8278</v>
      </c>
      <c r="P989">
        <f t="shared" si="90"/>
        <v>13</v>
      </c>
      <c r="Q989" s="22">
        <f t="shared" si="91"/>
        <v>161.22</v>
      </c>
      <c r="R989" s="15">
        <f t="shared" si="92"/>
        <v>41773.294560185182</v>
      </c>
      <c r="S989" s="15">
        <f t="shared" si="93"/>
        <v>41813.294560185182</v>
      </c>
      <c r="T989">
        <f t="shared" si="94"/>
        <v>2014</v>
      </c>
      <c r="U989">
        <f t="shared" si="95"/>
        <v>5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v>1472718825</v>
      </c>
      <c r="K990" t="b">
        <v>0</v>
      </c>
      <c r="L990">
        <v>0</v>
      </c>
      <c r="M990" t="b">
        <v>0</v>
      </c>
      <c r="N990" s="11" t="s">
        <v>8276</v>
      </c>
      <c r="O990" t="s">
        <v>8278</v>
      </c>
      <c r="P990">
        <f t="shared" si="90"/>
        <v>0</v>
      </c>
      <c r="Q990" s="22">
        <f t="shared" si="91"/>
        <v>0</v>
      </c>
      <c r="R990" s="15">
        <f t="shared" si="92"/>
        <v>42614.356770833328</v>
      </c>
      <c r="S990" s="15">
        <f t="shared" si="93"/>
        <v>42644.356770833328</v>
      </c>
      <c r="T990">
        <f t="shared" si="94"/>
        <v>2016</v>
      </c>
      <c r="U990">
        <f t="shared" si="95"/>
        <v>9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v>1472509495</v>
      </c>
      <c r="K991" t="b">
        <v>0</v>
      </c>
      <c r="L991">
        <v>32</v>
      </c>
      <c r="M991" t="b">
        <v>0</v>
      </c>
      <c r="N991" s="11" t="s">
        <v>8276</v>
      </c>
      <c r="O991" t="s">
        <v>8278</v>
      </c>
      <c r="P991">
        <f t="shared" si="90"/>
        <v>17</v>
      </c>
      <c r="Q991" s="22">
        <f t="shared" si="91"/>
        <v>52.41</v>
      </c>
      <c r="R991" s="15">
        <f t="shared" si="92"/>
        <v>42611.933969907404</v>
      </c>
      <c r="S991" s="15">
        <f t="shared" si="93"/>
        <v>42641.933969907404</v>
      </c>
      <c r="T991">
        <f t="shared" si="94"/>
        <v>2016</v>
      </c>
      <c r="U991">
        <f t="shared" si="95"/>
        <v>8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v>1407178164</v>
      </c>
      <c r="K992" t="b">
        <v>0</v>
      </c>
      <c r="L992">
        <v>2</v>
      </c>
      <c r="M992" t="b">
        <v>0</v>
      </c>
      <c r="N992" s="11" t="s">
        <v>8276</v>
      </c>
      <c r="O992" t="s">
        <v>8278</v>
      </c>
      <c r="P992">
        <f t="shared" si="90"/>
        <v>0</v>
      </c>
      <c r="Q992" s="22">
        <f t="shared" si="91"/>
        <v>13</v>
      </c>
      <c r="R992" s="15">
        <f t="shared" si="92"/>
        <v>41855.784305555557</v>
      </c>
      <c r="S992" s="15">
        <f t="shared" si="93"/>
        <v>41885.784305555557</v>
      </c>
      <c r="T992">
        <f t="shared" si="94"/>
        <v>2014</v>
      </c>
      <c r="U992">
        <f t="shared" si="95"/>
        <v>8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v>1466186988</v>
      </c>
      <c r="K993" t="b">
        <v>0</v>
      </c>
      <c r="L993">
        <v>7</v>
      </c>
      <c r="M993" t="b">
        <v>0</v>
      </c>
      <c r="N993" s="11" t="s">
        <v>8276</v>
      </c>
      <c r="O993" t="s">
        <v>8278</v>
      </c>
      <c r="P993">
        <f t="shared" si="90"/>
        <v>4</v>
      </c>
      <c r="Q993" s="22">
        <f t="shared" si="91"/>
        <v>30.29</v>
      </c>
      <c r="R993" s="15">
        <f t="shared" si="92"/>
        <v>42538.75680555556</v>
      </c>
      <c r="S993" s="15">
        <f t="shared" si="93"/>
        <v>42563.785416666666</v>
      </c>
      <c r="T993">
        <f t="shared" si="94"/>
        <v>2016</v>
      </c>
      <c r="U993">
        <f t="shared" si="95"/>
        <v>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v>1457475119</v>
      </c>
      <c r="K994" t="b">
        <v>0</v>
      </c>
      <c r="L994">
        <v>4</v>
      </c>
      <c r="M994" t="b">
        <v>0</v>
      </c>
      <c r="N994" s="11" t="s">
        <v>8276</v>
      </c>
      <c r="O994" t="s">
        <v>8278</v>
      </c>
      <c r="P994">
        <f t="shared" si="90"/>
        <v>0</v>
      </c>
      <c r="Q994" s="22">
        <f t="shared" si="91"/>
        <v>116.75</v>
      </c>
      <c r="R994" s="15">
        <f t="shared" si="92"/>
        <v>42437.924988425926</v>
      </c>
      <c r="S994" s="15">
        <f t="shared" si="93"/>
        <v>42497.883321759262</v>
      </c>
      <c r="T994">
        <f t="shared" si="94"/>
        <v>2016</v>
      </c>
      <c r="U994">
        <f t="shared" si="95"/>
        <v>3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v>1476054568</v>
      </c>
      <c r="K995" t="b">
        <v>0</v>
      </c>
      <c r="L995">
        <v>196</v>
      </c>
      <c r="M995" t="b">
        <v>0</v>
      </c>
      <c r="N995" s="11" t="s">
        <v>8276</v>
      </c>
      <c r="O995" t="s">
        <v>8278</v>
      </c>
      <c r="P995">
        <f t="shared" si="90"/>
        <v>25</v>
      </c>
      <c r="Q995" s="22">
        <f t="shared" si="91"/>
        <v>89.6</v>
      </c>
      <c r="R995" s="15">
        <f t="shared" si="92"/>
        <v>42652.964907407411</v>
      </c>
      <c r="S995" s="15">
        <f t="shared" si="93"/>
        <v>42686.208333333328</v>
      </c>
      <c r="T995">
        <f t="shared" si="94"/>
        <v>2016</v>
      </c>
      <c r="U995">
        <f t="shared" si="95"/>
        <v>10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v>1412835530</v>
      </c>
      <c r="K996" t="b">
        <v>0</v>
      </c>
      <c r="L996">
        <v>11</v>
      </c>
      <c r="M996" t="b">
        <v>0</v>
      </c>
      <c r="N996" s="11" t="s">
        <v>8276</v>
      </c>
      <c r="O996" t="s">
        <v>8278</v>
      </c>
      <c r="P996">
        <f t="shared" si="90"/>
        <v>2</v>
      </c>
      <c r="Q996" s="22">
        <f t="shared" si="91"/>
        <v>424.45</v>
      </c>
      <c r="R996" s="15">
        <f t="shared" si="92"/>
        <v>41921.263078703705</v>
      </c>
      <c r="S996" s="15">
        <f t="shared" si="93"/>
        <v>41973.957638888889</v>
      </c>
      <c r="T996">
        <f t="shared" si="94"/>
        <v>2014</v>
      </c>
      <c r="U996">
        <f t="shared" si="95"/>
        <v>10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v>1415140480</v>
      </c>
      <c r="K997" t="b">
        <v>0</v>
      </c>
      <c r="L997">
        <v>9</v>
      </c>
      <c r="M997" t="b">
        <v>0</v>
      </c>
      <c r="N997" s="11" t="s">
        <v>8276</v>
      </c>
      <c r="O997" t="s">
        <v>8278</v>
      </c>
      <c r="P997">
        <f t="shared" si="90"/>
        <v>7</v>
      </c>
      <c r="Q997" s="22">
        <f t="shared" si="91"/>
        <v>80.67</v>
      </c>
      <c r="R997" s="15">
        <f t="shared" si="92"/>
        <v>41947.940740740742</v>
      </c>
      <c r="S997" s="15">
        <f t="shared" si="93"/>
        <v>41972.666666666672</v>
      </c>
      <c r="T997">
        <f t="shared" si="94"/>
        <v>2014</v>
      </c>
      <c r="U997">
        <f t="shared" si="95"/>
        <v>11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v>1403902060</v>
      </c>
      <c r="K998" t="b">
        <v>0</v>
      </c>
      <c r="L998">
        <v>5</v>
      </c>
      <c r="M998" t="b">
        <v>0</v>
      </c>
      <c r="N998" s="11" t="s">
        <v>8276</v>
      </c>
      <c r="O998" t="s">
        <v>8278</v>
      </c>
      <c r="P998">
        <f t="shared" si="90"/>
        <v>2</v>
      </c>
      <c r="Q998" s="22">
        <f t="shared" si="91"/>
        <v>13</v>
      </c>
      <c r="R998" s="15">
        <f t="shared" si="92"/>
        <v>41817.866435185184</v>
      </c>
      <c r="S998" s="15">
        <f t="shared" si="93"/>
        <v>41847.643750000003</v>
      </c>
      <c r="T998">
        <f t="shared" si="94"/>
        <v>2014</v>
      </c>
      <c r="U998">
        <f t="shared" si="95"/>
        <v>6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v>1414549697</v>
      </c>
      <c r="K999" t="b">
        <v>0</v>
      </c>
      <c r="L999">
        <v>8</v>
      </c>
      <c r="M999" t="b">
        <v>0</v>
      </c>
      <c r="N999" s="11" t="s">
        <v>8276</v>
      </c>
      <c r="O999" t="s">
        <v>8278</v>
      </c>
      <c r="P999">
        <f t="shared" si="90"/>
        <v>1</v>
      </c>
      <c r="Q999" s="22">
        <f t="shared" si="91"/>
        <v>8.1300000000000008</v>
      </c>
      <c r="R999" s="15">
        <f t="shared" si="92"/>
        <v>41941.10297453704</v>
      </c>
      <c r="S999" s="15">
        <f t="shared" si="93"/>
        <v>41971.144641203704</v>
      </c>
      <c r="T999">
        <f t="shared" si="94"/>
        <v>2014</v>
      </c>
      <c r="U999">
        <f t="shared" si="95"/>
        <v>10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v>1444017801</v>
      </c>
      <c r="K1000" t="b">
        <v>0</v>
      </c>
      <c r="L1000">
        <v>229</v>
      </c>
      <c r="M1000" t="b">
        <v>0</v>
      </c>
      <c r="N1000" s="11" t="s">
        <v>8276</v>
      </c>
      <c r="O1000" t="s">
        <v>8278</v>
      </c>
      <c r="P1000">
        <f t="shared" si="90"/>
        <v>59</v>
      </c>
      <c r="Q1000" s="22">
        <f t="shared" si="91"/>
        <v>153.43</v>
      </c>
      <c r="R1000" s="15">
        <f t="shared" si="92"/>
        <v>42282.168993055559</v>
      </c>
      <c r="S1000" s="15">
        <f t="shared" si="93"/>
        <v>42327.210659722223</v>
      </c>
      <c r="T1000">
        <f t="shared" si="94"/>
        <v>2015</v>
      </c>
      <c r="U1000">
        <f t="shared" si="95"/>
        <v>10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v>1413270690</v>
      </c>
      <c r="K1001" t="b">
        <v>0</v>
      </c>
      <c r="L1001">
        <v>40</v>
      </c>
      <c r="M1001" t="b">
        <v>0</v>
      </c>
      <c r="N1001" s="11" t="s">
        <v>8276</v>
      </c>
      <c r="O1001" t="s">
        <v>8278</v>
      </c>
      <c r="P1001">
        <f t="shared" si="90"/>
        <v>8</v>
      </c>
      <c r="Q1001" s="22">
        <f t="shared" si="91"/>
        <v>292.08</v>
      </c>
      <c r="R1001" s="15">
        <f t="shared" si="92"/>
        <v>41926.29965277778</v>
      </c>
      <c r="S1001" s="15">
        <f t="shared" si="93"/>
        <v>41956.334722222222</v>
      </c>
      <c r="T1001">
        <f t="shared" si="94"/>
        <v>2014</v>
      </c>
      <c r="U1001">
        <f t="shared" si="95"/>
        <v>10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v>1484357160</v>
      </c>
      <c r="K1002" t="b">
        <v>0</v>
      </c>
      <c r="L1002">
        <v>6</v>
      </c>
      <c r="M1002" t="b">
        <v>0</v>
      </c>
      <c r="N1002" s="11" t="s">
        <v>8276</v>
      </c>
      <c r="O1002" t="s">
        <v>8278</v>
      </c>
      <c r="P1002">
        <f t="shared" si="90"/>
        <v>2</v>
      </c>
      <c r="Q1002" s="22">
        <f t="shared" si="91"/>
        <v>3304</v>
      </c>
      <c r="R1002" s="15">
        <f t="shared" si="92"/>
        <v>42749.059722222228</v>
      </c>
      <c r="S1002" s="15">
        <f t="shared" si="93"/>
        <v>42809.018055555556</v>
      </c>
      <c r="T1002">
        <f t="shared" si="94"/>
        <v>2017</v>
      </c>
      <c r="U1002">
        <f t="shared" si="95"/>
        <v>1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v>1481908613</v>
      </c>
      <c r="K1003" t="b">
        <v>0</v>
      </c>
      <c r="L1003">
        <v>4</v>
      </c>
      <c r="M1003" t="b">
        <v>0</v>
      </c>
      <c r="N1003" s="11" t="s">
        <v>8276</v>
      </c>
      <c r="O1003" t="s">
        <v>8278</v>
      </c>
      <c r="P1003">
        <f t="shared" si="90"/>
        <v>104</v>
      </c>
      <c r="Q1003" s="22">
        <f t="shared" si="91"/>
        <v>1300</v>
      </c>
      <c r="R1003" s="15">
        <f t="shared" si="92"/>
        <v>42720.720057870371</v>
      </c>
      <c r="S1003" s="15">
        <f t="shared" si="93"/>
        <v>42765.720057870371</v>
      </c>
      <c r="T1003">
        <f t="shared" si="94"/>
        <v>2016</v>
      </c>
      <c r="U1003">
        <f t="shared" si="95"/>
        <v>12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v>1447777514</v>
      </c>
      <c r="K1004" t="b">
        <v>0</v>
      </c>
      <c r="L1004">
        <v>22</v>
      </c>
      <c r="M1004" t="b">
        <v>0</v>
      </c>
      <c r="N1004" s="11" t="s">
        <v>8276</v>
      </c>
      <c r="O1004" t="s">
        <v>8278</v>
      </c>
      <c r="P1004">
        <f t="shared" si="90"/>
        <v>30</v>
      </c>
      <c r="Q1004" s="22">
        <f t="shared" si="91"/>
        <v>134.55000000000001</v>
      </c>
      <c r="R1004" s="15">
        <f t="shared" si="92"/>
        <v>42325.684189814812</v>
      </c>
      <c r="S1004" s="15">
        <f t="shared" si="93"/>
        <v>42355.249305555553</v>
      </c>
      <c r="T1004">
        <f t="shared" si="94"/>
        <v>2015</v>
      </c>
      <c r="U1004">
        <f t="shared" si="95"/>
        <v>11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v>1487091661</v>
      </c>
      <c r="K1005" t="b">
        <v>0</v>
      </c>
      <c r="L1005">
        <v>15</v>
      </c>
      <c r="M1005" t="b">
        <v>0</v>
      </c>
      <c r="N1005" s="11" t="s">
        <v>8276</v>
      </c>
      <c r="O1005" t="s">
        <v>8278</v>
      </c>
      <c r="P1005">
        <f t="shared" si="90"/>
        <v>16</v>
      </c>
      <c r="Q1005" s="22">
        <f t="shared" si="91"/>
        <v>214.07</v>
      </c>
      <c r="R1005" s="15">
        <f t="shared" si="92"/>
        <v>42780.709039351852</v>
      </c>
      <c r="S1005" s="15">
        <f t="shared" si="93"/>
        <v>42810.667372685188</v>
      </c>
      <c r="T1005">
        <f t="shared" si="94"/>
        <v>2017</v>
      </c>
      <c r="U1005">
        <f t="shared" si="95"/>
        <v>2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v>1453222827</v>
      </c>
      <c r="K1006" t="b">
        <v>0</v>
      </c>
      <c r="L1006">
        <v>95</v>
      </c>
      <c r="M1006" t="b">
        <v>0</v>
      </c>
      <c r="N1006" s="11" t="s">
        <v>8276</v>
      </c>
      <c r="O1006" t="s">
        <v>8278</v>
      </c>
      <c r="P1006">
        <f t="shared" si="90"/>
        <v>82</v>
      </c>
      <c r="Q1006" s="22">
        <f t="shared" si="91"/>
        <v>216.34</v>
      </c>
      <c r="R1006" s="15">
        <f t="shared" si="92"/>
        <v>42388.708645833336</v>
      </c>
      <c r="S1006" s="15">
        <f t="shared" si="93"/>
        <v>42418.708645833336</v>
      </c>
      <c r="T1006">
        <f t="shared" si="94"/>
        <v>2016</v>
      </c>
      <c r="U1006">
        <f t="shared" si="95"/>
        <v>1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v>1443538783</v>
      </c>
      <c r="K1007" t="b">
        <v>0</v>
      </c>
      <c r="L1007">
        <v>161</v>
      </c>
      <c r="M1007" t="b">
        <v>0</v>
      </c>
      <c r="N1007" s="11" t="s">
        <v>8276</v>
      </c>
      <c r="O1007" t="s">
        <v>8278</v>
      </c>
      <c r="P1007">
        <f t="shared" si="90"/>
        <v>75</v>
      </c>
      <c r="Q1007" s="22">
        <f t="shared" si="91"/>
        <v>932.31</v>
      </c>
      <c r="R1007" s="15">
        <f t="shared" si="92"/>
        <v>42276.624803240738</v>
      </c>
      <c r="S1007" s="15">
        <f t="shared" si="93"/>
        <v>42307.624803240738</v>
      </c>
      <c r="T1007">
        <f t="shared" si="94"/>
        <v>2015</v>
      </c>
      <c r="U1007">
        <f t="shared" si="95"/>
        <v>9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v>1417654672</v>
      </c>
      <c r="K1008" t="b">
        <v>0</v>
      </c>
      <c r="L1008">
        <v>8</v>
      </c>
      <c r="M1008" t="b">
        <v>0</v>
      </c>
      <c r="N1008" s="11" t="s">
        <v>8276</v>
      </c>
      <c r="O1008" t="s">
        <v>8278</v>
      </c>
      <c r="P1008">
        <f t="shared" si="90"/>
        <v>6</v>
      </c>
      <c r="Q1008" s="22">
        <f t="shared" si="91"/>
        <v>29.25</v>
      </c>
      <c r="R1008" s="15">
        <f t="shared" si="92"/>
        <v>41977.040185185186</v>
      </c>
      <c r="S1008" s="15">
        <f t="shared" si="93"/>
        <v>41985.299305555556</v>
      </c>
      <c r="T1008">
        <f t="shared" si="94"/>
        <v>2014</v>
      </c>
      <c r="U1008">
        <f t="shared" si="95"/>
        <v>12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v>1478095223</v>
      </c>
      <c r="K1009" t="b">
        <v>0</v>
      </c>
      <c r="L1009">
        <v>76</v>
      </c>
      <c r="M1009" t="b">
        <v>0</v>
      </c>
      <c r="N1009" s="11" t="s">
        <v>8276</v>
      </c>
      <c r="O1009" t="s">
        <v>8278</v>
      </c>
      <c r="P1009">
        <f t="shared" si="90"/>
        <v>44</v>
      </c>
      <c r="Q1009" s="22">
        <f t="shared" si="91"/>
        <v>174.95</v>
      </c>
      <c r="R1009" s="15">
        <f t="shared" si="92"/>
        <v>42676.583599537036</v>
      </c>
      <c r="S1009" s="15">
        <f t="shared" si="93"/>
        <v>42718.6252662037</v>
      </c>
      <c r="T1009">
        <f t="shared" si="94"/>
        <v>2016</v>
      </c>
      <c r="U1009">
        <f t="shared" si="95"/>
        <v>11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v>1480361115</v>
      </c>
      <c r="K1010" t="b">
        <v>0</v>
      </c>
      <c r="L1010">
        <v>1</v>
      </c>
      <c r="M1010" t="b">
        <v>0</v>
      </c>
      <c r="N1010" s="11" t="s">
        <v>8276</v>
      </c>
      <c r="O1010" t="s">
        <v>8278</v>
      </c>
      <c r="P1010">
        <f t="shared" si="90"/>
        <v>0</v>
      </c>
      <c r="Q1010" s="22">
        <f t="shared" si="91"/>
        <v>250</v>
      </c>
      <c r="R1010" s="15">
        <f t="shared" si="92"/>
        <v>42702.809201388889</v>
      </c>
      <c r="S1010" s="15">
        <f t="shared" si="93"/>
        <v>42732.809201388889</v>
      </c>
      <c r="T1010">
        <f t="shared" si="94"/>
        <v>2016</v>
      </c>
      <c r="U1010">
        <f t="shared" si="95"/>
        <v>11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v>1463754646</v>
      </c>
      <c r="K1011" t="b">
        <v>0</v>
      </c>
      <c r="L1011">
        <v>101</v>
      </c>
      <c r="M1011" t="b">
        <v>0</v>
      </c>
      <c r="N1011" s="11" t="s">
        <v>8276</v>
      </c>
      <c r="O1011" t="s">
        <v>8278</v>
      </c>
      <c r="P1011">
        <f t="shared" si="90"/>
        <v>13</v>
      </c>
      <c r="Q1011" s="22">
        <f t="shared" si="91"/>
        <v>65</v>
      </c>
      <c r="R1011" s="15">
        <f t="shared" si="92"/>
        <v>42510.604699074072</v>
      </c>
      <c r="S1011" s="15">
        <f t="shared" si="93"/>
        <v>42540.604699074072</v>
      </c>
      <c r="T1011">
        <f t="shared" si="94"/>
        <v>2016</v>
      </c>
      <c r="U1011">
        <f t="shared" si="95"/>
        <v>5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v>1468180462</v>
      </c>
      <c r="K1012" t="b">
        <v>0</v>
      </c>
      <c r="L1012">
        <v>4</v>
      </c>
      <c r="M1012" t="b">
        <v>0</v>
      </c>
      <c r="N1012" s="11" t="s">
        <v>8276</v>
      </c>
      <c r="O1012" t="s">
        <v>8278</v>
      </c>
      <c r="P1012">
        <f t="shared" si="90"/>
        <v>0</v>
      </c>
      <c r="Q1012" s="22">
        <f t="shared" si="91"/>
        <v>55</v>
      </c>
      <c r="R1012" s="15">
        <f t="shared" si="92"/>
        <v>42561.829421296294</v>
      </c>
      <c r="S1012" s="15">
        <f t="shared" si="93"/>
        <v>42618.124305555553</v>
      </c>
      <c r="T1012">
        <f t="shared" si="94"/>
        <v>2016</v>
      </c>
      <c r="U1012">
        <f t="shared" si="95"/>
        <v>7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v>1415050395</v>
      </c>
      <c r="K1013" t="b">
        <v>0</v>
      </c>
      <c r="L1013">
        <v>1</v>
      </c>
      <c r="M1013" t="b">
        <v>0</v>
      </c>
      <c r="N1013" s="11" t="s">
        <v>8276</v>
      </c>
      <c r="O1013" t="s">
        <v>8278</v>
      </c>
      <c r="P1013">
        <f t="shared" si="90"/>
        <v>0</v>
      </c>
      <c r="Q1013" s="22">
        <f t="shared" si="91"/>
        <v>75</v>
      </c>
      <c r="R1013" s="15">
        <f t="shared" si="92"/>
        <v>41946.898090277777</v>
      </c>
      <c r="S1013" s="15">
        <f t="shared" si="93"/>
        <v>41991.898090277777</v>
      </c>
      <c r="T1013">
        <f t="shared" si="94"/>
        <v>2014</v>
      </c>
      <c r="U1013">
        <f t="shared" si="95"/>
        <v>11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v>1481366052</v>
      </c>
      <c r="K1014" t="b">
        <v>0</v>
      </c>
      <c r="L1014">
        <v>775</v>
      </c>
      <c r="M1014" t="b">
        <v>0</v>
      </c>
      <c r="N1014" s="11" t="s">
        <v>8276</v>
      </c>
      <c r="O1014" t="s">
        <v>8278</v>
      </c>
      <c r="P1014">
        <f t="shared" si="90"/>
        <v>21535</v>
      </c>
      <c r="Q1014" s="22">
        <f t="shared" si="91"/>
        <v>1389.36</v>
      </c>
      <c r="R1014" s="15">
        <f t="shared" si="92"/>
        <v>42714.440416666665</v>
      </c>
      <c r="S1014" s="15">
        <f t="shared" si="93"/>
        <v>42759.440416666665</v>
      </c>
      <c r="T1014">
        <f t="shared" si="94"/>
        <v>2016</v>
      </c>
      <c r="U1014">
        <f t="shared" si="95"/>
        <v>12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v>1449000056</v>
      </c>
      <c r="K1015" t="b">
        <v>0</v>
      </c>
      <c r="L1015">
        <v>90</v>
      </c>
      <c r="M1015" t="b">
        <v>0</v>
      </c>
      <c r="N1015" s="11" t="s">
        <v>8276</v>
      </c>
      <c r="O1015" t="s">
        <v>8278</v>
      </c>
      <c r="P1015">
        <f t="shared" si="90"/>
        <v>35</v>
      </c>
      <c r="Q1015" s="22">
        <f t="shared" si="91"/>
        <v>95.91</v>
      </c>
      <c r="R1015" s="15">
        <f t="shared" si="92"/>
        <v>42339.833981481483</v>
      </c>
      <c r="S1015" s="15">
        <f t="shared" si="93"/>
        <v>42367.833333333328</v>
      </c>
      <c r="T1015">
        <f t="shared" si="94"/>
        <v>2015</v>
      </c>
      <c r="U1015">
        <f t="shared" si="95"/>
        <v>12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v>1415750615</v>
      </c>
      <c r="K1016" t="b">
        <v>0</v>
      </c>
      <c r="L1016">
        <v>16</v>
      </c>
      <c r="M1016" t="b">
        <v>0</v>
      </c>
      <c r="N1016" s="11" t="s">
        <v>8276</v>
      </c>
      <c r="O1016" t="s">
        <v>8278</v>
      </c>
      <c r="P1016">
        <f t="shared" si="90"/>
        <v>31</v>
      </c>
      <c r="Q1016" s="22">
        <f t="shared" si="91"/>
        <v>191.25</v>
      </c>
      <c r="R1016" s="15">
        <f t="shared" si="92"/>
        <v>41955.002488425926</v>
      </c>
      <c r="S1016" s="15">
        <f t="shared" si="93"/>
        <v>42005.002488425926</v>
      </c>
      <c r="T1016">
        <f t="shared" si="94"/>
        <v>2014</v>
      </c>
      <c r="U1016">
        <f t="shared" si="95"/>
        <v>11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v>1445893495</v>
      </c>
      <c r="K1017" t="b">
        <v>0</v>
      </c>
      <c r="L1017">
        <v>6</v>
      </c>
      <c r="M1017" t="b">
        <v>0</v>
      </c>
      <c r="N1017" s="11" t="s">
        <v>8276</v>
      </c>
      <c r="O1017" t="s">
        <v>8278</v>
      </c>
      <c r="P1017">
        <f t="shared" si="90"/>
        <v>3</v>
      </c>
      <c r="Q1017" s="22">
        <f t="shared" si="91"/>
        <v>40</v>
      </c>
      <c r="R1017" s="15">
        <f t="shared" si="92"/>
        <v>42303.878414351857</v>
      </c>
      <c r="S1017" s="15">
        <f t="shared" si="93"/>
        <v>42333.920081018514</v>
      </c>
      <c r="T1017">
        <f t="shared" si="94"/>
        <v>2015</v>
      </c>
      <c r="U1017">
        <f t="shared" si="95"/>
        <v>10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v>1456108456</v>
      </c>
      <c r="K1018" t="b">
        <v>0</v>
      </c>
      <c r="L1018">
        <v>38</v>
      </c>
      <c r="M1018" t="b">
        <v>0</v>
      </c>
      <c r="N1018" s="11" t="s">
        <v>8276</v>
      </c>
      <c r="O1018" t="s">
        <v>8278</v>
      </c>
      <c r="P1018">
        <f t="shared" si="90"/>
        <v>3</v>
      </c>
      <c r="Q1018" s="22">
        <f t="shared" si="91"/>
        <v>74.790000000000006</v>
      </c>
      <c r="R1018" s="15">
        <f t="shared" si="92"/>
        <v>42422.107129629629</v>
      </c>
      <c r="S1018" s="15">
        <f t="shared" si="93"/>
        <v>42467.065462962957</v>
      </c>
      <c r="T1018">
        <f t="shared" si="94"/>
        <v>2016</v>
      </c>
      <c r="U1018">
        <f t="shared" si="95"/>
        <v>2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v>1444666335</v>
      </c>
      <c r="K1019" t="b">
        <v>0</v>
      </c>
      <c r="L1019">
        <v>355</v>
      </c>
      <c r="M1019" t="b">
        <v>0</v>
      </c>
      <c r="N1019" s="11" t="s">
        <v>8276</v>
      </c>
      <c r="O1019" t="s">
        <v>8278</v>
      </c>
      <c r="P1019">
        <f t="shared" si="90"/>
        <v>23</v>
      </c>
      <c r="Q1019" s="22">
        <f t="shared" si="91"/>
        <v>161.12</v>
      </c>
      <c r="R1019" s="15">
        <f t="shared" si="92"/>
        <v>42289.675173611111</v>
      </c>
      <c r="S1019" s="15">
        <f t="shared" si="93"/>
        <v>42329.716840277775</v>
      </c>
      <c r="T1019">
        <f t="shared" si="94"/>
        <v>2015</v>
      </c>
      <c r="U1019">
        <f t="shared" si="95"/>
        <v>10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v>1465904933</v>
      </c>
      <c r="K1020" t="b">
        <v>0</v>
      </c>
      <c r="L1020">
        <v>7</v>
      </c>
      <c r="M1020" t="b">
        <v>0</v>
      </c>
      <c r="N1020" s="11" t="s">
        <v>8276</v>
      </c>
      <c r="O1020" t="s">
        <v>8278</v>
      </c>
      <c r="P1020">
        <f t="shared" si="90"/>
        <v>3</v>
      </c>
      <c r="Q1020" s="22">
        <f t="shared" si="91"/>
        <v>88.71</v>
      </c>
      <c r="R1020" s="15">
        <f t="shared" si="92"/>
        <v>42535.492280092592</v>
      </c>
      <c r="S1020" s="15">
        <f t="shared" si="93"/>
        <v>42565.492280092592</v>
      </c>
      <c r="T1020">
        <f t="shared" si="94"/>
        <v>2016</v>
      </c>
      <c r="U1020">
        <f t="shared" si="95"/>
        <v>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v>1420500149</v>
      </c>
      <c r="K1021" t="b">
        <v>0</v>
      </c>
      <c r="L1021">
        <v>400</v>
      </c>
      <c r="M1021" t="b">
        <v>0</v>
      </c>
      <c r="N1021" s="11" t="s">
        <v>8276</v>
      </c>
      <c r="O1021" t="s">
        <v>8278</v>
      </c>
      <c r="P1021">
        <f t="shared" si="90"/>
        <v>47</v>
      </c>
      <c r="Q1021" s="22">
        <f t="shared" si="91"/>
        <v>53.25</v>
      </c>
      <c r="R1021" s="15">
        <f t="shared" si="92"/>
        <v>42009.973946759259</v>
      </c>
      <c r="S1021" s="15">
        <f t="shared" si="93"/>
        <v>42039.973946759259</v>
      </c>
      <c r="T1021">
        <f t="shared" si="94"/>
        <v>2015</v>
      </c>
      <c r="U1021">
        <f t="shared" si="95"/>
        <v>1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v>1430617209</v>
      </c>
      <c r="K1022" t="b">
        <v>0</v>
      </c>
      <c r="L1022">
        <v>30</v>
      </c>
      <c r="M1022" t="b">
        <v>1</v>
      </c>
      <c r="N1022" s="11" t="s">
        <v>8282</v>
      </c>
      <c r="O1022" t="s">
        <v>8287</v>
      </c>
      <c r="P1022">
        <f t="shared" si="90"/>
        <v>206</v>
      </c>
      <c r="Q1022" s="22">
        <f t="shared" si="91"/>
        <v>106.2</v>
      </c>
      <c r="R1022" s="15">
        <f t="shared" si="92"/>
        <v>42127.069548611107</v>
      </c>
      <c r="S1022" s="15">
        <f t="shared" si="93"/>
        <v>42157.032638888893</v>
      </c>
      <c r="T1022">
        <f t="shared" si="94"/>
        <v>2015</v>
      </c>
      <c r="U1022">
        <f t="shared" si="95"/>
        <v>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v>1443074571</v>
      </c>
      <c r="K1023" t="b">
        <v>1</v>
      </c>
      <c r="L1023">
        <v>478</v>
      </c>
      <c r="M1023" t="b">
        <v>1</v>
      </c>
      <c r="N1023" s="11" t="s">
        <v>8282</v>
      </c>
      <c r="O1023" t="s">
        <v>8287</v>
      </c>
      <c r="P1023">
        <f t="shared" si="90"/>
        <v>352</v>
      </c>
      <c r="Q1023" s="22">
        <f t="shared" si="91"/>
        <v>22.08</v>
      </c>
      <c r="R1023" s="15">
        <f t="shared" si="92"/>
        <v>42271.251979166671</v>
      </c>
      <c r="S1023" s="15">
        <f t="shared" si="93"/>
        <v>42294.166666666672</v>
      </c>
      <c r="T1023">
        <f t="shared" si="94"/>
        <v>2015</v>
      </c>
      <c r="U1023">
        <f t="shared" si="95"/>
        <v>9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v>1429284677</v>
      </c>
      <c r="K1024" t="b">
        <v>1</v>
      </c>
      <c r="L1024">
        <v>74</v>
      </c>
      <c r="M1024" t="b">
        <v>1</v>
      </c>
      <c r="N1024" s="11" t="s">
        <v>8282</v>
      </c>
      <c r="O1024" t="s">
        <v>8287</v>
      </c>
      <c r="P1024">
        <f t="shared" si="90"/>
        <v>115</v>
      </c>
      <c r="Q1024" s="22">
        <f t="shared" si="91"/>
        <v>31.05</v>
      </c>
      <c r="R1024" s="15">
        <f t="shared" si="92"/>
        <v>42111.646724537044</v>
      </c>
      <c r="S1024" s="15">
        <f t="shared" si="93"/>
        <v>42141.646724537044</v>
      </c>
      <c r="T1024">
        <f t="shared" si="94"/>
        <v>2015</v>
      </c>
      <c r="U1024">
        <f t="shared" si="95"/>
        <v>4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v>1432245861</v>
      </c>
      <c r="K1025" t="b">
        <v>0</v>
      </c>
      <c r="L1025">
        <v>131</v>
      </c>
      <c r="M1025" t="b">
        <v>1</v>
      </c>
      <c r="N1025" s="11" t="s">
        <v>8282</v>
      </c>
      <c r="O1025" t="s">
        <v>8287</v>
      </c>
      <c r="P1025">
        <f t="shared" si="90"/>
        <v>237</v>
      </c>
      <c r="Q1025" s="22">
        <f t="shared" si="91"/>
        <v>36.21</v>
      </c>
      <c r="R1025" s="15">
        <f t="shared" si="92"/>
        <v>42145.919687500005</v>
      </c>
      <c r="S1025" s="15">
        <f t="shared" si="93"/>
        <v>42175.919687500005</v>
      </c>
      <c r="T1025">
        <f t="shared" si="94"/>
        <v>2015</v>
      </c>
      <c r="U1025">
        <f t="shared" si="95"/>
        <v>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v>1451656563</v>
      </c>
      <c r="K1026" t="b">
        <v>1</v>
      </c>
      <c r="L1026">
        <v>61</v>
      </c>
      <c r="M1026" t="b">
        <v>1</v>
      </c>
      <c r="N1026" s="11" t="s">
        <v>8282</v>
      </c>
      <c r="O1026" t="s">
        <v>8287</v>
      </c>
      <c r="P1026">
        <f t="shared" si="90"/>
        <v>119</v>
      </c>
      <c r="Q1026" s="22">
        <f t="shared" si="91"/>
        <v>388.98</v>
      </c>
      <c r="R1026" s="15">
        <f t="shared" si="92"/>
        <v>42370.580590277779</v>
      </c>
      <c r="S1026" s="15">
        <f t="shared" si="93"/>
        <v>42400.580590277779</v>
      </c>
      <c r="T1026">
        <f t="shared" si="94"/>
        <v>2016</v>
      </c>
      <c r="U1026">
        <f t="shared" si="95"/>
        <v>1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v>1423944037</v>
      </c>
      <c r="K1027" t="b">
        <v>1</v>
      </c>
      <c r="L1027">
        <v>1071</v>
      </c>
      <c r="M1027" t="b">
        <v>1</v>
      </c>
      <c r="N1027" s="11" t="s">
        <v>8282</v>
      </c>
      <c r="O1027" t="s">
        <v>8287</v>
      </c>
      <c r="P1027">
        <f t="shared" ref="P1027:P1090" si="96">ROUND(E1027/D1027*100,0)</f>
        <v>110</v>
      </c>
      <c r="Q1027" s="22">
        <f t="shared" ref="Q1027:Q1090" si="97">IFERROR(ROUND(E1027/L1027,2),0)</f>
        <v>71.849999999999994</v>
      </c>
      <c r="R1027" s="15">
        <f t="shared" ref="R1027:R1090" si="98">J1027/60/60/24+DATE(1970,1,1)</f>
        <v>42049.833761574075</v>
      </c>
      <c r="S1027" s="15">
        <f t="shared" ref="S1027:S1090" si="99">I1027/60/60/24+DATE(1970,1,1)</f>
        <v>42079.792094907403</v>
      </c>
      <c r="T1027">
        <f t="shared" ref="T1027:T1090" si="100">YEAR(R1027)</f>
        <v>2015</v>
      </c>
      <c r="U1027">
        <f t="shared" ref="U1027:U1090" si="101">MONTH(R1027)</f>
        <v>2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v>1456480016</v>
      </c>
      <c r="K1028" t="b">
        <v>1</v>
      </c>
      <c r="L1028">
        <v>122</v>
      </c>
      <c r="M1028" t="b">
        <v>1</v>
      </c>
      <c r="N1028" s="11" t="s">
        <v>8282</v>
      </c>
      <c r="O1028" t="s">
        <v>8287</v>
      </c>
      <c r="P1028">
        <f t="shared" si="96"/>
        <v>100</v>
      </c>
      <c r="Q1028" s="22">
        <f t="shared" si="97"/>
        <v>57.38</v>
      </c>
      <c r="R1028" s="15">
        <f t="shared" si="98"/>
        <v>42426.407592592594</v>
      </c>
      <c r="S1028" s="15">
        <f t="shared" si="99"/>
        <v>42460.365925925929</v>
      </c>
      <c r="T1028">
        <f t="shared" si="100"/>
        <v>2016</v>
      </c>
      <c r="U1028">
        <f t="shared" si="101"/>
        <v>2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v>1411433347</v>
      </c>
      <c r="K1029" t="b">
        <v>1</v>
      </c>
      <c r="L1029">
        <v>111</v>
      </c>
      <c r="M1029" t="b">
        <v>1</v>
      </c>
      <c r="N1029" s="11" t="s">
        <v>8282</v>
      </c>
      <c r="O1029" t="s">
        <v>8287</v>
      </c>
      <c r="P1029">
        <f t="shared" si="96"/>
        <v>103</v>
      </c>
      <c r="Q1029" s="22">
        <f t="shared" si="97"/>
        <v>69.67</v>
      </c>
      <c r="R1029" s="15">
        <f t="shared" si="98"/>
        <v>41905.034108796295</v>
      </c>
      <c r="S1029" s="15">
        <f t="shared" si="99"/>
        <v>41935.034108796295</v>
      </c>
      <c r="T1029">
        <f t="shared" si="100"/>
        <v>2014</v>
      </c>
      <c r="U1029">
        <f t="shared" si="101"/>
        <v>9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v>1484924605</v>
      </c>
      <c r="K1030" t="b">
        <v>1</v>
      </c>
      <c r="L1030">
        <v>255</v>
      </c>
      <c r="M1030" t="b">
        <v>1</v>
      </c>
      <c r="N1030" s="11" t="s">
        <v>8282</v>
      </c>
      <c r="O1030" t="s">
        <v>8287</v>
      </c>
      <c r="P1030">
        <f t="shared" si="96"/>
        <v>117</v>
      </c>
      <c r="Q1030" s="22">
        <f t="shared" si="97"/>
        <v>45.99</v>
      </c>
      <c r="R1030" s="15">
        <f t="shared" si="98"/>
        <v>42755.627372685187</v>
      </c>
      <c r="S1030" s="15">
        <f t="shared" si="99"/>
        <v>42800.833333333328</v>
      </c>
      <c r="T1030">
        <f t="shared" si="100"/>
        <v>2017</v>
      </c>
      <c r="U1030">
        <f t="shared" si="101"/>
        <v>1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v>1423501507</v>
      </c>
      <c r="K1031" t="b">
        <v>0</v>
      </c>
      <c r="L1031">
        <v>141</v>
      </c>
      <c r="M1031" t="b">
        <v>1</v>
      </c>
      <c r="N1031" s="11" t="s">
        <v>8282</v>
      </c>
      <c r="O1031" t="s">
        <v>8287</v>
      </c>
      <c r="P1031">
        <f t="shared" si="96"/>
        <v>112</v>
      </c>
      <c r="Q1031" s="22">
        <f t="shared" si="97"/>
        <v>79.260000000000005</v>
      </c>
      <c r="R1031" s="15">
        <f t="shared" si="98"/>
        <v>42044.711886574078</v>
      </c>
      <c r="S1031" s="15">
        <f t="shared" si="99"/>
        <v>42098.915972222225</v>
      </c>
      <c r="T1031">
        <f t="shared" si="100"/>
        <v>2015</v>
      </c>
      <c r="U1031">
        <f t="shared" si="101"/>
        <v>2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v>1472470549</v>
      </c>
      <c r="K1032" t="b">
        <v>0</v>
      </c>
      <c r="L1032">
        <v>159</v>
      </c>
      <c r="M1032" t="b">
        <v>1</v>
      </c>
      <c r="N1032" s="11" t="s">
        <v>8282</v>
      </c>
      <c r="O1032" t="s">
        <v>8287</v>
      </c>
      <c r="P1032">
        <f t="shared" si="96"/>
        <v>342</v>
      </c>
      <c r="Q1032" s="22">
        <f t="shared" si="97"/>
        <v>43.03</v>
      </c>
      <c r="R1032" s="15">
        <f t="shared" si="98"/>
        <v>42611.483206018514</v>
      </c>
      <c r="S1032" s="15">
        <f t="shared" si="99"/>
        <v>42625.483206018514</v>
      </c>
      <c r="T1032">
        <f t="shared" si="100"/>
        <v>2016</v>
      </c>
      <c r="U1032">
        <f t="shared" si="101"/>
        <v>8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v>1447698010</v>
      </c>
      <c r="K1033" t="b">
        <v>0</v>
      </c>
      <c r="L1033">
        <v>99</v>
      </c>
      <c r="M1033" t="b">
        <v>1</v>
      </c>
      <c r="N1033" s="11" t="s">
        <v>8282</v>
      </c>
      <c r="O1033" t="s">
        <v>8287</v>
      </c>
      <c r="P1033">
        <f t="shared" si="96"/>
        <v>107</v>
      </c>
      <c r="Q1033" s="22">
        <f t="shared" si="97"/>
        <v>108.48</v>
      </c>
      <c r="R1033" s="15">
        <f t="shared" si="98"/>
        <v>42324.764004629629</v>
      </c>
      <c r="S1033" s="15">
        <f t="shared" si="99"/>
        <v>42354.764004629629</v>
      </c>
      <c r="T1033">
        <f t="shared" si="100"/>
        <v>2015</v>
      </c>
      <c r="U1033">
        <f t="shared" si="101"/>
        <v>11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v>1464105625</v>
      </c>
      <c r="K1034" t="b">
        <v>0</v>
      </c>
      <c r="L1034">
        <v>96</v>
      </c>
      <c r="M1034" t="b">
        <v>1</v>
      </c>
      <c r="N1034" s="11" t="s">
        <v>8282</v>
      </c>
      <c r="O1034" t="s">
        <v>8287</v>
      </c>
      <c r="P1034">
        <f t="shared" si="96"/>
        <v>108</v>
      </c>
      <c r="Q1034" s="22">
        <f t="shared" si="97"/>
        <v>61.03</v>
      </c>
      <c r="R1034" s="15">
        <f t="shared" si="98"/>
        <v>42514.666956018518</v>
      </c>
      <c r="S1034" s="15">
        <f t="shared" si="99"/>
        <v>42544.666956018518</v>
      </c>
      <c r="T1034">
        <f t="shared" si="100"/>
        <v>2016</v>
      </c>
      <c r="U1034">
        <f t="shared" si="101"/>
        <v>5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v>1479144880</v>
      </c>
      <c r="K1035" t="b">
        <v>0</v>
      </c>
      <c r="L1035">
        <v>27</v>
      </c>
      <c r="M1035" t="b">
        <v>1</v>
      </c>
      <c r="N1035" s="11" t="s">
        <v>8282</v>
      </c>
      <c r="O1035" t="s">
        <v>8287</v>
      </c>
      <c r="P1035">
        <f t="shared" si="96"/>
        <v>103</v>
      </c>
      <c r="Q1035" s="22">
        <f t="shared" si="97"/>
        <v>50.59</v>
      </c>
      <c r="R1035" s="15">
        <f t="shared" si="98"/>
        <v>42688.732407407413</v>
      </c>
      <c r="S1035" s="15">
        <f t="shared" si="99"/>
        <v>42716.732407407413</v>
      </c>
      <c r="T1035">
        <f t="shared" si="100"/>
        <v>2016</v>
      </c>
      <c r="U1035">
        <f t="shared" si="101"/>
        <v>11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v>1467604804</v>
      </c>
      <c r="K1036" t="b">
        <v>0</v>
      </c>
      <c r="L1036">
        <v>166</v>
      </c>
      <c r="M1036" t="b">
        <v>1</v>
      </c>
      <c r="N1036" s="11" t="s">
        <v>8282</v>
      </c>
      <c r="O1036" t="s">
        <v>8287</v>
      </c>
      <c r="P1036">
        <f t="shared" si="96"/>
        <v>130</v>
      </c>
      <c r="Q1036" s="22">
        <f t="shared" si="97"/>
        <v>39.159999999999997</v>
      </c>
      <c r="R1036" s="15">
        <f t="shared" si="98"/>
        <v>42555.166712962964</v>
      </c>
      <c r="S1036" s="15">
        <f t="shared" si="99"/>
        <v>42587.165972222225</v>
      </c>
      <c r="T1036">
        <f t="shared" si="100"/>
        <v>2016</v>
      </c>
      <c r="U1036">
        <f t="shared" si="101"/>
        <v>7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v>1421076220</v>
      </c>
      <c r="K1037" t="b">
        <v>0</v>
      </c>
      <c r="L1037">
        <v>76</v>
      </c>
      <c r="M1037" t="b">
        <v>1</v>
      </c>
      <c r="N1037" s="11" t="s">
        <v>8282</v>
      </c>
      <c r="O1037" t="s">
        <v>8287</v>
      </c>
      <c r="P1037">
        <f t="shared" si="96"/>
        <v>108</v>
      </c>
      <c r="Q1037" s="22">
        <f t="shared" si="97"/>
        <v>65.16</v>
      </c>
      <c r="R1037" s="15">
        <f t="shared" si="98"/>
        <v>42016.641435185185</v>
      </c>
      <c r="S1037" s="15">
        <f t="shared" si="99"/>
        <v>42046.641435185185</v>
      </c>
      <c r="T1037">
        <f t="shared" si="100"/>
        <v>2015</v>
      </c>
      <c r="U1037">
        <f t="shared" si="101"/>
        <v>1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v>1354790790</v>
      </c>
      <c r="K1038" t="b">
        <v>0</v>
      </c>
      <c r="L1038">
        <v>211</v>
      </c>
      <c r="M1038" t="b">
        <v>1</v>
      </c>
      <c r="N1038" s="11" t="s">
        <v>8282</v>
      </c>
      <c r="O1038" t="s">
        <v>8287</v>
      </c>
      <c r="P1038">
        <f t="shared" si="96"/>
        <v>112</v>
      </c>
      <c r="Q1038" s="22">
        <f t="shared" si="97"/>
        <v>23.96</v>
      </c>
      <c r="R1038" s="15">
        <f t="shared" si="98"/>
        <v>41249.448958333334</v>
      </c>
      <c r="S1038" s="15">
        <f t="shared" si="99"/>
        <v>41281.333333333336</v>
      </c>
      <c r="T1038">
        <f t="shared" si="100"/>
        <v>2012</v>
      </c>
      <c r="U1038">
        <f t="shared" si="101"/>
        <v>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v>1429991062</v>
      </c>
      <c r="K1039" t="b">
        <v>0</v>
      </c>
      <c r="L1039">
        <v>21</v>
      </c>
      <c r="M1039" t="b">
        <v>1</v>
      </c>
      <c r="N1039" s="11" t="s">
        <v>8282</v>
      </c>
      <c r="O1039" t="s">
        <v>8287</v>
      </c>
      <c r="P1039">
        <f t="shared" si="96"/>
        <v>102</v>
      </c>
      <c r="Q1039" s="22">
        <f t="shared" si="97"/>
        <v>48.62</v>
      </c>
      <c r="R1039" s="15">
        <f t="shared" si="98"/>
        <v>42119.822476851856</v>
      </c>
      <c r="S1039" s="15">
        <f t="shared" si="99"/>
        <v>42142.208333333328</v>
      </c>
      <c r="T1039">
        <f t="shared" si="100"/>
        <v>2015</v>
      </c>
      <c r="U1039">
        <f t="shared" si="101"/>
        <v>4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v>1455773623</v>
      </c>
      <c r="K1040" t="b">
        <v>0</v>
      </c>
      <c r="L1040">
        <v>61</v>
      </c>
      <c r="M1040" t="b">
        <v>1</v>
      </c>
      <c r="N1040" s="11" t="s">
        <v>8282</v>
      </c>
      <c r="O1040" t="s">
        <v>8287</v>
      </c>
      <c r="P1040">
        <f t="shared" si="96"/>
        <v>145</v>
      </c>
      <c r="Q1040" s="22">
        <f t="shared" si="97"/>
        <v>35.74</v>
      </c>
      <c r="R1040" s="15">
        <f t="shared" si="98"/>
        <v>42418.231747685189</v>
      </c>
      <c r="S1040" s="15">
        <f t="shared" si="99"/>
        <v>42448.190081018518</v>
      </c>
      <c r="T1040">
        <f t="shared" si="100"/>
        <v>2016</v>
      </c>
      <c r="U1040">
        <f t="shared" si="101"/>
        <v>2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v>1479436646</v>
      </c>
      <c r="K1041" t="b">
        <v>0</v>
      </c>
      <c r="L1041">
        <v>30</v>
      </c>
      <c r="M1041" t="b">
        <v>1</v>
      </c>
      <c r="N1041" s="11" t="s">
        <v>8282</v>
      </c>
      <c r="O1041" t="s">
        <v>8287</v>
      </c>
      <c r="P1041">
        <f t="shared" si="96"/>
        <v>128</v>
      </c>
      <c r="Q1041" s="22">
        <f t="shared" si="97"/>
        <v>21.37</v>
      </c>
      <c r="R1041" s="15">
        <f t="shared" si="98"/>
        <v>42692.109328703707</v>
      </c>
      <c r="S1041" s="15">
        <f t="shared" si="99"/>
        <v>42717.332638888889</v>
      </c>
      <c r="T1041">
        <f t="shared" si="100"/>
        <v>2016</v>
      </c>
      <c r="U1041">
        <f t="shared" si="101"/>
        <v>11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v>1469725209</v>
      </c>
      <c r="K1042" t="b">
        <v>0</v>
      </c>
      <c r="L1042">
        <v>1</v>
      </c>
      <c r="M1042" t="b">
        <v>0</v>
      </c>
      <c r="N1042" s="11" t="s">
        <v>8288</v>
      </c>
      <c r="O1042" t="s">
        <v>8289</v>
      </c>
      <c r="P1042">
        <f t="shared" si="96"/>
        <v>0</v>
      </c>
      <c r="Q1042" s="22">
        <f t="shared" si="97"/>
        <v>250</v>
      </c>
      <c r="R1042" s="15">
        <f t="shared" si="98"/>
        <v>42579.708437499998</v>
      </c>
      <c r="S1042" s="15">
        <f t="shared" si="99"/>
        <v>42609.708437499998</v>
      </c>
      <c r="T1042">
        <f t="shared" si="100"/>
        <v>2016</v>
      </c>
      <c r="U1042">
        <f t="shared" si="101"/>
        <v>7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v>1405041992</v>
      </c>
      <c r="K1043" t="b">
        <v>0</v>
      </c>
      <c r="L1043">
        <v>0</v>
      </c>
      <c r="M1043" t="b">
        <v>0</v>
      </c>
      <c r="N1043" s="11" t="s">
        <v>8288</v>
      </c>
      <c r="O1043" t="s">
        <v>8289</v>
      </c>
      <c r="P1043">
        <f t="shared" si="96"/>
        <v>0</v>
      </c>
      <c r="Q1043" s="22">
        <f t="shared" si="97"/>
        <v>0</v>
      </c>
      <c r="R1043" s="15">
        <f t="shared" si="98"/>
        <v>41831.060092592597</v>
      </c>
      <c r="S1043" s="15">
        <f t="shared" si="99"/>
        <v>41851.060092592597</v>
      </c>
      <c r="T1043">
        <f t="shared" si="100"/>
        <v>2014</v>
      </c>
      <c r="U1043">
        <f t="shared" si="101"/>
        <v>7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v>1406824948</v>
      </c>
      <c r="K1044" t="b">
        <v>0</v>
      </c>
      <c r="L1044">
        <v>1</v>
      </c>
      <c r="M1044" t="b">
        <v>0</v>
      </c>
      <c r="N1044" s="11" t="s">
        <v>8288</v>
      </c>
      <c r="O1044" t="s">
        <v>8289</v>
      </c>
      <c r="P1044">
        <f t="shared" si="96"/>
        <v>2</v>
      </c>
      <c r="Q1044" s="22">
        <f t="shared" si="97"/>
        <v>10</v>
      </c>
      <c r="R1044" s="15">
        <f t="shared" si="98"/>
        <v>41851.696157407408</v>
      </c>
      <c r="S1044" s="15">
        <f t="shared" si="99"/>
        <v>41894.416666666664</v>
      </c>
      <c r="T1044">
        <f t="shared" si="100"/>
        <v>2014</v>
      </c>
      <c r="U1044">
        <f t="shared" si="101"/>
        <v>7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v>1429509855</v>
      </c>
      <c r="K1045" t="b">
        <v>0</v>
      </c>
      <c r="L1045">
        <v>292</v>
      </c>
      <c r="M1045" t="b">
        <v>0</v>
      </c>
      <c r="N1045" s="11" t="s">
        <v>8288</v>
      </c>
      <c r="O1045" t="s">
        <v>8289</v>
      </c>
      <c r="P1045">
        <f t="shared" si="96"/>
        <v>9</v>
      </c>
      <c r="Q1045" s="22">
        <f t="shared" si="97"/>
        <v>29.24</v>
      </c>
      <c r="R1045" s="15">
        <f t="shared" si="98"/>
        <v>42114.252951388888</v>
      </c>
      <c r="S1045" s="15">
        <f t="shared" si="99"/>
        <v>42144.252951388888</v>
      </c>
      <c r="T1045">
        <f t="shared" si="100"/>
        <v>2015</v>
      </c>
      <c r="U1045">
        <f t="shared" si="101"/>
        <v>4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v>1420668801</v>
      </c>
      <c r="K1046" t="b">
        <v>0</v>
      </c>
      <c r="L1046">
        <v>2</v>
      </c>
      <c r="M1046" t="b">
        <v>0</v>
      </c>
      <c r="N1046" s="11" t="s">
        <v>8288</v>
      </c>
      <c r="O1046" t="s">
        <v>8289</v>
      </c>
      <c r="P1046">
        <f t="shared" si="96"/>
        <v>0</v>
      </c>
      <c r="Q1046" s="22">
        <f t="shared" si="97"/>
        <v>3</v>
      </c>
      <c r="R1046" s="15">
        <f t="shared" si="98"/>
        <v>42011.925937499997</v>
      </c>
      <c r="S1046" s="15">
        <f t="shared" si="99"/>
        <v>42068.852083333331</v>
      </c>
      <c r="T1046">
        <f t="shared" si="100"/>
        <v>2015</v>
      </c>
      <c r="U1046">
        <f t="shared" si="101"/>
        <v>1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v>1406235550</v>
      </c>
      <c r="K1047" t="b">
        <v>0</v>
      </c>
      <c r="L1047">
        <v>8</v>
      </c>
      <c r="M1047" t="b">
        <v>0</v>
      </c>
      <c r="N1047" s="11" t="s">
        <v>8288</v>
      </c>
      <c r="O1047" t="s">
        <v>8289</v>
      </c>
      <c r="P1047">
        <f t="shared" si="96"/>
        <v>3</v>
      </c>
      <c r="Q1047" s="22">
        <f t="shared" si="97"/>
        <v>33.25</v>
      </c>
      <c r="R1047" s="15">
        <f t="shared" si="98"/>
        <v>41844.874421296299</v>
      </c>
      <c r="S1047" s="15">
        <f t="shared" si="99"/>
        <v>41874.874421296299</v>
      </c>
      <c r="T1047">
        <f t="shared" si="100"/>
        <v>2014</v>
      </c>
      <c r="U1047">
        <f t="shared" si="101"/>
        <v>7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v>1447273560</v>
      </c>
      <c r="K1048" t="b">
        <v>0</v>
      </c>
      <c r="L1048">
        <v>0</v>
      </c>
      <c r="M1048" t="b">
        <v>0</v>
      </c>
      <c r="N1048" s="11" t="s">
        <v>8288</v>
      </c>
      <c r="O1048" t="s">
        <v>8289</v>
      </c>
      <c r="P1048">
        <f t="shared" si="96"/>
        <v>0</v>
      </c>
      <c r="Q1048" s="22">
        <f t="shared" si="97"/>
        <v>0</v>
      </c>
      <c r="R1048" s="15">
        <f t="shared" si="98"/>
        <v>42319.851388888885</v>
      </c>
      <c r="S1048" s="15">
        <f t="shared" si="99"/>
        <v>42364.851388888885</v>
      </c>
      <c r="T1048">
        <f t="shared" si="100"/>
        <v>2015</v>
      </c>
      <c r="U1048">
        <f t="shared" si="101"/>
        <v>11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v>1412624315</v>
      </c>
      <c r="K1049" t="b">
        <v>0</v>
      </c>
      <c r="L1049">
        <v>1</v>
      </c>
      <c r="M1049" t="b">
        <v>0</v>
      </c>
      <c r="N1049" s="11" t="s">
        <v>8288</v>
      </c>
      <c r="O1049" t="s">
        <v>8289</v>
      </c>
      <c r="P1049">
        <f t="shared" si="96"/>
        <v>0</v>
      </c>
      <c r="Q1049" s="22">
        <f t="shared" si="97"/>
        <v>1</v>
      </c>
      <c r="R1049" s="15">
        <f t="shared" si="98"/>
        <v>41918.818460648145</v>
      </c>
      <c r="S1049" s="15">
        <f t="shared" si="99"/>
        <v>41948.860127314816</v>
      </c>
      <c r="T1049">
        <f t="shared" si="100"/>
        <v>2014</v>
      </c>
      <c r="U1049">
        <f t="shared" si="101"/>
        <v>10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v>1471310189</v>
      </c>
      <c r="K1050" t="b">
        <v>0</v>
      </c>
      <c r="L1050">
        <v>4</v>
      </c>
      <c r="M1050" t="b">
        <v>0</v>
      </c>
      <c r="N1050" s="11" t="s">
        <v>8288</v>
      </c>
      <c r="O1050" t="s">
        <v>8289</v>
      </c>
      <c r="P1050">
        <f t="shared" si="96"/>
        <v>1</v>
      </c>
      <c r="Q1050" s="22">
        <f t="shared" si="97"/>
        <v>53</v>
      </c>
      <c r="R1050" s="15">
        <f t="shared" si="98"/>
        <v>42598.053113425922</v>
      </c>
      <c r="S1050" s="15">
        <f t="shared" si="99"/>
        <v>42638.053113425922</v>
      </c>
      <c r="T1050">
        <f t="shared" si="100"/>
        <v>2016</v>
      </c>
      <c r="U1050">
        <f t="shared" si="101"/>
        <v>8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v>1452680445</v>
      </c>
      <c r="K1051" t="b">
        <v>0</v>
      </c>
      <c r="L1051">
        <v>0</v>
      </c>
      <c r="M1051" t="b">
        <v>0</v>
      </c>
      <c r="N1051" s="11" t="s">
        <v>8288</v>
      </c>
      <c r="O1051" t="s">
        <v>8289</v>
      </c>
      <c r="P1051">
        <f t="shared" si="96"/>
        <v>0</v>
      </c>
      <c r="Q1051" s="22">
        <f t="shared" si="97"/>
        <v>0</v>
      </c>
      <c r="R1051" s="15">
        <f t="shared" si="98"/>
        <v>42382.431076388893</v>
      </c>
      <c r="S1051" s="15">
        <f t="shared" si="99"/>
        <v>42412.431076388893</v>
      </c>
      <c r="T1051">
        <f t="shared" si="100"/>
        <v>2016</v>
      </c>
      <c r="U1051">
        <f t="shared" si="101"/>
        <v>1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v>1439665677</v>
      </c>
      <c r="K1052" t="b">
        <v>0</v>
      </c>
      <c r="L1052">
        <v>0</v>
      </c>
      <c r="M1052" t="b">
        <v>0</v>
      </c>
      <c r="N1052" s="11" t="s">
        <v>8288</v>
      </c>
      <c r="O1052" t="s">
        <v>8289</v>
      </c>
      <c r="P1052">
        <f t="shared" si="96"/>
        <v>0</v>
      </c>
      <c r="Q1052" s="22">
        <f t="shared" si="97"/>
        <v>0</v>
      </c>
      <c r="R1052" s="15">
        <f t="shared" si="98"/>
        <v>42231.7971875</v>
      </c>
      <c r="S1052" s="15">
        <f t="shared" si="99"/>
        <v>42261.7971875</v>
      </c>
      <c r="T1052">
        <f t="shared" si="100"/>
        <v>2015</v>
      </c>
      <c r="U1052">
        <f t="shared" si="101"/>
        <v>8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v>1406679625</v>
      </c>
      <c r="K1053" t="b">
        <v>0</v>
      </c>
      <c r="L1053">
        <v>0</v>
      </c>
      <c r="M1053" t="b">
        <v>0</v>
      </c>
      <c r="N1053" s="11" t="s">
        <v>8288</v>
      </c>
      <c r="O1053" t="s">
        <v>8289</v>
      </c>
      <c r="P1053">
        <f t="shared" si="96"/>
        <v>0</v>
      </c>
      <c r="Q1053" s="22">
        <f t="shared" si="97"/>
        <v>0</v>
      </c>
      <c r="R1053" s="15">
        <f t="shared" si="98"/>
        <v>41850.014178240745</v>
      </c>
      <c r="S1053" s="15">
        <f t="shared" si="99"/>
        <v>41878.014178240745</v>
      </c>
      <c r="T1053">
        <f t="shared" si="100"/>
        <v>2014</v>
      </c>
      <c r="U1053">
        <f t="shared" si="101"/>
        <v>7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v>1461438495</v>
      </c>
      <c r="K1054" t="b">
        <v>0</v>
      </c>
      <c r="L1054">
        <v>0</v>
      </c>
      <c r="M1054" t="b">
        <v>0</v>
      </c>
      <c r="N1054" s="11" t="s">
        <v>8288</v>
      </c>
      <c r="O1054" t="s">
        <v>8289</v>
      </c>
      <c r="P1054">
        <f t="shared" si="96"/>
        <v>0</v>
      </c>
      <c r="Q1054" s="22">
        <f t="shared" si="97"/>
        <v>0</v>
      </c>
      <c r="R1054" s="15">
        <f t="shared" si="98"/>
        <v>42483.797395833331</v>
      </c>
      <c r="S1054" s="15">
        <f t="shared" si="99"/>
        <v>42527.839583333334</v>
      </c>
      <c r="T1054">
        <f t="shared" si="100"/>
        <v>2016</v>
      </c>
      <c r="U1054">
        <f t="shared" si="101"/>
        <v>4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v>1486613332</v>
      </c>
      <c r="K1055" t="b">
        <v>0</v>
      </c>
      <c r="L1055">
        <v>1</v>
      </c>
      <c r="M1055" t="b">
        <v>0</v>
      </c>
      <c r="N1055" s="11" t="s">
        <v>8288</v>
      </c>
      <c r="O1055" t="s">
        <v>8289</v>
      </c>
      <c r="P1055">
        <f t="shared" si="96"/>
        <v>1</v>
      </c>
      <c r="Q1055" s="22">
        <f t="shared" si="97"/>
        <v>15</v>
      </c>
      <c r="R1055" s="15">
        <f t="shared" si="98"/>
        <v>42775.172824074078</v>
      </c>
      <c r="S1055" s="15">
        <f t="shared" si="99"/>
        <v>42800.172824074078</v>
      </c>
      <c r="T1055">
        <f t="shared" si="100"/>
        <v>2017</v>
      </c>
      <c r="U1055">
        <f t="shared" si="101"/>
        <v>2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v>1405110399</v>
      </c>
      <c r="K1056" t="b">
        <v>0</v>
      </c>
      <c r="L1056">
        <v>0</v>
      </c>
      <c r="M1056" t="b">
        <v>0</v>
      </c>
      <c r="N1056" s="11" t="s">
        <v>8288</v>
      </c>
      <c r="O1056" t="s">
        <v>8289</v>
      </c>
      <c r="P1056">
        <f t="shared" si="96"/>
        <v>0</v>
      </c>
      <c r="Q1056" s="22">
        <f t="shared" si="97"/>
        <v>0</v>
      </c>
      <c r="R1056" s="15">
        <f t="shared" si="98"/>
        <v>41831.851840277777</v>
      </c>
      <c r="S1056" s="15">
        <f t="shared" si="99"/>
        <v>41861.916666666664</v>
      </c>
      <c r="T1056">
        <f t="shared" si="100"/>
        <v>2014</v>
      </c>
      <c r="U1056">
        <f t="shared" si="101"/>
        <v>7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v>1454802545</v>
      </c>
      <c r="K1057" t="b">
        <v>0</v>
      </c>
      <c r="L1057">
        <v>0</v>
      </c>
      <c r="M1057" t="b">
        <v>0</v>
      </c>
      <c r="N1057" s="11" t="s">
        <v>8288</v>
      </c>
      <c r="O1057" t="s">
        <v>8289</v>
      </c>
      <c r="P1057">
        <f t="shared" si="96"/>
        <v>0</v>
      </c>
      <c r="Q1057" s="22">
        <f t="shared" si="97"/>
        <v>0</v>
      </c>
      <c r="R1057" s="15">
        <f t="shared" si="98"/>
        <v>42406.992418981477</v>
      </c>
      <c r="S1057" s="15">
        <f t="shared" si="99"/>
        <v>42436.992418981477</v>
      </c>
      <c r="T1057">
        <f t="shared" si="100"/>
        <v>2016</v>
      </c>
      <c r="U1057">
        <f t="shared" si="101"/>
        <v>2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v>1424711777</v>
      </c>
      <c r="K1058" t="b">
        <v>0</v>
      </c>
      <c r="L1058">
        <v>0</v>
      </c>
      <c r="M1058" t="b">
        <v>0</v>
      </c>
      <c r="N1058" s="11" t="s">
        <v>8288</v>
      </c>
      <c r="O1058" t="s">
        <v>8289</v>
      </c>
      <c r="P1058">
        <f t="shared" si="96"/>
        <v>0</v>
      </c>
      <c r="Q1058" s="22">
        <f t="shared" si="97"/>
        <v>0</v>
      </c>
      <c r="R1058" s="15">
        <f t="shared" si="98"/>
        <v>42058.719641203701</v>
      </c>
      <c r="S1058" s="15">
        <f t="shared" si="99"/>
        <v>42118.677974537044</v>
      </c>
      <c r="T1058">
        <f t="shared" si="100"/>
        <v>2015</v>
      </c>
      <c r="U1058">
        <f t="shared" si="101"/>
        <v>2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v>1478292883</v>
      </c>
      <c r="K1059" t="b">
        <v>0</v>
      </c>
      <c r="L1059">
        <v>0</v>
      </c>
      <c r="M1059" t="b">
        <v>0</v>
      </c>
      <c r="N1059" s="11" t="s">
        <v>8288</v>
      </c>
      <c r="O1059" t="s">
        <v>8289</v>
      </c>
      <c r="P1059">
        <f t="shared" si="96"/>
        <v>0</v>
      </c>
      <c r="Q1059" s="22">
        <f t="shared" si="97"/>
        <v>0</v>
      </c>
      <c r="R1059" s="15">
        <f t="shared" si="98"/>
        <v>42678.871331018512</v>
      </c>
      <c r="S1059" s="15">
        <f t="shared" si="99"/>
        <v>42708.912997685184</v>
      </c>
      <c r="T1059">
        <f t="shared" si="100"/>
        <v>2016</v>
      </c>
      <c r="U1059">
        <f t="shared" si="101"/>
        <v>11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v>1423777043</v>
      </c>
      <c r="K1060" t="b">
        <v>0</v>
      </c>
      <c r="L1060">
        <v>0</v>
      </c>
      <c r="M1060" t="b">
        <v>0</v>
      </c>
      <c r="N1060" s="11" t="s">
        <v>8288</v>
      </c>
      <c r="O1060" t="s">
        <v>8289</v>
      </c>
      <c r="P1060">
        <f t="shared" si="96"/>
        <v>0</v>
      </c>
      <c r="Q1060" s="22">
        <f t="shared" si="97"/>
        <v>0</v>
      </c>
      <c r="R1060" s="15">
        <f t="shared" si="98"/>
        <v>42047.900960648149</v>
      </c>
      <c r="S1060" s="15">
        <f t="shared" si="99"/>
        <v>42089</v>
      </c>
      <c r="T1060">
        <f t="shared" si="100"/>
        <v>2015</v>
      </c>
      <c r="U1060">
        <f t="shared" si="101"/>
        <v>2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v>1423681056</v>
      </c>
      <c r="K1061" t="b">
        <v>0</v>
      </c>
      <c r="L1061">
        <v>0</v>
      </c>
      <c r="M1061" t="b">
        <v>0</v>
      </c>
      <c r="N1061" s="11" t="s">
        <v>8288</v>
      </c>
      <c r="O1061" t="s">
        <v>8289</v>
      </c>
      <c r="P1061">
        <f t="shared" si="96"/>
        <v>0</v>
      </c>
      <c r="Q1061" s="22">
        <f t="shared" si="97"/>
        <v>0</v>
      </c>
      <c r="R1061" s="15">
        <f t="shared" si="98"/>
        <v>42046.79</v>
      </c>
      <c r="S1061" s="15">
        <f t="shared" si="99"/>
        <v>42076.748333333337</v>
      </c>
      <c r="T1061">
        <f t="shared" si="100"/>
        <v>2015</v>
      </c>
      <c r="U1061">
        <f t="shared" si="101"/>
        <v>2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v>1426542893</v>
      </c>
      <c r="K1062" t="b">
        <v>0</v>
      </c>
      <c r="L1062">
        <v>1</v>
      </c>
      <c r="M1062" t="b">
        <v>0</v>
      </c>
      <c r="N1062" s="11" t="s">
        <v>8288</v>
      </c>
      <c r="O1062" t="s">
        <v>8289</v>
      </c>
      <c r="P1062">
        <f t="shared" si="96"/>
        <v>1</v>
      </c>
      <c r="Q1062" s="22">
        <f t="shared" si="97"/>
        <v>50</v>
      </c>
      <c r="R1062" s="15">
        <f t="shared" si="98"/>
        <v>42079.913113425922</v>
      </c>
      <c r="S1062" s="15">
        <f t="shared" si="99"/>
        <v>42109.913113425922</v>
      </c>
      <c r="T1062">
        <f t="shared" si="100"/>
        <v>2015</v>
      </c>
      <c r="U1062">
        <f t="shared" si="101"/>
        <v>3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v>1456987108</v>
      </c>
      <c r="K1063" t="b">
        <v>0</v>
      </c>
      <c r="L1063">
        <v>0</v>
      </c>
      <c r="M1063" t="b">
        <v>0</v>
      </c>
      <c r="N1063" s="11" t="s">
        <v>8288</v>
      </c>
      <c r="O1063" t="s">
        <v>8289</v>
      </c>
      <c r="P1063">
        <f t="shared" si="96"/>
        <v>0</v>
      </c>
      <c r="Q1063" s="22">
        <f t="shared" si="97"/>
        <v>0</v>
      </c>
      <c r="R1063" s="15">
        <f t="shared" si="98"/>
        <v>42432.276712962965</v>
      </c>
      <c r="S1063" s="15">
        <f t="shared" si="99"/>
        <v>42492.041666666672</v>
      </c>
      <c r="T1063">
        <f t="shared" si="100"/>
        <v>2016</v>
      </c>
      <c r="U1063">
        <f t="shared" si="101"/>
        <v>3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v>1467746541</v>
      </c>
      <c r="K1064" t="b">
        <v>0</v>
      </c>
      <c r="L1064">
        <v>4</v>
      </c>
      <c r="M1064" t="b">
        <v>0</v>
      </c>
      <c r="N1064" s="11" t="s">
        <v>8288</v>
      </c>
      <c r="O1064" t="s">
        <v>8289</v>
      </c>
      <c r="P1064">
        <f t="shared" si="96"/>
        <v>95</v>
      </c>
      <c r="Q1064" s="22">
        <f t="shared" si="97"/>
        <v>47.5</v>
      </c>
      <c r="R1064" s="15">
        <f t="shared" si="98"/>
        <v>42556.807187500002</v>
      </c>
      <c r="S1064" s="15">
        <f t="shared" si="99"/>
        <v>42563.807187500002</v>
      </c>
      <c r="T1064">
        <f t="shared" si="100"/>
        <v>2016</v>
      </c>
      <c r="U1064">
        <f t="shared" si="101"/>
        <v>7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v>1470012262</v>
      </c>
      <c r="K1065" t="b">
        <v>0</v>
      </c>
      <c r="L1065">
        <v>0</v>
      </c>
      <c r="M1065" t="b">
        <v>0</v>
      </c>
      <c r="N1065" s="11" t="s">
        <v>8288</v>
      </c>
      <c r="O1065" t="s">
        <v>8289</v>
      </c>
      <c r="P1065">
        <f t="shared" si="96"/>
        <v>0</v>
      </c>
      <c r="Q1065" s="22">
        <f t="shared" si="97"/>
        <v>0</v>
      </c>
      <c r="R1065" s="15">
        <f t="shared" si="98"/>
        <v>42583.030810185184</v>
      </c>
      <c r="S1065" s="15">
        <f t="shared" si="99"/>
        <v>42613.030810185184</v>
      </c>
      <c r="T1065">
        <f t="shared" si="100"/>
        <v>2016</v>
      </c>
      <c r="U1065">
        <f t="shared" si="101"/>
        <v>8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v>1369286903</v>
      </c>
      <c r="K1066" t="b">
        <v>0</v>
      </c>
      <c r="L1066">
        <v>123</v>
      </c>
      <c r="M1066" t="b">
        <v>0</v>
      </c>
      <c r="N1066" s="11" t="s">
        <v>8290</v>
      </c>
      <c r="O1066" t="s">
        <v>8291</v>
      </c>
      <c r="P1066">
        <f t="shared" si="96"/>
        <v>9</v>
      </c>
      <c r="Q1066" s="22">
        <f t="shared" si="97"/>
        <v>65.67</v>
      </c>
      <c r="R1066" s="15">
        <f t="shared" si="98"/>
        <v>41417.228043981479</v>
      </c>
      <c r="S1066" s="15">
        <f t="shared" si="99"/>
        <v>41462.228043981479</v>
      </c>
      <c r="T1066">
        <f t="shared" si="100"/>
        <v>2013</v>
      </c>
      <c r="U1066">
        <f t="shared" si="101"/>
        <v>5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v>1390381722</v>
      </c>
      <c r="K1067" t="b">
        <v>0</v>
      </c>
      <c r="L1067">
        <v>5</v>
      </c>
      <c r="M1067" t="b">
        <v>0</v>
      </c>
      <c r="N1067" s="11" t="s">
        <v>8290</v>
      </c>
      <c r="O1067" t="s">
        <v>8291</v>
      </c>
      <c r="P1067">
        <f t="shared" si="96"/>
        <v>3</v>
      </c>
      <c r="Q1067" s="22">
        <f t="shared" si="97"/>
        <v>16.2</v>
      </c>
      <c r="R1067" s="15">
        <f t="shared" si="98"/>
        <v>41661.381041666667</v>
      </c>
      <c r="S1067" s="15">
        <f t="shared" si="99"/>
        <v>41689.381041666667</v>
      </c>
      <c r="T1067">
        <f t="shared" si="100"/>
        <v>2014</v>
      </c>
      <c r="U1067">
        <f t="shared" si="101"/>
        <v>1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v>1371769582</v>
      </c>
      <c r="K1068" t="b">
        <v>0</v>
      </c>
      <c r="L1068">
        <v>148</v>
      </c>
      <c r="M1068" t="b">
        <v>0</v>
      </c>
      <c r="N1068" s="11" t="s">
        <v>8290</v>
      </c>
      <c r="O1068" t="s">
        <v>8291</v>
      </c>
      <c r="P1068">
        <f t="shared" si="96"/>
        <v>3</v>
      </c>
      <c r="Q1068" s="22">
        <f t="shared" si="97"/>
        <v>34.130000000000003</v>
      </c>
      <c r="R1068" s="15">
        <f t="shared" si="98"/>
        <v>41445.962754629632</v>
      </c>
      <c r="S1068" s="15">
        <f t="shared" si="99"/>
        <v>41490.962754629632</v>
      </c>
      <c r="T1068">
        <f t="shared" si="100"/>
        <v>2013</v>
      </c>
      <c r="U1068">
        <f t="shared" si="101"/>
        <v>6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v>1385065931</v>
      </c>
      <c r="K1069" t="b">
        <v>0</v>
      </c>
      <c r="L1069">
        <v>10</v>
      </c>
      <c r="M1069" t="b">
        <v>0</v>
      </c>
      <c r="N1069" s="11" t="s">
        <v>8290</v>
      </c>
      <c r="O1069" t="s">
        <v>8291</v>
      </c>
      <c r="P1069">
        <f t="shared" si="96"/>
        <v>26</v>
      </c>
      <c r="Q1069" s="22">
        <f t="shared" si="97"/>
        <v>13</v>
      </c>
      <c r="R1069" s="15">
        <f t="shared" si="98"/>
        <v>41599.855682870373</v>
      </c>
      <c r="S1069" s="15">
        <f t="shared" si="99"/>
        <v>41629.855682870373</v>
      </c>
      <c r="T1069">
        <f t="shared" si="100"/>
        <v>2013</v>
      </c>
      <c r="U1069">
        <f t="shared" si="101"/>
        <v>11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v>1457686464</v>
      </c>
      <c r="K1070" t="b">
        <v>0</v>
      </c>
      <c r="L1070">
        <v>4</v>
      </c>
      <c r="M1070" t="b">
        <v>0</v>
      </c>
      <c r="N1070" s="11" t="s">
        <v>8290</v>
      </c>
      <c r="O1070" t="s">
        <v>8291</v>
      </c>
      <c r="P1070">
        <f t="shared" si="96"/>
        <v>0</v>
      </c>
      <c r="Q1070" s="22">
        <f t="shared" si="97"/>
        <v>11.25</v>
      </c>
      <c r="R1070" s="15">
        <f t="shared" si="98"/>
        <v>42440.371111111104</v>
      </c>
      <c r="S1070" s="15">
        <f t="shared" si="99"/>
        <v>42470.329444444447</v>
      </c>
      <c r="T1070">
        <f t="shared" si="100"/>
        <v>2016</v>
      </c>
      <c r="U1070">
        <f t="shared" si="101"/>
        <v>3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v>1382679059</v>
      </c>
      <c r="K1071" t="b">
        <v>0</v>
      </c>
      <c r="L1071">
        <v>21</v>
      </c>
      <c r="M1071" t="b">
        <v>0</v>
      </c>
      <c r="N1071" s="11" t="s">
        <v>8290</v>
      </c>
      <c r="O1071" t="s">
        <v>8291</v>
      </c>
      <c r="P1071">
        <f t="shared" si="96"/>
        <v>39</v>
      </c>
      <c r="Q1071" s="22">
        <f t="shared" si="97"/>
        <v>40.479999999999997</v>
      </c>
      <c r="R1071" s="15">
        <f t="shared" si="98"/>
        <v>41572.229849537034</v>
      </c>
      <c r="S1071" s="15">
        <f t="shared" si="99"/>
        <v>41604.271516203706</v>
      </c>
      <c r="T1071">
        <f t="shared" si="100"/>
        <v>2013</v>
      </c>
      <c r="U1071">
        <f t="shared" si="101"/>
        <v>10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v>1347322622</v>
      </c>
      <c r="K1072" t="b">
        <v>0</v>
      </c>
      <c r="L1072">
        <v>2</v>
      </c>
      <c r="M1072" t="b">
        <v>0</v>
      </c>
      <c r="N1072" s="11" t="s">
        <v>8290</v>
      </c>
      <c r="O1072" t="s">
        <v>8291</v>
      </c>
      <c r="P1072">
        <f t="shared" si="96"/>
        <v>1</v>
      </c>
      <c r="Q1072" s="22">
        <f t="shared" si="97"/>
        <v>35</v>
      </c>
      <c r="R1072" s="15">
        <f t="shared" si="98"/>
        <v>41163.011828703704</v>
      </c>
      <c r="S1072" s="15">
        <f t="shared" si="99"/>
        <v>41183.011828703704</v>
      </c>
      <c r="T1072">
        <f t="shared" si="100"/>
        <v>2012</v>
      </c>
      <c r="U1072">
        <f t="shared" si="101"/>
        <v>9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v>1445191493</v>
      </c>
      <c r="K1073" t="b">
        <v>0</v>
      </c>
      <c r="L1073">
        <v>0</v>
      </c>
      <c r="M1073" t="b">
        <v>0</v>
      </c>
      <c r="N1073" s="11" t="s">
        <v>8290</v>
      </c>
      <c r="O1073" t="s">
        <v>8291</v>
      </c>
      <c r="P1073">
        <f t="shared" si="96"/>
        <v>0</v>
      </c>
      <c r="Q1073" s="22">
        <f t="shared" si="97"/>
        <v>0</v>
      </c>
      <c r="R1073" s="15">
        <f t="shared" si="98"/>
        <v>42295.753391203703</v>
      </c>
      <c r="S1073" s="15">
        <f t="shared" si="99"/>
        <v>42325.795057870375</v>
      </c>
      <c r="T1073">
        <f t="shared" si="100"/>
        <v>2015</v>
      </c>
      <c r="U1073">
        <f t="shared" si="101"/>
        <v>10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v>1389038297</v>
      </c>
      <c r="K1074" t="b">
        <v>0</v>
      </c>
      <c r="L1074">
        <v>4</v>
      </c>
      <c r="M1074" t="b">
        <v>0</v>
      </c>
      <c r="N1074" s="11" t="s">
        <v>8290</v>
      </c>
      <c r="O1074" t="s">
        <v>8291</v>
      </c>
      <c r="P1074">
        <f t="shared" si="96"/>
        <v>0</v>
      </c>
      <c r="Q1074" s="22">
        <f t="shared" si="97"/>
        <v>12.75</v>
      </c>
      <c r="R1074" s="15">
        <f t="shared" si="98"/>
        <v>41645.832141203704</v>
      </c>
      <c r="S1074" s="15">
        <f t="shared" si="99"/>
        <v>41675.832141203704</v>
      </c>
      <c r="T1074">
        <f t="shared" si="100"/>
        <v>2014</v>
      </c>
      <c r="U1074">
        <f t="shared" si="101"/>
        <v>1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v>1316214541</v>
      </c>
      <c r="K1075" t="b">
        <v>0</v>
      </c>
      <c r="L1075">
        <v>1</v>
      </c>
      <c r="M1075" t="b">
        <v>0</v>
      </c>
      <c r="N1075" s="11" t="s">
        <v>8290</v>
      </c>
      <c r="O1075" t="s">
        <v>8291</v>
      </c>
      <c r="P1075">
        <f t="shared" si="96"/>
        <v>1</v>
      </c>
      <c r="Q1075" s="22">
        <f t="shared" si="97"/>
        <v>10</v>
      </c>
      <c r="R1075" s="15">
        <f t="shared" si="98"/>
        <v>40802.964594907404</v>
      </c>
      <c r="S1075" s="15">
        <f t="shared" si="99"/>
        <v>40832.964594907404</v>
      </c>
      <c r="T1075">
        <f t="shared" si="100"/>
        <v>2011</v>
      </c>
      <c r="U1075">
        <f t="shared" si="101"/>
        <v>9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v>1386216545</v>
      </c>
      <c r="K1076" t="b">
        <v>0</v>
      </c>
      <c r="L1076">
        <v>30</v>
      </c>
      <c r="M1076" t="b">
        <v>0</v>
      </c>
      <c r="N1076" s="11" t="s">
        <v>8290</v>
      </c>
      <c r="O1076" t="s">
        <v>8291</v>
      </c>
      <c r="P1076">
        <f t="shared" si="96"/>
        <v>6</v>
      </c>
      <c r="Q1076" s="22">
        <f t="shared" si="97"/>
        <v>113.57</v>
      </c>
      <c r="R1076" s="15">
        <f t="shared" si="98"/>
        <v>41613.172974537039</v>
      </c>
      <c r="S1076" s="15">
        <f t="shared" si="99"/>
        <v>41643.172974537039</v>
      </c>
      <c r="T1076">
        <f t="shared" si="100"/>
        <v>2013</v>
      </c>
      <c r="U1076">
        <f t="shared" si="101"/>
        <v>12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v>1333748516</v>
      </c>
      <c r="K1077" t="b">
        <v>0</v>
      </c>
      <c r="L1077">
        <v>3</v>
      </c>
      <c r="M1077" t="b">
        <v>0</v>
      </c>
      <c r="N1077" s="11" t="s">
        <v>8290</v>
      </c>
      <c r="O1077" t="s">
        <v>8291</v>
      </c>
      <c r="P1077">
        <f t="shared" si="96"/>
        <v>5</v>
      </c>
      <c r="Q1077" s="22">
        <f t="shared" si="97"/>
        <v>15</v>
      </c>
      <c r="R1077" s="15">
        <f t="shared" si="98"/>
        <v>41005.904120370367</v>
      </c>
      <c r="S1077" s="15">
        <f t="shared" si="99"/>
        <v>41035.904120370367</v>
      </c>
      <c r="T1077">
        <f t="shared" si="100"/>
        <v>2012</v>
      </c>
      <c r="U1077">
        <f t="shared" si="101"/>
        <v>4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v>1405674250</v>
      </c>
      <c r="K1078" t="b">
        <v>0</v>
      </c>
      <c r="L1078">
        <v>975</v>
      </c>
      <c r="M1078" t="b">
        <v>0</v>
      </c>
      <c r="N1078" s="11" t="s">
        <v>8290</v>
      </c>
      <c r="O1078" t="s">
        <v>8291</v>
      </c>
      <c r="P1078">
        <f t="shared" si="96"/>
        <v>63</v>
      </c>
      <c r="Q1078" s="22">
        <f t="shared" si="97"/>
        <v>48.28</v>
      </c>
      <c r="R1078" s="15">
        <f t="shared" si="98"/>
        <v>41838.377893518518</v>
      </c>
      <c r="S1078" s="15">
        <f t="shared" si="99"/>
        <v>41893.377893518518</v>
      </c>
      <c r="T1078">
        <f t="shared" si="100"/>
        <v>2014</v>
      </c>
      <c r="U1078">
        <f t="shared" si="101"/>
        <v>7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v>1450152011</v>
      </c>
      <c r="K1079" t="b">
        <v>0</v>
      </c>
      <c r="L1079">
        <v>167</v>
      </c>
      <c r="M1079" t="b">
        <v>0</v>
      </c>
      <c r="N1079" s="11" t="s">
        <v>8290</v>
      </c>
      <c r="O1079" t="s">
        <v>8291</v>
      </c>
      <c r="P1079">
        <f t="shared" si="96"/>
        <v>29</v>
      </c>
      <c r="Q1079" s="22">
        <f t="shared" si="97"/>
        <v>43.98</v>
      </c>
      <c r="R1079" s="15">
        <f t="shared" si="98"/>
        <v>42353.16679398148</v>
      </c>
      <c r="S1079" s="15">
        <f t="shared" si="99"/>
        <v>42383.16679398148</v>
      </c>
      <c r="T1079">
        <f t="shared" si="100"/>
        <v>2015</v>
      </c>
      <c r="U1079">
        <f t="shared" si="101"/>
        <v>12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v>1307421721</v>
      </c>
      <c r="K1080" t="b">
        <v>0</v>
      </c>
      <c r="L1080">
        <v>5</v>
      </c>
      <c r="M1080" t="b">
        <v>0</v>
      </c>
      <c r="N1080" s="11" t="s">
        <v>8290</v>
      </c>
      <c r="O1080" t="s">
        <v>8291</v>
      </c>
      <c r="P1080">
        <f t="shared" si="96"/>
        <v>8</v>
      </c>
      <c r="Q1080" s="22">
        <f t="shared" si="97"/>
        <v>9</v>
      </c>
      <c r="R1080" s="15">
        <f t="shared" si="98"/>
        <v>40701.195844907408</v>
      </c>
      <c r="S1080" s="15">
        <f t="shared" si="99"/>
        <v>40746.195844907408</v>
      </c>
      <c r="T1080">
        <f t="shared" si="100"/>
        <v>2011</v>
      </c>
      <c r="U1080">
        <f t="shared" si="101"/>
        <v>6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v>1461072936</v>
      </c>
      <c r="K1081" t="b">
        <v>0</v>
      </c>
      <c r="L1081">
        <v>18</v>
      </c>
      <c r="M1081" t="b">
        <v>0</v>
      </c>
      <c r="N1081" s="11" t="s">
        <v>8290</v>
      </c>
      <c r="O1081" t="s">
        <v>8291</v>
      </c>
      <c r="P1081">
        <f t="shared" si="96"/>
        <v>3</v>
      </c>
      <c r="Q1081" s="22">
        <f t="shared" si="97"/>
        <v>37.67</v>
      </c>
      <c r="R1081" s="15">
        <f t="shared" si="98"/>
        <v>42479.566388888896</v>
      </c>
      <c r="S1081" s="15">
        <f t="shared" si="99"/>
        <v>42504.566388888896</v>
      </c>
      <c r="T1081">
        <f t="shared" si="100"/>
        <v>2016</v>
      </c>
      <c r="U1081">
        <f t="shared" si="101"/>
        <v>4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v>1397186333</v>
      </c>
      <c r="K1082" t="b">
        <v>0</v>
      </c>
      <c r="L1082">
        <v>98</v>
      </c>
      <c r="M1082" t="b">
        <v>0</v>
      </c>
      <c r="N1082" s="11" t="s">
        <v>8290</v>
      </c>
      <c r="O1082" t="s">
        <v>8291</v>
      </c>
      <c r="P1082">
        <f t="shared" si="96"/>
        <v>9</v>
      </c>
      <c r="Q1082" s="22">
        <f t="shared" si="97"/>
        <v>18.579999999999998</v>
      </c>
      <c r="R1082" s="15">
        <f t="shared" si="98"/>
        <v>41740.138113425928</v>
      </c>
      <c r="S1082" s="15">
        <f t="shared" si="99"/>
        <v>41770.138113425928</v>
      </c>
      <c r="T1082">
        <f t="shared" si="100"/>
        <v>2014</v>
      </c>
      <c r="U1082">
        <f t="shared" si="101"/>
        <v>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v>1419891292</v>
      </c>
      <c r="K1083" t="b">
        <v>0</v>
      </c>
      <c r="L1083">
        <v>4</v>
      </c>
      <c r="M1083" t="b">
        <v>0</v>
      </c>
      <c r="N1083" s="11" t="s">
        <v>8290</v>
      </c>
      <c r="O1083" t="s">
        <v>8291</v>
      </c>
      <c r="P1083">
        <f t="shared" si="96"/>
        <v>0</v>
      </c>
      <c r="Q1083" s="22">
        <f t="shared" si="97"/>
        <v>3</v>
      </c>
      <c r="R1083" s="15">
        <f t="shared" si="98"/>
        <v>42002.926990740743</v>
      </c>
      <c r="S1083" s="15">
        <f t="shared" si="99"/>
        <v>42032.926990740743</v>
      </c>
      <c r="T1083">
        <f t="shared" si="100"/>
        <v>2014</v>
      </c>
      <c r="U1083">
        <f t="shared" si="101"/>
        <v>12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v>1342043088</v>
      </c>
      <c r="K1084" t="b">
        <v>0</v>
      </c>
      <c r="L1084">
        <v>3</v>
      </c>
      <c r="M1084" t="b">
        <v>0</v>
      </c>
      <c r="N1084" s="11" t="s">
        <v>8290</v>
      </c>
      <c r="O1084" t="s">
        <v>8291</v>
      </c>
      <c r="P1084">
        <f t="shared" si="96"/>
        <v>1</v>
      </c>
      <c r="Q1084" s="22">
        <f t="shared" si="97"/>
        <v>18.670000000000002</v>
      </c>
      <c r="R1084" s="15">
        <f t="shared" si="98"/>
        <v>41101.906111111115</v>
      </c>
      <c r="S1084" s="15">
        <f t="shared" si="99"/>
        <v>41131.906111111115</v>
      </c>
      <c r="T1084">
        <f t="shared" si="100"/>
        <v>2012</v>
      </c>
      <c r="U1084">
        <f t="shared" si="101"/>
        <v>7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v>1401810583</v>
      </c>
      <c r="K1085" t="b">
        <v>0</v>
      </c>
      <c r="L1085">
        <v>1</v>
      </c>
      <c r="M1085" t="b">
        <v>0</v>
      </c>
      <c r="N1085" s="11" t="s">
        <v>8290</v>
      </c>
      <c r="O1085" t="s">
        <v>8291</v>
      </c>
      <c r="P1085">
        <f t="shared" si="96"/>
        <v>1</v>
      </c>
      <c r="Q1085" s="22">
        <f t="shared" si="97"/>
        <v>410</v>
      </c>
      <c r="R1085" s="15">
        <f t="shared" si="98"/>
        <v>41793.659525462965</v>
      </c>
      <c r="S1085" s="15">
        <f t="shared" si="99"/>
        <v>41853.659525462965</v>
      </c>
      <c r="T1085">
        <f t="shared" si="100"/>
        <v>2014</v>
      </c>
      <c r="U1085">
        <f t="shared" si="101"/>
        <v>6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v>1404942804</v>
      </c>
      <c r="K1086" t="b">
        <v>0</v>
      </c>
      <c r="L1086">
        <v>0</v>
      </c>
      <c r="M1086" t="b">
        <v>0</v>
      </c>
      <c r="N1086" s="11" t="s">
        <v>8290</v>
      </c>
      <c r="O1086" t="s">
        <v>8291</v>
      </c>
      <c r="P1086">
        <f t="shared" si="96"/>
        <v>0</v>
      </c>
      <c r="Q1086" s="22">
        <f t="shared" si="97"/>
        <v>0</v>
      </c>
      <c r="R1086" s="15">
        <f t="shared" si="98"/>
        <v>41829.912083333329</v>
      </c>
      <c r="S1086" s="15">
        <f t="shared" si="99"/>
        <v>41859.912083333329</v>
      </c>
      <c r="T1086">
        <f t="shared" si="100"/>
        <v>2014</v>
      </c>
      <c r="U1086">
        <f t="shared" si="101"/>
        <v>7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v>1455379575</v>
      </c>
      <c r="K1087" t="b">
        <v>0</v>
      </c>
      <c r="L1087">
        <v>9</v>
      </c>
      <c r="M1087" t="b">
        <v>0</v>
      </c>
      <c r="N1087" s="11" t="s">
        <v>8290</v>
      </c>
      <c r="O1087" t="s">
        <v>8291</v>
      </c>
      <c r="P1087">
        <f t="shared" si="96"/>
        <v>3</v>
      </c>
      <c r="Q1087" s="22">
        <f t="shared" si="97"/>
        <v>114</v>
      </c>
      <c r="R1087" s="15">
        <f t="shared" si="98"/>
        <v>42413.671006944445</v>
      </c>
      <c r="S1087" s="15">
        <f t="shared" si="99"/>
        <v>42443.629340277781</v>
      </c>
      <c r="T1087">
        <f t="shared" si="100"/>
        <v>2016</v>
      </c>
      <c r="U1087">
        <f t="shared" si="101"/>
        <v>2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v>1406321291</v>
      </c>
      <c r="K1088" t="b">
        <v>0</v>
      </c>
      <c r="L1088">
        <v>2</v>
      </c>
      <c r="M1088" t="b">
        <v>0</v>
      </c>
      <c r="N1088" s="11" t="s">
        <v>8290</v>
      </c>
      <c r="O1088" t="s">
        <v>8291</v>
      </c>
      <c r="P1088">
        <f t="shared" si="96"/>
        <v>0</v>
      </c>
      <c r="Q1088" s="22">
        <f t="shared" si="97"/>
        <v>7.5</v>
      </c>
      <c r="R1088" s="15">
        <f t="shared" si="98"/>
        <v>41845.866793981484</v>
      </c>
      <c r="S1088" s="15">
        <f t="shared" si="99"/>
        <v>41875.866793981484</v>
      </c>
      <c r="T1088">
        <f t="shared" si="100"/>
        <v>2014</v>
      </c>
      <c r="U1088">
        <f t="shared" si="101"/>
        <v>7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v>1400260087</v>
      </c>
      <c r="K1089" t="b">
        <v>0</v>
      </c>
      <c r="L1089">
        <v>0</v>
      </c>
      <c r="M1089" t="b">
        <v>0</v>
      </c>
      <c r="N1089" s="11" t="s">
        <v>8290</v>
      </c>
      <c r="O1089" t="s">
        <v>8291</v>
      </c>
      <c r="P1089">
        <f t="shared" si="96"/>
        <v>0</v>
      </c>
      <c r="Q1089" s="22">
        <f t="shared" si="97"/>
        <v>0</v>
      </c>
      <c r="R1089" s="15">
        <f t="shared" si="98"/>
        <v>41775.713969907411</v>
      </c>
      <c r="S1089" s="15">
        <f t="shared" si="99"/>
        <v>41805.713969907411</v>
      </c>
      <c r="T1089">
        <f t="shared" si="100"/>
        <v>2014</v>
      </c>
      <c r="U1089">
        <f t="shared" si="101"/>
        <v>5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v>1395774667</v>
      </c>
      <c r="K1090" t="b">
        <v>0</v>
      </c>
      <c r="L1090">
        <v>147</v>
      </c>
      <c r="M1090" t="b">
        <v>0</v>
      </c>
      <c r="N1090" s="11" t="s">
        <v>8290</v>
      </c>
      <c r="O1090" t="s">
        <v>8291</v>
      </c>
      <c r="P1090">
        <f t="shared" si="96"/>
        <v>14</v>
      </c>
      <c r="Q1090" s="22">
        <f t="shared" si="97"/>
        <v>43.42</v>
      </c>
      <c r="R1090" s="15">
        <f t="shared" si="98"/>
        <v>41723.799386574072</v>
      </c>
      <c r="S1090" s="15">
        <f t="shared" si="99"/>
        <v>41753.799386574072</v>
      </c>
      <c r="T1090">
        <f t="shared" si="100"/>
        <v>2014</v>
      </c>
      <c r="U1090">
        <f t="shared" si="101"/>
        <v>3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v>1432701175</v>
      </c>
      <c r="K1091" t="b">
        <v>0</v>
      </c>
      <c r="L1091">
        <v>49</v>
      </c>
      <c r="M1091" t="b">
        <v>0</v>
      </c>
      <c r="N1091" s="11" t="s">
        <v>8290</v>
      </c>
      <c r="O1091" t="s">
        <v>8291</v>
      </c>
      <c r="P1091">
        <f t="shared" ref="P1091:P1154" si="102">ROUND(E1091/D1091*100,0)</f>
        <v>8</v>
      </c>
      <c r="Q1091" s="22">
        <f t="shared" ref="Q1091:Q1154" si="103">IFERROR(ROUND(E1091/L1091,2),0)</f>
        <v>23.96</v>
      </c>
      <c r="R1091" s="15">
        <f t="shared" ref="R1091:R1154" si="104">J1091/60/60/24+DATE(1970,1,1)</f>
        <v>42151.189525462964</v>
      </c>
      <c r="S1091" s="15">
        <f t="shared" ref="S1091:S1154" si="105">I1091/60/60/24+DATE(1970,1,1)</f>
        <v>42181.189525462964</v>
      </c>
      <c r="T1091">
        <f t="shared" ref="T1091:T1154" si="106">YEAR(R1091)</f>
        <v>2015</v>
      </c>
      <c r="U1091">
        <f t="shared" ref="U1091:U1154" si="107">MONTH(R1091)</f>
        <v>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v>1430281653</v>
      </c>
      <c r="K1092" t="b">
        <v>0</v>
      </c>
      <c r="L1092">
        <v>1</v>
      </c>
      <c r="M1092" t="b">
        <v>0</v>
      </c>
      <c r="N1092" s="11" t="s">
        <v>8290</v>
      </c>
      <c r="O1092" t="s">
        <v>8291</v>
      </c>
      <c r="P1092">
        <f t="shared" si="102"/>
        <v>0</v>
      </c>
      <c r="Q1092" s="22">
        <f t="shared" si="103"/>
        <v>5</v>
      </c>
      <c r="R1092" s="15">
        <f t="shared" si="104"/>
        <v>42123.185798611114</v>
      </c>
      <c r="S1092" s="15">
        <f t="shared" si="105"/>
        <v>42153.185798611114</v>
      </c>
      <c r="T1092">
        <f t="shared" si="106"/>
        <v>2015</v>
      </c>
      <c r="U1092">
        <f t="shared" si="107"/>
        <v>4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v>1457725272</v>
      </c>
      <c r="K1093" t="b">
        <v>0</v>
      </c>
      <c r="L1093">
        <v>2</v>
      </c>
      <c r="M1093" t="b">
        <v>0</v>
      </c>
      <c r="N1093" s="11" t="s">
        <v>8290</v>
      </c>
      <c r="O1093" t="s">
        <v>8291</v>
      </c>
      <c r="P1093">
        <f t="shared" si="102"/>
        <v>13</v>
      </c>
      <c r="Q1093" s="22">
        <f t="shared" si="103"/>
        <v>12.5</v>
      </c>
      <c r="R1093" s="15">
        <f t="shared" si="104"/>
        <v>42440.820277777777</v>
      </c>
      <c r="S1093" s="15">
        <f t="shared" si="105"/>
        <v>42470.778611111105</v>
      </c>
      <c r="T1093">
        <f t="shared" si="106"/>
        <v>2016</v>
      </c>
      <c r="U1093">
        <f t="shared" si="107"/>
        <v>3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v>1354840638</v>
      </c>
      <c r="K1094" t="b">
        <v>0</v>
      </c>
      <c r="L1094">
        <v>7</v>
      </c>
      <c r="M1094" t="b">
        <v>0</v>
      </c>
      <c r="N1094" s="11" t="s">
        <v>8290</v>
      </c>
      <c r="O1094" t="s">
        <v>8291</v>
      </c>
      <c r="P1094">
        <f t="shared" si="102"/>
        <v>1</v>
      </c>
      <c r="Q1094" s="22">
        <f t="shared" si="103"/>
        <v>3</v>
      </c>
      <c r="R1094" s="15">
        <f t="shared" si="104"/>
        <v>41250.025902777779</v>
      </c>
      <c r="S1094" s="15">
        <f t="shared" si="105"/>
        <v>41280.025902777779</v>
      </c>
      <c r="T1094">
        <f t="shared" si="106"/>
        <v>2012</v>
      </c>
      <c r="U1094">
        <f t="shared" si="107"/>
        <v>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v>1453936937</v>
      </c>
      <c r="K1095" t="b">
        <v>0</v>
      </c>
      <c r="L1095">
        <v>4</v>
      </c>
      <c r="M1095" t="b">
        <v>0</v>
      </c>
      <c r="N1095" s="11" t="s">
        <v>8290</v>
      </c>
      <c r="O1095" t="s">
        <v>8291</v>
      </c>
      <c r="P1095">
        <f t="shared" si="102"/>
        <v>14</v>
      </c>
      <c r="Q1095" s="22">
        <f t="shared" si="103"/>
        <v>10.56</v>
      </c>
      <c r="R1095" s="15">
        <f t="shared" si="104"/>
        <v>42396.973807870367</v>
      </c>
      <c r="S1095" s="15">
        <f t="shared" si="105"/>
        <v>42411.973807870367</v>
      </c>
      <c r="T1095">
        <f t="shared" si="106"/>
        <v>2016</v>
      </c>
      <c r="U1095">
        <f t="shared" si="107"/>
        <v>1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v>1315588033</v>
      </c>
      <c r="K1096" t="b">
        <v>0</v>
      </c>
      <c r="L1096">
        <v>27</v>
      </c>
      <c r="M1096" t="b">
        <v>0</v>
      </c>
      <c r="N1096" s="11" t="s">
        <v>8290</v>
      </c>
      <c r="O1096" t="s">
        <v>8291</v>
      </c>
      <c r="P1096">
        <f t="shared" si="102"/>
        <v>18</v>
      </c>
      <c r="Q1096" s="22">
        <f t="shared" si="103"/>
        <v>122</v>
      </c>
      <c r="R1096" s="15">
        <f t="shared" si="104"/>
        <v>40795.713344907403</v>
      </c>
      <c r="S1096" s="15">
        <f t="shared" si="105"/>
        <v>40825.713344907403</v>
      </c>
      <c r="T1096">
        <f t="shared" si="106"/>
        <v>2011</v>
      </c>
      <c r="U1096">
        <f t="shared" si="107"/>
        <v>9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v>1375275220</v>
      </c>
      <c r="K1097" t="b">
        <v>0</v>
      </c>
      <c r="L1097">
        <v>94</v>
      </c>
      <c r="M1097" t="b">
        <v>0</v>
      </c>
      <c r="N1097" s="11" t="s">
        <v>8290</v>
      </c>
      <c r="O1097" t="s">
        <v>8291</v>
      </c>
      <c r="P1097">
        <f t="shared" si="102"/>
        <v>5</v>
      </c>
      <c r="Q1097" s="22">
        <f t="shared" si="103"/>
        <v>267.81</v>
      </c>
      <c r="R1097" s="15">
        <f t="shared" si="104"/>
        <v>41486.537268518521</v>
      </c>
      <c r="S1097" s="15">
        <f t="shared" si="105"/>
        <v>41516.537268518521</v>
      </c>
      <c r="T1097">
        <f t="shared" si="106"/>
        <v>2013</v>
      </c>
      <c r="U1097">
        <f t="shared" si="107"/>
        <v>7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v>1409747154</v>
      </c>
      <c r="K1098" t="b">
        <v>0</v>
      </c>
      <c r="L1098">
        <v>29</v>
      </c>
      <c r="M1098" t="b">
        <v>0</v>
      </c>
      <c r="N1098" s="11" t="s">
        <v>8290</v>
      </c>
      <c r="O1098" t="s">
        <v>8291</v>
      </c>
      <c r="P1098">
        <f t="shared" si="102"/>
        <v>18</v>
      </c>
      <c r="Q1098" s="22">
        <f t="shared" si="103"/>
        <v>74.209999999999994</v>
      </c>
      <c r="R1098" s="15">
        <f t="shared" si="104"/>
        <v>41885.51798611111</v>
      </c>
      <c r="S1098" s="15">
        <f t="shared" si="105"/>
        <v>41916.145833333336</v>
      </c>
      <c r="T1098">
        <f t="shared" si="106"/>
        <v>2014</v>
      </c>
      <c r="U1098">
        <f t="shared" si="107"/>
        <v>9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v>1390330877</v>
      </c>
      <c r="K1099" t="b">
        <v>0</v>
      </c>
      <c r="L1099">
        <v>7</v>
      </c>
      <c r="M1099" t="b">
        <v>0</v>
      </c>
      <c r="N1099" s="11" t="s">
        <v>8290</v>
      </c>
      <c r="O1099" t="s">
        <v>8291</v>
      </c>
      <c r="P1099">
        <f t="shared" si="102"/>
        <v>0</v>
      </c>
      <c r="Q1099" s="22">
        <f t="shared" si="103"/>
        <v>6.71</v>
      </c>
      <c r="R1099" s="15">
        <f t="shared" si="104"/>
        <v>41660.792557870373</v>
      </c>
      <c r="S1099" s="15">
        <f t="shared" si="105"/>
        <v>41700.792557870373</v>
      </c>
      <c r="T1099">
        <f t="shared" si="106"/>
        <v>2014</v>
      </c>
      <c r="U1099">
        <f t="shared" si="107"/>
        <v>1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v>1394821095</v>
      </c>
      <c r="K1100" t="b">
        <v>0</v>
      </c>
      <c r="L1100">
        <v>22</v>
      </c>
      <c r="M1100" t="b">
        <v>0</v>
      </c>
      <c r="N1100" s="11" t="s">
        <v>8290</v>
      </c>
      <c r="O1100" t="s">
        <v>8291</v>
      </c>
      <c r="P1100">
        <f t="shared" si="102"/>
        <v>7</v>
      </c>
      <c r="Q1100" s="22">
        <f t="shared" si="103"/>
        <v>81.95</v>
      </c>
      <c r="R1100" s="15">
        <f t="shared" si="104"/>
        <v>41712.762673611112</v>
      </c>
      <c r="S1100" s="15">
        <f t="shared" si="105"/>
        <v>41742.762673611112</v>
      </c>
      <c r="T1100">
        <f t="shared" si="106"/>
        <v>2014</v>
      </c>
      <c r="U1100">
        <f t="shared" si="107"/>
        <v>3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v>1428955468</v>
      </c>
      <c r="K1101" t="b">
        <v>0</v>
      </c>
      <c r="L1101">
        <v>1</v>
      </c>
      <c r="M1101" t="b">
        <v>0</v>
      </c>
      <c r="N1101" s="11" t="s">
        <v>8290</v>
      </c>
      <c r="O1101" t="s">
        <v>8291</v>
      </c>
      <c r="P1101">
        <f t="shared" si="102"/>
        <v>1</v>
      </c>
      <c r="Q1101" s="22">
        <f t="shared" si="103"/>
        <v>25</v>
      </c>
      <c r="R1101" s="15">
        <f t="shared" si="104"/>
        <v>42107.836435185185</v>
      </c>
      <c r="S1101" s="15">
        <f t="shared" si="105"/>
        <v>42137.836435185185</v>
      </c>
      <c r="T1101">
        <f t="shared" si="106"/>
        <v>2015</v>
      </c>
      <c r="U1101">
        <f t="shared" si="107"/>
        <v>4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v>1452825571</v>
      </c>
      <c r="K1102" t="b">
        <v>0</v>
      </c>
      <c r="L1102">
        <v>10</v>
      </c>
      <c r="M1102" t="b">
        <v>0</v>
      </c>
      <c r="N1102" s="11" t="s">
        <v>8290</v>
      </c>
      <c r="O1102" t="s">
        <v>8291</v>
      </c>
      <c r="P1102">
        <f t="shared" si="102"/>
        <v>3</v>
      </c>
      <c r="Q1102" s="22">
        <f t="shared" si="103"/>
        <v>10</v>
      </c>
      <c r="R1102" s="15">
        <f t="shared" si="104"/>
        <v>42384.110775462963</v>
      </c>
      <c r="S1102" s="15">
        <f t="shared" si="105"/>
        <v>42414.110775462963</v>
      </c>
      <c r="T1102">
        <f t="shared" si="106"/>
        <v>2016</v>
      </c>
      <c r="U1102">
        <f t="shared" si="107"/>
        <v>1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v>1466188338</v>
      </c>
      <c r="K1103" t="b">
        <v>0</v>
      </c>
      <c r="L1103">
        <v>6</v>
      </c>
      <c r="M1103" t="b">
        <v>0</v>
      </c>
      <c r="N1103" s="11" t="s">
        <v>8290</v>
      </c>
      <c r="O1103" t="s">
        <v>8291</v>
      </c>
      <c r="P1103">
        <f t="shared" si="102"/>
        <v>0</v>
      </c>
      <c r="Q1103" s="22">
        <f t="shared" si="103"/>
        <v>6.83</v>
      </c>
      <c r="R1103" s="15">
        <f t="shared" si="104"/>
        <v>42538.77243055556</v>
      </c>
      <c r="S1103" s="15">
        <f t="shared" si="105"/>
        <v>42565.758333333331</v>
      </c>
      <c r="T1103">
        <f t="shared" si="106"/>
        <v>2016</v>
      </c>
      <c r="U1103">
        <f t="shared" si="107"/>
        <v>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v>1383095125</v>
      </c>
      <c r="K1104" t="b">
        <v>0</v>
      </c>
      <c r="L1104">
        <v>24</v>
      </c>
      <c r="M1104" t="b">
        <v>0</v>
      </c>
      <c r="N1104" s="11" t="s">
        <v>8290</v>
      </c>
      <c r="O1104" t="s">
        <v>8291</v>
      </c>
      <c r="P1104">
        <f t="shared" si="102"/>
        <v>5</v>
      </c>
      <c r="Q1104" s="22">
        <f t="shared" si="103"/>
        <v>17.71</v>
      </c>
      <c r="R1104" s="15">
        <f t="shared" si="104"/>
        <v>41577.045428240745</v>
      </c>
      <c r="S1104" s="15">
        <f t="shared" si="105"/>
        <v>41617.249305555553</v>
      </c>
      <c r="T1104">
        <f t="shared" si="106"/>
        <v>2013</v>
      </c>
      <c r="U1104">
        <f t="shared" si="107"/>
        <v>10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v>1461043190</v>
      </c>
      <c r="K1105" t="b">
        <v>0</v>
      </c>
      <c r="L1105">
        <v>15</v>
      </c>
      <c r="M1105" t="b">
        <v>0</v>
      </c>
      <c r="N1105" s="11" t="s">
        <v>8290</v>
      </c>
      <c r="O1105" t="s">
        <v>8291</v>
      </c>
      <c r="P1105">
        <f t="shared" si="102"/>
        <v>2</v>
      </c>
      <c r="Q1105" s="22">
        <f t="shared" si="103"/>
        <v>16.2</v>
      </c>
      <c r="R1105" s="15">
        <f t="shared" si="104"/>
        <v>42479.22210648148</v>
      </c>
      <c r="S1105" s="15">
        <f t="shared" si="105"/>
        <v>42539.22210648148</v>
      </c>
      <c r="T1105">
        <f t="shared" si="106"/>
        <v>2016</v>
      </c>
      <c r="U1105">
        <f t="shared" si="107"/>
        <v>4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v>1399888221</v>
      </c>
      <c r="K1106" t="b">
        <v>0</v>
      </c>
      <c r="L1106">
        <v>37</v>
      </c>
      <c r="M1106" t="b">
        <v>0</v>
      </c>
      <c r="N1106" s="11" t="s">
        <v>8290</v>
      </c>
      <c r="O1106" t="s">
        <v>8291</v>
      </c>
      <c r="P1106">
        <f t="shared" si="102"/>
        <v>5</v>
      </c>
      <c r="Q1106" s="22">
        <f t="shared" si="103"/>
        <v>80.3</v>
      </c>
      <c r="R1106" s="15">
        <f t="shared" si="104"/>
        <v>41771.40996527778</v>
      </c>
      <c r="S1106" s="15">
        <f t="shared" si="105"/>
        <v>41801.40996527778</v>
      </c>
      <c r="T1106">
        <f t="shared" si="106"/>
        <v>2014</v>
      </c>
      <c r="U1106">
        <f t="shared" si="107"/>
        <v>5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v>1393038927</v>
      </c>
      <c r="K1107" t="b">
        <v>0</v>
      </c>
      <c r="L1107">
        <v>20</v>
      </c>
      <c r="M1107" t="b">
        <v>0</v>
      </c>
      <c r="N1107" s="11" t="s">
        <v>8290</v>
      </c>
      <c r="O1107" t="s">
        <v>8291</v>
      </c>
      <c r="P1107">
        <f t="shared" si="102"/>
        <v>0</v>
      </c>
      <c r="Q1107" s="22">
        <f t="shared" si="103"/>
        <v>71.55</v>
      </c>
      <c r="R1107" s="15">
        <f t="shared" si="104"/>
        <v>41692.135729166665</v>
      </c>
      <c r="S1107" s="15">
        <f t="shared" si="105"/>
        <v>41722.0940625</v>
      </c>
      <c r="T1107">
        <f t="shared" si="106"/>
        <v>2014</v>
      </c>
      <c r="U1107">
        <f t="shared" si="107"/>
        <v>2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v>1330969575</v>
      </c>
      <c r="K1108" t="b">
        <v>0</v>
      </c>
      <c r="L1108">
        <v>7</v>
      </c>
      <c r="M1108" t="b">
        <v>0</v>
      </c>
      <c r="N1108" s="11" t="s">
        <v>8290</v>
      </c>
      <c r="O1108" t="s">
        <v>8291</v>
      </c>
      <c r="P1108">
        <f t="shared" si="102"/>
        <v>41</v>
      </c>
      <c r="Q1108" s="22">
        <f t="shared" si="103"/>
        <v>23.57</v>
      </c>
      <c r="R1108" s="15">
        <f t="shared" si="104"/>
        <v>40973.740451388891</v>
      </c>
      <c r="S1108" s="15">
        <f t="shared" si="105"/>
        <v>41003.698784722219</v>
      </c>
      <c r="T1108">
        <f t="shared" si="106"/>
        <v>2012</v>
      </c>
      <c r="U1108">
        <f t="shared" si="107"/>
        <v>3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v>1403556024</v>
      </c>
      <c r="K1109" t="b">
        <v>0</v>
      </c>
      <c r="L1109">
        <v>0</v>
      </c>
      <c r="M1109" t="b">
        <v>0</v>
      </c>
      <c r="N1109" s="11" t="s">
        <v>8290</v>
      </c>
      <c r="O1109" t="s">
        <v>8291</v>
      </c>
      <c r="P1109">
        <f t="shared" si="102"/>
        <v>0</v>
      </c>
      <c r="Q1109" s="22">
        <f t="shared" si="103"/>
        <v>0</v>
      </c>
      <c r="R1109" s="15">
        <f t="shared" si="104"/>
        <v>41813.861388888887</v>
      </c>
      <c r="S1109" s="15">
        <f t="shared" si="105"/>
        <v>41843.861388888887</v>
      </c>
      <c r="T1109">
        <f t="shared" si="106"/>
        <v>2014</v>
      </c>
      <c r="U1109">
        <f t="shared" si="107"/>
        <v>6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v>1329146235</v>
      </c>
      <c r="K1110" t="b">
        <v>0</v>
      </c>
      <c r="L1110">
        <v>21</v>
      </c>
      <c r="M1110" t="b">
        <v>0</v>
      </c>
      <c r="N1110" s="11" t="s">
        <v>8290</v>
      </c>
      <c r="O1110" t="s">
        <v>8291</v>
      </c>
      <c r="P1110">
        <f t="shared" si="102"/>
        <v>3</v>
      </c>
      <c r="Q1110" s="22">
        <f t="shared" si="103"/>
        <v>34.880000000000003</v>
      </c>
      <c r="R1110" s="15">
        <f t="shared" si="104"/>
        <v>40952.636979166666</v>
      </c>
      <c r="S1110" s="15">
        <f t="shared" si="105"/>
        <v>41012.595312500001</v>
      </c>
      <c r="T1110">
        <f t="shared" si="106"/>
        <v>2012</v>
      </c>
      <c r="U1110">
        <f t="shared" si="107"/>
        <v>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v>1476900190</v>
      </c>
      <c r="K1111" t="b">
        <v>0</v>
      </c>
      <c r="L1111">
        <v>3</v>
      </c>
      <c r="M1111" t="b">
        <v>0</v>
      </c>
      <c r="N1111" s="11" t="s">
        <v>8290</v>
      </c>
      <c r="O1111" t="s">
        <v>8291</v>
      </c>
      <c r="P1111">
        <f t="shared" si="102"/>
        <v>0</v>
      </c>
      <c r="Q1111" s="22">
        <f t="shared" si="103"/>
        <v>15</v>
      </c>
      <c r="R1111" s="15">
        <f t="shared" si="104"/>
        <v>42662.752199074079</v>
      </c>
      <c r="S1111" s="15">
        <f t="shared" si="105"/>
        <v>42692.793865740736</v>
      </c>
      <c r="T1111">
        <f t="shared" si="106"/>
        <v>2016</v>
      </c>
      <c r="U1111">
        <f t="shared" si="107"/>
        <v>10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v>1352327022</v>
      </c>
      <c r="K1112" t="b">
        <v>0</v>
      </c>
      <c r="L1112">
        <v>11</v>
      </c>
      <c r="M1112" t="b">
        <v>0</v>
      </c>
      <c r="N1112" s="11" t="s">
        <v>8290</v>
      </c>
      <c r="O1112" t="s">
        <v>8291</v>
      </c>
      <c r="P1112">
        <f t="shared" si="102"/>
        <v>1</v>
      </c>
      <c r="Q1112" s="22">
        <f t="shared" si="103"/>
        <v>23.18</v>
      </c>
      <c r="R1112" s="15">
        <f t="shared" si="104"/>
        <v>41220.933124999996</v>
      </c>
      <c r="S1112" s="15">
        <f t="shared" si="105"/>
        <v>41250.933124999996</v>
      </c>
      <c r="T1112">
        <f t="shared" si="106"/>
        <v>2012</v>
      </c>
      <c r="U1112">
        <f t="shared" si="107"/>
        <v>11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v>1449636790</v>
      </c>
      <c r="K1113" t="b">
        <v>0</v>
      </c>
      <c r="L1113">
        <v>1</v>
      </c>
      <c r="M1113" t="b">
        <v>0</v>
      </c>
      <c r="N1113" s="11" t="s">
        <v>8290</v>
      </c>
      <c r="O1113" t="s">
        <v>8291</v>
      </c>
      <c r="P1113">
        <f t="shared" si="102"/>
        <v>0</v>
      </c>
      <c r="Q1113" s="22">
        <f t="shared" si="103"/>
        <v>1</v>
      </c>
      <c r="R1113" s="15">
        <f t="shared" si="104"/>
        <v>42347.203587962969</v>
      </c>
      <c r="S1113" s="15">
        <f t="shared" si="105"/>
        <v>42377.203587962969</v>
      </c>
      <c r="T1113">
        <f t="shared" si="106"/>
        <v>2015</v>
      </c>
      <c r="U1113">
        <f t="shared" si="107"/>
        <v>12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v>1416507211</v>
      </c>
      <c r="K1114" t="b">
        <v>0</v>
      </c>
      <c r="L1114">
        <v>312</v>
      </c>
      <c r="M1114" t="b">
        <v>0</v>
      </c>
      <c r="N1114" s="11" t="s">
        <v>8290</v>
      </c>
      <c r="O1114" t="s">
        <v>8291</v>
      </c>
      <c r="P1114">
        <f t="shared" si="102"/>
        <v>36</v>
      </c>
      <c r="Q1114" s="22">
        <f t="shared" si="103"/>
        <v>100.23</v>
      </c>
      <c r="R1114" s="15">
        <f t="shared" si="104"/>
        <v>41963.759386574078</v>
      </c>
      <c r="S1114" s="15">
        <f t="shared" si="105"/>
        <v>42023.354166666672</v>
      </c>
      <c r="T1114">
        <f t="shared" si="106"/>
        <v>2014</v>
      </c>
      <c r="U1114">
        <f t="shared" si="107"/>
        <v>11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v>1405466820</v>
      </c>
      <c r="K1115" t="b">
        <v>0</v>
      </c>
      <c r="L1115">
        <v>1</v>
      </c>
      <c r="M1115" t="b">
        <v>0</v>
      </c>
      <c r="N1115" s="11" t="s">
        <v>8290</v>
      </c>
      <c r="O1115" t="s">
        <v>8291</v>
      </c>
      <c r="P1115">
        <f t="shared" si="102"/>
        <v>1</v>
      </c>
      <c r="Q1115" s="22">
        <f t="shared" si="103"/>
        <v>5</v>
      </c>
      <c r="R1115" s="15">
        <f t="shared" si="104"/>
        <v>41835.977083333331</v>
      </c>
      <c r="S1115" s="15">
        <f t="shared" si="105"/>
        <v>41865.977083333331</v>
      </c>
      <c r="T1115">
        <f t="shared" si="106"/>
        <v>2014</v>
      </c>
      <c r="U1115">
        <f t="shared" si="107"/>
        <v>7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v>1378714687</v>
      </c>
      <c r="K1116" t="b">
        <v>0</v>
      </c>
      <c r="L1116">
        <v>3</v>
      </c>
      <c r="M1116" t="b">
        <v>0</v>
      </c>
      <c r="N1116" s="11" t="s">
        <v>8290</v>
      </c>
      <c r="O1116" t="s">
        <v>8291</v>
      </c>
      <c r="P1116">
        <f t="shared" si="102"/>
        <v>0</v>
      </c>
      <c r="Q1116" s="22">
        <f t="shared" si="103"/>
        <v>3.33</v>
      </c>
      <c r="R1116" s="15">
        <f t="shared" si="104"/>
        <v>41526.345914351856</v>
      </c>
      <c r="S1116" s="15">
        <f t="shared" si="105"/>
        <v>41556.345914351856</v>
      </c>
      <c r="T1116">
        <f t="shared" si="106"/>
        <v>2013</v>
      </c>
      <c r="U1116">
        <f t="shared" si="107"/>
        <v>9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v>1456764095</v>
      </c>
      <c r="K1117" t="b">
        <v>0</v>
      </c>
      <c r="L1117">
        <v>4</v>
      </c>
      <c r="M1117" t="b">
        <v>0</v>
      </c>
      <c r="N1117" s="11" t="s">
        <v>8290</v>
      </c>
      <c r="O1117" t="s">
        <v>8291</v>
      </c>
      <c r="P1117">
        <f t="shared" si="102"/>
        <v>0</v>
      </c>
      <c r="Q1117" s="22">
        <f t="shared" si="103"/>
        <v>13.25</v>
      </c>
      <c r="R1117" s="15">
        <f t="shared" si="104"/>
        <v>42429.695543981477</v>
      </c>
      <c r="S1117" s="15">
        <f t="shared" si="105"/>
        <v>42459.653877314813</v>
      </c>
      <c r="T1117">
        <f t="shared" si="106"/>
        <v>2016</v>
      </c>
      <c r="U1117">
        <f t="shared" si="107"/>
        <v>2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v>1334089208</v>
      </c>
      <c r="K1118" t="b">
        <v>0</v>
      </c>
      <c r="L1118">
        <v>10</v>
      </c>
      <c r="M1118" t="b">
        <v>0</v>
      </c>
      <c r="N1118" s="11" t="s">
        <v>8290</v>
      </c>
      <c r="O1118" t="s">
        <v>8291</v>
      </c>
      <c r="P1118">
        <f t="shared" si="102"/>
        <v>0</v>
      </c>
      <c r="Q1118" s="22">
        <f t="shared" si="103"/>
        <v>17.850000000000001</v>
      </c>
      <c r="R1118" s="15">
        <f t="shared" si="104"/>
        <v>41009.847314814811</v>
      </c>
      <c r="S1118" s="15">
        <f t="shared" si="105"/>
        <v>41069.847314814811</v>
      </c>
      <c r="T1118">
        <f t="shared" si="106"/>
        <v>2012</v>
      </c>
      <c r="U1118">
        <f t="shared" si="107"/>
        <v>4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v>1448461313</v>
      </c>
      <c r="K1119" t="b">
        <v>0</v>
      </c>
      <c r="L1119">
        <v>8</v>
      </c>
      <c r="M1119" t="b">
        <v>0</v>
      </c>
      <c r="N1119" s="11" t="s">
        <v>8290</v>
      </c>
      <c r="O1119" t="s">
        <v>8291</v>
      </c>
      <c r="P1119">
        <f t="shared" si="102"/>
        <v>8</v>
      </c>
      <c r="Q1119" s="22">
        <f t="shared" si="103"/>
        <v>10.38</v>
      </c>
      <c r="R1119" s="15">
        <f t="shared" si="104"/>
        <v>42333.598530092597</v>
      </c>
      <c r="S1119" s="15">
        <f t="shared" si="105"/>
        <v>42363.598530092597</v>
      </c>
      <c r="T1119">
        <f t="shared" si="106"/>
        <v>2015</v>
      </c>
      <c r="U1119">
        <f t="shared" si="107"/>
        <v>11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v>1394078379</v>
      </c>
      <c r="K1120" t="b">
        <v>0</v>
      </c>
      <c r="L1120">
        <v>3</v>
      </c>
      <c r="M1120" t="b">
        <v>0</v>
      </c>
      <c r="N1120" s="11" t="s">
        <v>8290</v>
      </c>
      <c r="O1120" t="s">
        <v>8291</v>
      </c>
      <c r="P1120">
        <f t="shared" si="102"/>
        <v>2</v>
      </c>
      <c r="Q1120" s="22">
        <f t="shared" si="103"/>
        <v>36.33</v>
      </c>
      <c r="R1120" s="15">
        <f t="shared" si="104"/>
        <v>41704.16642361111</v>
      </c>
      <c r="S1120" s="15">
        <f t="shared" si="105"/>
        <v>41734.124756944446</v>
      </c>
      <c r="T1120">
        <f t="shared" si="106"/>
        <v>2014</v>
      </c>
      <c r="U1120">
        <f t="shared" si="107"/>
        <v>3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v>1395687664</v>
      </c>
      <c r="K1121" t="b">
        <v>0</v>
      </c>
      <c r="L1121">
        <v>1</v>
      </c>
      <c r="M1121" t="b">
        <v>0</v>
      </c>
      <c r="N1121" s="11" t="s">
        <v>8290</v>
      </c>
      <c r="O1121" t="s">
        <v>8291</v>
      </c>
      <c r="P1121">
        <f t="shared" si="102"/>
        <v>0</v>
      </c>
      <c r="Q1121" s="22">
        <f t="shared" si="103"/>
        <v>5</v>
      </c>
      <c r="R1121" s="15">
        <f t="shared" si="104"/>
        <v>41722.792407407411</v>
      </c>
      <c r="S1121" s="15">
        <f t="shared" si="105"/>
        <v>41735.792407407411</v>
      </c>
      <c r="T1121">
        <f t="shared" si="106"/>
        <v>2014</v>
      </c>
      <c r="U1121">
        <f t="shared" si="107"/>
        <v>3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v>1315947400</v>
      </c>
      <c r="K1122" t="b">
        <v>0</v>
      </c>
      <c r="L1122">
        <v>0</v>
      </c>
      <c r="M1122" t="b">
        <v>0</v>
      </c>
      <c r="N1122" s="11" t="s">
        <v>8290</v>
      </c>
      <c r="O1122" t="s">
        <v>8291</v>
      </c>
      <c r="P1122">
        <f t="shared" si="102"/>
        <v>0</v>
      </c>
      <c r="Q1122" s="22">
        <f t="shared" si="103"/>
        <v>0</v>
      </c>
      <c r="R1122" s="15">
        <f t="shared" si="104"/>
        <v>40799.872685185182</v>
      </c>
      <c r="S1122" s="15">
        <f t="shared" si="105"/>
        <v>40844.872685185182</v>
      </c>
      <c r="T1122">
        <f t="shared" si="106"/>
        <v>2011</v>
      </c>
      <c r="U1122">
        <f t="shared" si="107"/>
        <v>9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v>1455315916</v>
      </c>
      <c r="K1123" t="b">
        <v>0</v>
      </c>
      <c r="L1123">
        <v>5</v>
      </c>
      <c r="M1123" t="b">
        <v>0</v>
      </c>
      <c r="N1123" s="11" t="s">
        <v>8290</v>
      </c>
      <c r="O1123" t="s">
        <v>8291</v>
      </c>
      <c r="P1123">
        <f t="shared" si="102"/>
        <v>0</v>
      </c>
      <c r="Q1123" s="22">
        <f t="shared" si="103"/>
        <v>5.8</v>
      </c>
      <c r="R1123" s="15">
        <f t="shared" si="104"/>
        <v>42412.934212962966</v>
      </c>
      <c r="S1123" s="15">
        <f t="shared" si="105"/>
        <v>42442.892546296294</v>
      </c>
      <c r="T1123">
        <f t="shared" si="106"/>
        <v>2016</v>
      </c>
      <c r="U1123">
        <f t="shared" si="107"/>
        <v>2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v>1368723225</v>
      </c>
      <c r="K1124" t="b">
        <v>0</v>
      </c>
      <c r="L1124">
        <v>0</v>
      </c>
      <c r="M1124" t="b">
        <v>0</v>
      </c>
      <c r="N1124" s="11" t="s">
        <v>8290</v>
      </c>
      <c r="O1124" t="s">
        <v>8291</v>
      </c>
      <c r="P1124">
        <f t="shared" si="102"/>
        <v>0</v>
      </c>
      <c r="Q1124" s="22">
        <f t="shared" si="103"/>
        <v>0</v>
      </c>
      <c r="R1124" s="15">
        <f t="shared" si="104"/>
        <v>41410.703993055555</v>
      </c>
      <c r="S1124" s="15">
        <f t="shared" si="105"/>
        <v>41424.703993055555</v>
      </c>
      <c r="T1124">
        <f t="shared" si="106"/>
        <v>2013</v>
      </c>
      <c r="U1124">
        <f t="shared" si="107"/>
        <v>5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v>1395318848</v>
      </c>
      <c r="K1125" t="b">
        <v>0</v>
      </c>
      <c r="L1125">
        <v>3</v>
      </c>
      <c r="M1125" t="b">
        <v>0</v>
      </c>
      <c r="N1125" s="11" t="s">
        <v>8290</v>
      </c>
      <c r="O1125" t="s">
        <v>8291</v>
      </c>
      <c r="P1125">
        <f t="shared" si="102"/>
        <v>0</v>
      </c>
      <c r="Q1125" s="22">
        <f t="shared" si="103"/>
        <v>3.67</v>
      </c>
      <c r="R1125" s="15">
        <f t="shared" si="104"/>
        <v>41718.5237037037</v>
      </c>
      <c r="S1125" s="15">
        <f t="shared" si="105"/>
        <v>41748.5237037037</v>
      </c>
      <c r="T1125">
        <f t="shared" si="106"/>
        <v>2014</v>
      </c>
      <c r="U1125">
        <f t="shared" si="107"/>
        <v>3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v>1427817651</v>
      </c>
      <c r="K1126" t="b">
        <v>0</v>
      </c>
      <c r="L1126">
        <v>7</v>
      </c>
      <c r="M1126" t="b">
        <v>0</v>
      </c>
      <c r="N1126" s="11" t="s">
        <v>8290</v>
      </c>
      <c r="O1126" t="s">
        <v>8292</v>
      </c>
      <c r="P1126">
        <f t="shared" si="102"/>
        <v>0</v>
      </c>
      <c r="Q1126" s="22">
        <f t="shared" si="103"/>
        <v>60.71</v>
      </c>
      <c r="R1126" s="15">
        <f t="shared" si="104"/>
        <v>42094.667256944449</v>
      </c>
      <c r="S1126" s="15">
        <f t="shared" si="105"/>
        <v>42124.667256944449</v>
      </c>
      <c r="T1126">
        <f t="shared" si="106"/>
        <v>2015</v>
      </c>
      <c r="U1126">
        <f t="shared" si="107"/>
        <v>3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v>1438009130</v>
      </c>
      <c r="K1127" t="b">
        <v>0</v>
      </c>
      <c r="L1127">
        <v>0</v>
      </c>
      <c r="M1127" t="b">
        <v>0</v>
      </c>
      <c r="N1127" s="11" t="s">
        <v>8290</v>
      </c>
      <c r="O1127" t="s">
        <v>8292</v>
      </c>
      <c r="P1127">
        <f t="shared" si="102"/>
        <v>0</v>
      </c>
      <c r="Q1127" s="22">
        <f t="shared" si="103"/>
        <v>0</v>
      </c>
      <c r="R1127" s="15">
        <f t="shared" si="104"/>
        <v>42212.624189814815</v>
      </c>
      <c r="S1127" s="15">
        <f t="shared" si="105"/>
        <v>42272.624189814815</v>
      </c>
      <c r="T1127">
        <f t="shared" si="106"/>
        <v>2015</v>
      </c>
      <c r="U1127">
        <f t="shared" si="107"/>
        <v>7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v>1465890694</v>
      </c>
      <c r="K1128" t="b">
        <v>0</v>
      </c>
      <c r="L1128">
        <v>2</v>
      </c>
      <c r="M1128" t="b">
        <v>0</v>
      </c>
      <c r="N1128" s="11" t="s">
        <v>8290</v>
      </c>
      <c r="O1128" t="s">
        <v>8292</v>
      </c>
      <c r="P1128">
        <f t="shared" si="102"/>
        <v>1</v>
      </c>
      <c r="Q1128" s="22">
        <f t="shared" si="103"/>
        <v>5</v>
      </c>
      <c r="R1128" s="15">
        <f t="shared" si="104"/>
        <v>42535.327476851846</v>
      </c>
      <c r="S1128" s="15">
        <f t="shared" si="105"/>
        <v>42565.327476851846</v>
      </c>
      <c r="T1128">
        <f t="shared" si="106"/>
        <v>2016</v>
      </c>
      <c r="U1128">
        <f t="shared" si="107"/>
        <v>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v>1413318600</v>
      </c>
      <c r="K1129" t="b">
        <v>0</v>
      </c>
      <c r="L1129">
        <v>23</v>
      </c>
      <c r="M1129" t="b">
        <v>0</v>
      </c>
      <c r="N1129" s="11" t="s">
        <v>8290</v>
      </c>
      <c r="O1129" t="s">
        <v>8292</v>
      </c>
      <c r="P1129">
        <f t="shared" si="102"/>
        <v>2</v>
      </c>
      <c r="Q1129" s="22">
        <f t="shared" si="103"/>
        <v>25.43</v>
      </c>
      <c r="R1129" s="15">
        <f t="shared" si="104"/>
        <v>41926.854166666664</v>
      </c>
      <c r="S1129" s="15">
        <f t="shared" si="105"/>
        <v>41957.895833333328</v>
      </c>
      <c r="T1129">
        <f t="shared" si="106"/>
        <v>2014</v>
      </c>
      <c r="U1129">
        <f t="shared" si="107"/>
        <v>10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v>1404833717</v>
      </c>
      <c r="K1130" t="b">
        <v>0</v>
      </c>
      <c r="L1130">
        <v>1</v>
      </c>
      <c r="M1130" t="b">
        <v>0</v>
      </c>
      <c r="N1130" s="11" t="s">
        <v>8290</v>
      </c>
      <c r="O1130" t="s">
        <v>8292</v>
      </c>
      <c r="P1130">
        <f t="shared" si="102"/>
        <v>0</v>
      </c>
      <c r="Q1130" s="22">
        <f t="shared" si="103"/>
        <v>1</v>
      </c>
      <c r="R1130" s="15">
        <f t="shared" si="104"/>
        <v>41828.649502314816</v>
      </c>
      <c r="S1130" s="15">
        <f t="shared" si="105"/>
        <v>41858.649502314816</v>
      </c>
      <c r="T1130">
        <f t="shared" si="106"/>
        <v>2014</v>
      </c>
      <c r="U1130">
        <f t="shared" si="107"/>
        <v>7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v>1462515693</v>
      </c>
      <c r="K1131" t="b">
        <v>0</v>
      </c>
      <c r="L1131">
        <v>2</v>
      </c>
      <c r="M1131" t="b">
        <v>0</v>
      </c>
      <c r="N1131" s="11" t="s">
        <v>8290</v>
      </c>
      <c r="O1131" t="s">
        <v>8292</v>
      </c>
      <c r="P1131">
        <f t="shared" si="102"/>
        <v>0</v>
      </c>
      <c r="Q1131" s="22">
        <f t="shared" si="103"/>
        <v>10.5</v>
      </c>
      <c r="R1131" s="15">
        <f t="shared" si="104"/>
        <v>42496.264965277776</v>
      </c>
      <c r="S1131" s="15">
        <f t="shared" si="105"/>
        <v>42526.264965277776</v>
      </c>
      <c r="T1131">
        <f t="shared" si="106"/>
        <v>2016</v>
      </c>
      <c r="U1131">
        <f t="shared" si="107"/>
        <v>5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v>1411775700</v>
      </c>
      <c r="K1132" t="b">
        <v>0</v>
      </c>
      <c r="L1132">
        <v>3</v>
      </c>
      <c r="M1132" t="b">
        <v>0</v>
      </c>
      <c r="N1132" s="11" t="s">
        <v>8290</v>
      </c>
      <c r="O1132" t="s">
        <v>8292</v>
      </c>
      <c r="P1132">
        <f t="shared" si="102"/>
        <v>0</v>
      </c>
      <c r="Q1132" s="22">
        <f t="shared" si="103"/>
        <v>3.67</v>
      </c>
      <c r="R1132" s="15">
        <f t="shared" si="104"/>
        <v>41908.996527777781</v>
      </c>
      <c r="S1132" s="15">
        <f t="shared" si="105"/>
        <v>41969.038194444445</v>
      </c>
      <c r="T1132">
        <f t="shared" si="106"/>
        <v>2014</v>
      </c>
      <c r="U1132">
        <f t="shared" si="107"/>
        <v>9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v>1448401668</v>
      </c>
      <c r="K1133" t="b">
        <v>0</v>
      </c>
      <c r="L1133">
        <v>0</v>
      </c>
      <c r="M1133" t="b">
        <v>0</v>
      </c>
      <c r="N1133" s="11" t="s">
        <v>8290</v>
      </c>
      <c r="O1133" t="s">
        <v>8292</v>
      </c>
      <c r="P1133">
        <f t="shared" si="102"/>
        <v>0</v>
      </c>
      <c r="Q1133" s="22">
        <f t="shared" si="103"/>
        <v>0</v>
      </c>
      <c r="R1133" s="15">
        <f t="shared" si="104"/>
        <v>42332.908194444448</v>
      </c>
      <c r="S1133" s="15">
        <f t="shared" si="105"/>
        <v>42362.908194444448</v>
      </c>
      <c r="T1133">
        <f t="shared" si="106"/>
        <v>2015</v>
      </c>
      <c r="U1133">
        <f t="shared" si="107"/>
        <v>11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v>1480646771</v>
      </c>
      <c r="K1134" t="b">
        <v>0</v>
      </c>
      <c r="L1134">
        <v>13</v>
      </c>
      <c r="M1134" t="b">
        <v>0</v>
      </c>
      <c r="N1134" s="11" t="s">
        <v>8290</v>
      </c>
      <c r="O1134" t="s">
        <v>8292</v>
      </c>
      <c r="P1134">
        <f t="shared" si="102"/>
        <v>14</v>
      </c>
      <c r="Q1134" s="22">
        <f t="shared" si="103"/>
        <v>110.62</v>
      </c>
      <c r="R1134" s="15">
        <f t="shared" si="104"/>
        <v>42706.115405092598</v>
      </c>
      <c r="S1134" s="15">
        <f t="shared" si="105"/>
        <v>42736.115405092598</v>
      </c>
      <c r="T1134">
        <f t="shared" si="106"/>
        <v>2016</v>
      </c>
      <c r="U1134">
        <f t="shared" si="107"/>
        <v>12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v>1404207981</v>
      </c>
      <c r="K1135" t="b">
        <v>0</v>
      </c>
      <c r="L1135">
        <v>1</v>
      </c>
      <c r="M1135" t="b">
        <v>0</v>
      </c>
      <c r="N1135" s="11" t="s">
        <v>8290</v>
      </c>
      <c r="O1135" t="s">
        <v>8292</v>
      </c>
      <c r="P1135">
        <f t="shared" si="102"/>
        <v>1</v>
      </c>
      <c r="Q1135" s="22">
        <f t="shared" si="103"/>
        <v>20</v>
      </c>
      <c r="R1135" s="15">
        <f t="shared" si="104"/>
        <v>41821.407187500001</v>
      </c>
      <c r="S1135" s="15">
        <f t="shared" si="105"/>
        <v>41851.407187500001</v>
      </c>
      <c r="T1135">
        <f t="shared" si="106"/>
        <v>2014</v>
      </c>
      <c r="U1135">
        <f t="shared" si="107"/>
        <v>7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v>1416034228</v>
      </c>
      <c r="K1136" t="b">
        <v>0</v>
      </c>
      <c r="L1136">
        <v>1</v>
      </c>
      <c r="M1136" t="b">
        <v>0</v>
      </c>
      <c r="N1136" s="11" t="s">
        <v>8290</v>
      </c>
      <c r="O1136" t="s">
        <v>8292</v>
      </c>
      <c r="P1136">
        <f t="shared" si="102"/>
        <v>0</v>
      </c>
      <c r="Q1136" s="22">
        <f t="shared" si="103"/>
        <v>1</v>
      </c>
      <c r="R1136" s="15">
        <f t="shared" si="104"/>
        <v>41958.285046296296</v>
      </c>
      <c r="S1136" s="15">
        <f t="shared" si="105"/>
        <v>41972.189583333333</v>
      </c>
      <c r="T1136">
        <f t="shared" si="106"/>
        <v>2014</v>
      </c>
      <c r="U1136">
        <f t="shared" si="107"/>
        <v>11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v>1467935094</v>
      </c>
      <c r="K1137" t="b">
        <v>0</v>
      </c>
      <c r="L1137">
        <v>1</v>
      </c>
      <c r="M1137" t="b">
        <v>0</v>
      </c>
      <c r="N1137" s="11" t="s">
        <v>8290</v>
      </c>
      <c r="O1137" t="s">
        <v>8292</v>
      </c>
      <c r="P1137">
        <f t="shared" si="102"/>
        <v>5</v>
      </c>
      <c r="Q1137" s="22">
        <f t="shared" si="103"/>
        <v>50</v>
      </c>
      <c r="R1137" s="15">
        <f t="shared" si="104"/>
        <v>42558.989513888882</v>
      </c>
      <c r="S1137" s="15">
        <f t="shared" si="105"/>
        <v>42588.989513888882</v>
      </c>
      <c r="T1137">
        <f t="shared" si="106"/>
        <v>2016</v>
      </c>
      <c r="U1137">
        <f t="shared" si="107"/>
        <v>7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v>1447949229</v>
      </c>
      <c r="K1138" t="b">
        <v>0</v>
      </c>
      <c r="L1138">
        <v>6</v>
      </c>
      <c r="M1138" t="b">
        <v>0</v>
      </c>
      <c r="N1138" s="11" t="s">
        <v>8290</v>
      </c>
      <c r="O1138" t="s">
        <v>8292</v>
      </c>
      <c r="P1138">
        <f t="shared" si="102"/>
        <v>6</v>
      </c>
      <c r="Q1138" s="22">
        <f t="shared" si="103"/>
        <v>45</v>
      </c>
      <c r="R1138" s="15">
        <f t="shared" si="104"/>
        <v>42327.671631944439</v>
      </c>
      <c r="S1138" s="15">
        <f t="shared" si="105"/>
        <v>42357.671631944439</v>
      </c>
      <c r="T1138">
        <f t="shared" si="106"/>
        <v>2015</v>
      </c>
      <c r="U1138">
        <f t="shared" si="107"/>
        <v>11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v>1458848421</v>
      </c>
      <c r="K1139" t="b">
        <v>0</v>
      </c>
      <c r="L1139">
        <v>39</v>
      </c>
      <c r="M1139" t="b">
        <v>0</v>
      </c>
      <c r="N1139" s="11" t="s">
        <v>8290</v>
      </c>
      <c r="O1139" t="s">
        <v>8292</v>
      </c>
      <c r="P1139">
        <f t="shared" si="102"/>
        <v>40</v>
      </c>
      <c r="Q1139" s="22">
        <f t="shared" si="103"/>
        <v>253.21</v>
      </c>
      <c r="R1139" s="15">
        <f t="shared" si="104"/>
        <v>42453.819687499999</v>
      </c>
      <c r="S1139" s="15">
        <f t="shared" si="105"/>
        <v>42483.819687499999</v>
      </c>
      <c r="T1139">
        <f t="shared" si="106"/>
        <v>2016</v>
      </c>
      <c r="U1139">
        <f t="shared" si="107"/>
        <v>3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v>1483307131</v>
      </c>
      <c r="K1140" t="b">
        <v>0</v>
      </c>
      <c r="L1140">
        <v>4</v>
      </c>
      <c r="M1140" t="b">
        <v>0</v>
      </c>
      <c r="N1140" s="11" t="s">
        <v>8290</v>
      </c>
      <c r="O1140" t="s">
        <v>8292</v>
      </c>
      <c r="P1140">
        <f t="shared" si="102"/>
        <v>0</v>
      </c>
      <c r="Q1140" s="22">
        <f t="shared" si="103"/>
        <v>31.25</v>
      </c>
      <c r="R1140" s="15">
        <f t="shared" si="104"/>
        <v>42736.9066087963</v>
      </c>
      <c r="S1140" s="15">
        <f t="shared" si="105"/>
        <v>42756.9066087963</v>
      </c>
      <c r="T1140">
        <f t="shared" si="106"/>
        <v>2017</v>
      </c>
      <c r="U1140">
        <f t="shared" si="107"/>
        <v>1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v>1417508426</v>
      </c>
      <c r="K1141" t="b">
        <v>0</v>
      </c>
      <c r="L1141">
        <v>1</v>
      </c>
      <c r="M1141" t="b">
        <v>0</v>
      </c>
      <c r="N1141" s="11" t="s">
        <v>8290</v>
      </c>
      <c r="O1141" t="s">
        <v>8292</v>
      </c>
      <c r="P1141">
        <f t="shared" si="102"/>
        <v>0</v>
      </c>
      <c r="Q1141" s="22">
        <f t="shared" si="103"/>
        <v>5</v>
      </c>
      <c r="R1141" s="15">
        <f t="shared" si="104"/>
        <v>41975.347523148142</v>
      </c>
      <c r="S1141" s="15">
        <f t="shared" si="105"/>
        <v>42005.347523148142</v>
      </c>
      <c r="T1141">
        <f t="shared" si="106"/>
        <v>2014</v>
      </c>
      <c r="U1141">
        <f t="shared" si="107"/>
        <v>12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v>1436267121</v>
      </c>
      <c r="K1142" t="b">
        <v>0</v>
      </c>
      <c r="L1142">
        <v>0</v>
      </c>
      <c r="M1142" t="b">
        <v>0</v>
      </c>
      <c r="N1142" s="11" t="s">
        <v>8290</v>
      </c>
      <c r="O1142" t="s">
        <v>8292</v>
      </c>
      <c r="P1142">
        <f t="shared" si="102"/>
        <v>0</v>
      </c>
      <c r="Q1142" s="22">
        <f t="shared" si="103"/>
        <v>0</v>
      </c>
      <c r="R1142" s="15">
        <f t="shared" si="104"/>
        <v>42192.462048611109</v>
      </c>
      <c r="S1142" s="15">
        <f t="shared" si="105"/>
        <v>42222.462048611109</v>
      </c>
      <c r="T1142">
        <f t="shared" si="106"/>
        <v>2015</v>
      </c>
      <c r="U1142">
        <f t="shared" si="107"/>
        <v>7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v>1433868450</v>
      </c>
      <c r="K1143" t="b">
        <v>0</v>
      </c>
      <c r="L1143">
        <v>0</v>
      </c>
      <c r="M1143" t="b">
        <v>0</v>
      </c>
      <c r="N1143" s="11" t="s">
        <v>8290</v>
      </c>
      <c r="O1143" t="s">
        <v>8292</v>
      </c>
      <c r="P1143">
        <f t="shared" si="102"/>
        <v>0</v>
      </c>
      <c r="Q1143" s="22">
        <f t="shared" si="103"/>
        <v>0</v>
      </c>
      <c r="R1143" s="15">
        <f t="shared" si="104"/>
        <v>42164.699652777781</v>
      </c>
      <c r="S1143" s="15">
        <f t="shared" si="105"/>
        <v>42194.699652777781</v>
      </c>
      <c r="T1143">
        <f t="shared" si="106"/>
        <v>2015</v>
      </c>
      <c r="U1143">
        <f t="shared" si="107"/>
        <v>6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v>1421539727</v>
      </c>
      <c r="K1144" t="b">
        <v>0</v>
      </c>
      <c r="L1144">
        <v>0</v>
      </c>
      <c r="M1144" t="b">
        <v>0</v>
      </c>
      <c r="N1144" s="11" t="s">
        <v>8290</v>
      </c>
      <c r="O1144" t="s">
        <v>8292</v>
      </c>
      <c r="P1144">
        <f t="shared" si="102"/>
        <v>0</v>
      </c>
      <c r="Q1144" s="22">
        <f t="shared" si="103"/>
        <v>0</v>
      </c>
      <c r="R1144" s="15">
        <f t="shared" si="104"/>
        <v>42022.006099537044</v>
      </c>
      <c r="S1144" s="15">
        <f t="shared" si="105"/>
        <v>42052.006099537044</v>
      </c>
      <c r="T1144">
        <f t="shared" si="106"/>
        <v>2015</v>
      </c>
      <c r="U1144">
        <f t="shared" si="107"/>
        <v>1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v>1447735126</v>
      </c>
      <c r="K1145" t="b">
        <v>0</v>
      </c>
      <c r="L1145">
        <v>8</v>
      </c>
      <c r="M1145" t="b">
        <v>0</v>
      </c>
      <c r="N1145" s="11" t="s">
        <v>8290</v>
      </c>
      <c r="O1145" t="s">
        <v>8292</v>
      </c>
      <c r="P1145">
        <f t="shared" si="102"/>
        <v>0</v>
      </c>
      <c r="Q1145" s="22">
        <f t="shared" si="103"/>
        <v>23.25</v>
      </c>
      <c r="R1145" s="15">
        <f t="shared" si="104"/>
        <v>42325.19358796296</v>
      </c>
      <c r="S1145" s="15">
        <f t="shared" si="105"/>
        <v>42355.19358796296</v>
      </c>
      <c r="T1145">
        <f t="shared" si="106"/>
        <v>2015</v>
      </c>
      <c r="U1145">
        <f t="shared" si="107"/>
        <v>11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v>1427689320</v>
      </c>
      <c r="K1146" t="b">
        <v>0</v>
      </c>
      <c r="L1146">
        <v>0</v>
      </c>
      <c r="M1146" t="b">
        <v>0</v>
      </c>
      <c r="N1146" s="11" t="s">
        <v>8293</v>
      </c>
      <c r="O1146" t="s">
        <v>8294</v>
      </c>
      <c r="P1146">
        <f t="shared" si="102"/>
        <v>0</v>
      </c>
      <c r="Q1146" s="22">
        <f t="shared" si="103"/>
        <v>0</v>
      </c>
      <c r="R1146" s="15">
        <f t="shared" si="104"/>
        <v>42093.181944444441</v>
      </c>
      <c r="S1146" s="15">
        <f t="shared" si="105"/>
        <v>42123.181944444441</v>
      </c>
      <c r="T1146">
        <f t="shared" si="106"/>
        <v>2015</v>
      </c>
      <c r="U1146">
        <f t="shared" si="107"/>
        <v>3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v>1407088592</v>
      </c>
      <c r="K1147" t="b">
        <v>0</v>
      </c>
      <c r="L1147">
        <v>1</v>
      </c>
      <c r="M1147" t="b">
        <v>0</v>
      </c>
      <c r="N1147" s="11" t="s">
        <v>8293</v>
      </c>
      <c r="O1147" t="s">
        <v>8294</v>
      </c>
      <c r="P1147">
        <f t="shared" si="102"/>
        <v>0</v>
      </c>
      <c r="Q1147" s="22">
        <f t="shared" si="103"/>
        <v>100</v>
      </c>
      <c r="R1147" s="15">
        <f t="shared" si="104"/>
        <v>41854.747592592597</v>
      </c>
      <c r="S1147" s="15">
        <f t="shared" si="105"/>
        <v>41914.747592592597</v>
      </c>
      <c r="T1147">
        <f t="shared" si="106"/>
        <v>2014</v>
      </c>
      <c r="U1147">
        <f t="shared" si="107"/>
        <v>8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v>1395787973</v>
      </c>
      <c r="K1148" t="b">
        <v>0</v>
      </c>
      <c r="L1148">
        <v>12</v>
      </c>
      <c r="M1148" t="b">
        <v>0</v>
      </c>
      <c r="N1148" s="11" t="s">
        <v>8293</v>
      </c>
      <c r="O1148" t="s">
        <v>8294</v>
      </c>
      <c r="P1148">
        <f t="shared" si="102"/>
        <v>9</v>
      </c>
      <c r="Q1148" s="22">
        <f t="shared" si="103"/>
        <v>44.17</v>
      </c>
      <c r="R1148" s="15">
        <f t="shared" si="104"/>
        <v>41723.9533912037</v>
      </c>
      <c r="S1148" s="15">
        <f t="shared" si="105"/>
        <v>41761.9533912037</v>
      </c>
      <c r="T1148">
        <f t="shared" si="106"/>
        <v>2014</v>
      </c>
      <c r="U1148">
        <f t="shared" si="107"/>
        <v>3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v>1408576783</v>
      </c>
      <c r="K1149" t="b">
        <v>0</v>
      </c>
      <c r="L1149">
        <v>0</v>
      </c>
      <c r="M1149" t="b">
        <v>0</v>
      </c>
      <c r="N1149" s="11" t="s">
        <v>8293</v>
      </c>
      <c r="O1149" t="s">
        <v>8294</v>
      </c>
      <c r="P1149">
        <f t="shared" si="102"/>
        <v>0</v>
      </c>
      <c r="Q1149" s="22">
        <f t="shared" si="103"/>
        <v>0</v>
      </c>
      <c r="R1149" s="15">
        <f t="shared" si="104"/>
        <v>41871.972025462965</v>
      </c>
      <c r="S1149" s="15">
        <f t="shared" si="105"/>
        <v>41931.972025462965</v>
      </c>
      <c r="T1149">
        <f t="shared" si="106"/>
        <v>2014</v>
      </c>
      <c r="U1149">
        <f t="shared" si="107"/>
        <v>8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v>1477973181</v>
      </c>
      <c r="K1150" t="b">
        <v>0</v>
      </c>
      <c r="L1150">
        <v>3</v>
      </c>
      <c r="M1150" t="b">
        <v>0</v>
      </c>
      <c r="N1150" s="11" t="s">
        <v>8293</v>
      </c>
      <c r="O1150" t="s">
        <v>8294</v>
      </c>
      <c r="P1150">
        <f t="shared" si="102"/>
        <v>0</v>
      </c>
      <c r="Q1150" s="22">
        <f t="shared" si="103"/>
        <v>24.33</v>
      </c>
      <c r="R1150" s="15">
        <f t="shared" si="104"/>
        <v>42675.171076388884</v>
      </c>
      <c r="S1150" s="15">
        <f t="shared" si="105"/>
        <v>42705.212743055556</v>
      </c>
      <c r="T1150">
        <f t="shared" si="106"/>
        <v>2016</v>
      </c>
      <c r="U1150">
        <f t="shared" si="107"/>
        <v>11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v>1463504566</v>
      </c>
      <c r="K1151" t="b">
        <v>0</v>
      </c>
      <c r="L1151">
        <v>2</v>
      </c>
      <c r="M1151" t="b">
        <v>0</v>
      </c>
      <c r="N1151" s="11" t="s">
        <v>8293</v>
      </c>
      <c r="O1151" t="s">
        <v>8294</v>
      </c>
      <c r="P1151">
        <f t="shared" si="102"/>
        <v>0</v>
      </c>
      <c r="Q1151" s="22">
        <f t="shared" si="103"/>
        <v>37.5</v>
      </c>
      <c r="R1151" s="15">
        <f t="shared" si="104"/>
        <v>42507.71025462963</v>
      </c>
      <c r="S1151" s="15">
        <f t="shared" si="105"/>
        <v>42537.71025462963</v>
      </c>
      <c r="T1151">
        <f t="shared" si="106"/>
        <v>2016</v>
      </c>
      <c r="U1151">
        <f t="shared" si="107"/>
        <v>5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v>1447109675</v>
      </c>
      <c r="K1152" t="b">
        <v>0</v>
      </c>
      <c r="L1152">
        <v>6</v>
      </c>
      <c r="M1152" t="b">
        <v>0</v>
      </c>
      <c r="N1152" s="11" t="s">
        <v>8293</v>
      </c>
      <c r="O1152" t="s">
        <v>8294</v>
      </c>
      <c r="P1152">
        <f t="shared" si="102"/>
        <v>10</v>
      </c>
      <c r="Q1152" s="22">
        <f t="shared" si="103"/>
        <v>42</v>
      </c>
      <c r="R1152" s="15">
        <f t="shared" si="104"/>
        <v>42317.954571759255</v>
      </c>
      <c r="S1152" s="15">
        <f t="shared" si="105"/>
        <v>42377.954571759255</v>
      </c>
      <c r="T1152">
        <f t="shared" si="106"/>
        <v>2015</v>
      </c>
      <c r="U1152">
        <f t="shared" si="107"/>
        <v>11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v>1439000863</v>
      </c>
      <c r="K1153" t="b">
        <v>0</v>
      </c>
      <c r="L1153">
        <v>0</v>
      </c>
      <c r="M1153" t="b">
        <v>0</v>
      </c>
      <c r="N1153" s="11" t="s">
        <v>8293</v>
      </c>
      <c r="O1153" t="s">
        <v>8294</v>
      </c>
      <c r="P1153">
        <f t="shared" si="102"/>
        <v>0</v>
      </c>
      <c r="Q1153" s="22">
        <f t="shared" si="103"/>
        <v>0</v>
      </c>
      <c r="R1153" s="15">
        <f t="shared" si="104"/>
        <v>42224.102581018517</v>
      </c>
      <c r="S1153" s="15">
        <f t="shared" si="105"/>
        <v>42254.102581018517</v>
      </c>
      <c r="T1153">
        <f t="shared" si="106"/>
        <v>2015</v>
      </c>
      <c r="U1153">
        <f t="shared" si="107"/>
        <v>8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v>1429117312</v>
      </c>
      <c r="K1154" t="b">
        <v>0</v>
      </c>
      <c r="L1154">
        <v>15</v>
      </c>
      <c r="M1154" t="b">
        <v>0</v>
      </c>
      <c r="N1154" s="11" t="s">
        <v>8293</v>
      </c>
      <c r="O1154" t="s">
        <v>8294</v>
      </c>
      <c r="P1154">
        <f t="shared" si="102"/>
        <v>6</v>
      </c>
      <c r="Q1154" s="22">
        <f t="shared" si="103"/>
        <v>60.73</v>
      </c>
      <c r="R1154" s="15">
        <f t="shared" si="104"/>
        <v>42109.709629629629</v>
      </c>
      <c r="S1154" s="15">
        <f t="shared" si="105"/>
        <v>42139.709629629629</v>
      </c>
      <c r="T1154">
        <f t="shared" si="106"/>
        <v>2015</v>
      </c>
      <c r="U1154">
        <f t="shared" si="107"/>
        <v>4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v>1432055305</v>
      </c>
      <c r="K1155" t="b">
        <v>0</v>
      </c>
      <c r="L1155">
        <v>1</v>
      </c>
      <c r="M1155" t="b">
        <v>0</v>
      </c>
      <c r="N1155" s="11" t="s">
        <v>8293</v>
      </c>
      <c r="O1155" t="s">
        <v>8294</v>
      </c>
      <c r="P1155">
        <f t="shared" ref="P1155:P1218" si="108">ROUND(E1155/D1155*100,0)</f>
        <v>1</v>
      </c>
      <c r="Q1155" s="22">
        <f t="shared" ref="Q1155:Q1218" si="109">IFERROR(ROUND(E1155/L1155,2),0)</f>
        <v>50</v>
      </c>
      <c r="R1155" s="15">
        <f t="shared" ref="R1155:R1218" si="110">J1155/60/60/24+DATE(1970,1,1)</f>
        <v>42143.714178240742</v>
      </c>
      <c r="S1155" s="15">
        <f t="shared" ref="S1155:S1218" si="111">I1155/60/60/24+DATE(1970,1,1)</f>
        <v>42173.714178240742</v>
      </c>
      <c r="T1155">
        <f t="shared" ref="T1155:T1218" si="112">YEAR(R1155)</f>
        <v>2015</v>
      </c>
      <c r="U1155">
        <f t="shared" ref="U1155:U1218" si="113">MONTH(R1155)</f>
        <v>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v>1438915006</v>
      </c>
      <c r="K1156" t="b">
        <v>0</v>
      </c>
      <c r="L1156">
        <v>3</v>
      </c>
      <c r="M1156" t="b">
        <v>0</v>
      </c>
      <c r="N1156" s="11" t="s">
        <v>8293</v>
      </c>
      <c r="O1156" t="s">
        <v>8294</v>
      </c>
      <c r="P1156">
        <f t="shared" si="108"/>
        <v>7</v>
      </c>
      <c r="Q1156" s="22">
        <f t="shared" si="109"/>
        <v>108.33</v>
      </c>
      <c r="R1156" s="15">
        <f t="shared" si="110"/>
        <v>42223.108865740738</v>
      </c>
      <c r="S1156" s="15">
        <f t="shared" si="111"/>
        <v>42253.108865740738</v>
      </c>
      <c r="T1156">
        <f t="shared" si="112"/>
        <v>2015</v>
      </c>
      <c r="U1156">
        <f t="shared" si="113"/>
        <v>8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v>1405448408</v>
      </c>
      <c r="K1157" t="b">
        <v>0</v>
      </c>
      <c r="L1157">
        <v>8</v>
      </c>
      <c r="M1157" t="b">
        <v>0</v>
      </c>
      <c r="N1157" s="11" t="s">
        <v>8293</v>
      </c>
      <c r="O1157" t="s">
        <v>8294</v>
      </c>
      <c r="P1157">
        <f t="shared" si="108"/>
        <v>1</v>
      </c>
      <c r="Q1157" s="22">
        <f t="shared" si="109"/>
        <v>23.5</v>
      </c>
      <c r="R1157" s="15">
        <f t="shared" si="110"/>
        <v>41835.763981481483</v>
      </c>
      <c r="S1157" s="15">
        <f t="shared" si="111"/>
        <v>41865.763981481483</v>
      </c>
      <c r="T1157">
        <f t="shared" si="112"/>
        <v>2014</v>
      </c>
      <c r="U1157">
        <f t="shared" si="113"/>
        <v>7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v>1422150162</v>
      </c>
      <c r="K1158" t="b">
        <v>0</v>
      </c>
      <c r="L1158">
        <v>0</v>
      </c>
      <c r="M1158" t="b">
        <v>0</v>
      </c>
      <c r="N1158" s="11" t="s">
        <v>8293</v>
      </c>
      <c r="O1158" t="s">
        <v>8294</v>
      </c>
      <c r="P1158">
        <f t="shared" si="108"/>
        <v>0</v>
      </c>
      <c r="Q1158" s="22">
        <f t="shared" si="109"/>
        <v>0</v>
      </c>
      <c r="R1158" s="15">
        <f t="shared" si="110"/>
        <v>42029.07131944444</v>
      </c>
      <c r="S1158" s="15">
        <f t="shared" si="111"/>
        <v>42059.07131944444</v>
      </c>
      <c r="T1158">
        <f t="shared" si="112"/>
        <v>2015</v>
      </c>
      <c r="U1158">
        <f t="shared" si="113"/>
        <v>1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v>1412607880</v>
      </c>
      <c r="K1159" t="b">
        <v>0</v>
      </c>
      <c r="L1159">
        <v>3</v>
      </c>
      <c r="M1159" t="b">
        <v>0</v>
      </c>
      <c r="N1159" s="11" t="s">
        <v>8293</v>
      </c>
      <c r="O1159" t="s">
        <v>8294</v>
      </c>
      <c r="P1159">
        <f t="shared" si="108"/>
        <v>2</v>
      </c>
      <c r="Q1159" s="22">
        <f t="shared" si="109"/>
        <v>50.33</v>
      </c>
      <c r="R1159" s="15">
        <f t="shared" si="110"/>
        <v>41918.628240740742</v>
      </c>
      <c r="S1159" s="15">
        <f t="shared" si="111"/>
        <v>41978.669907407413</v>
      </c>
      <c r="T1159">
        <f t="shared" si="112"/>
        <v>2014</v>
      </c>
      <c r="U1159">
        <f t="shared" si="113"/>
        <v>10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v>1415499128</v>
      </c>
      <c r="K1160" t="b">
        <v>0</v>
      </c>
      <c r="L1160">
        <v>3</v>
      </c>
      <c r="M1160" t="b">
        <v>0</v>
      </c>
      <c r="N1160" s="11" t="s">
        <v>8293</v>
      </c>
      <c r="O1160" t="s">
        <v>8294</v>
      </c>
      <c r="P1160">
        <f t="shared" si="108"/>
        <v>0</v>
      </c>
      <c r="Q1160" s="22">
        <f t="shared" si="109"/>
        <v>11.67</v>
      </c>
      <c r="R1160" s="15">
        <f t="shared" si="110"/>
        <v>41952.09175925926</v>
      </c>
      <c r="S1160" s="15">
        <f t="shared" si="111"/>
        <v>41982.09175925926</v>
      </c>
      <c r="T1160">
        <f t="shared" si="112"/>
        <v>2014</v>
      </c>
      <c r="U1160">
        <f t="shared" si="113"/>
        <v>11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v>1433006765</v>
      </c>
      <c r="K1161" t="b">
        <v>0</v>
      </c>
      <c r="L1161">
        <v>0</v>
      </c>
      <c r="M1161" t="b">
        <v>0</v>
      </c>
      <c r="N1161" s="11" t="s">
        <v>8293</v>
      </c>
      <c r="O1161" t="s">
        <v>8294</v>
      </c>
      <c r="P1161">
        <f t="shared" si="108"/>
        <v>0</v>
      </c>
      <c r="Q1161" s="22">
        <f t="shared" si="109"/>
        <v>0</v>
      </c>
      <c r="R1161" s="15">
        <f t="shared" si="110"/>
        <v>42154.726446759261</v>
      </c>
      <c r="S1161" s="15">
        <f t="shared" si="111"/>
        <v>42185.65625</v>
      </c>
      <c r="T1161">
        <f t="shared" si="112"/>
        <v>2015</v>
      </c>
      <c r="U1161">
        <f t="shared" si="113"/>
        <v>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v>1424922186</v>
      </c>
      <c r="K1162" t="b">
        <v>0</v>
      </c>
      <c r="L1162">
        <v>19</v>
      </c>
      <c r="M1162" t="b">
        <v>0</v>
      </c>
      <c r="N1162" s="11" t="s">
        <v>8293</v>
      </c>
      <c r="O1162" t="s">
        <v>8294</v>
      </c>
      <c r="P1162">
        <f t="shared" si="108"/>
        <v>4</v>
      </c>
      <c r="Q1162" s="22">
        <f t="shared" si="109"/>
        <v>60.79</v>
      </c>
      <c r="R1162" s="15">
        <f t="shared" si="110"/>
        <v>42061.154930555553</v>
      </c>
      <c r="S1162" s="15">
        <f t="shared" si="111"/>
        <v>42091.113263888896</v>
      </c>
      <c r="T1162">
        <f t="shared" si="112"/>
        <v>2015</v>
      </c>
      <c r="U1162">
        <f t="shared" si="113"/>
        <v>2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v>1430233589</v>
      </c>
      <c r="K1163" t="b">
        <v>0</v>
      </c>
      <c r="L1163">
        <v>0</v>
      </c>
      <c r="M1163" t="b">
        <v>0</v>
      </c>
      <c r="N1163" s="11" t="s">
        <v>8293</v>
      </c>
      <c r="O1163" t="s">
        <v>8294</v>
      </c>
      <c r="P1163">
        <f t="shared" si="108"/>
        <v>0</v>
      </c>
      <c r="Q1163" s="22">
        <f t="shared" si="109"/>
        <v>0</v>
      </c>
      <c r="R1163" s="15">
        <f t="shared" si="110"/>
        <v>42122.629502314812</v>
      </c>
      <c r="S1163" s="15">
        <f t="shared" si="111"/>
        <v>42143.629502314812</v>
      </c>
      <c r="T1163">
        <f t="shared" si="112"/>
        <v>2015</v>
      </c>
      <c r="U1163">
        <f t="shared" si="113"/>
        <v>4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v>1408983864</v>
      </c>
      <c r="K1164" t="b">
        <v>0</v>
      </c>
      <c r="L1164">
        <v>2</v>
      </c>
      <c r="M1164" t="b">
        <v>0</v>
      </c>
      <c r="N1164" s="11" t="s">
        <v>8293</v>
      </c>
      <c r="O1164" t="s">
        <v>8294</v>
      </c>
      <c r="P1164">
        <f t="shared" si="108"/>
        <v>0</v>
      </c>
      <c r="Q1164" s="22">
        <f t="shared" si="109"/>
        <v>17.5</v>
      </c>
      <c r="R1164" s="15">
        <f t="shared" si="110"/>
        <v>41876.683611111112</v>
      </c>
      <c r="S1164" s="15">
        <f t="shared" si="111"/>
        <v>41907.683611111112</v>
      </c>
      <c r="T1164">
        <f t="shared" si="112"/>
        <v>2014</v>
      </c>
      <c r="U1164">
        <f t="shared" si="113"/>
        <v>8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v>1405012920</v>
      </c>
      <c r="K1165" t="b">
        <v>0</v>
      </c>
      <c r="L1165">
        <v>0</v>
      </c>
      <c r="M1165" t="b">
        <v>0</v>
      </c>
      <c r="N1165" s="11" t="s">
        <v>8293</v>
      </c>
      <c r="O1165" t="s">
        <v>8294</v>
      </c>
      <c r="P1165">
        <f t="shared" si="108"/>
        <v>0</v>
      </c>
      <c r="Q1165" s="22">
        <f t="shared" si="109"/>
        <v>0</v>
      </c>
      <c r="R1165" s="15">
        <f t="shared" si="110"/>
        <v>41830.723611111112</v>
      </c>
      <c r="S1165" s="15">
        <f t="shared" si="111"/>
        <v>41860.723611111112</v>
      </c>
      <c r="T1165">
        <f t="shared" si="112"/>
        <v>2014</v>
      </c>
      <c r="U1165">
        <f t="shared" si="113"/>
        <v>7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v>1463678582</v>
      </c>
      <c r="K1166" t="b">
        <v>0</v>
      </c>
      <c r="L1166">
        <v>0</v>
      </c>
      <c r="M1166" t="b">
        <v>0</v>
      </c>
      <c r="N1166" s="11" t="s">
        <v>8293</v>
      </c>
      <c r="O1166" t="s">
        <v>8294</v>
      </c>
      <c r="P1166">
        <f t="shared" si="108"/>
        <v>0</v>
      </c>
      <c r="Q1166" s="22">
        <f t="shared" si="109"/>
        <v>0</v>
      </c>
      <c r="R1166" s="15">
        <f t="shared" si="110"/>
        <v>42509.724328703705</v>
      </c>
      <c r="S1166" s="15">
        <f t="shared" si="111"/>
        <v>42539.724328703705</v>
      </c>
      <c r="T1166">
        <f t="shared" si="112"/>
        <v>2016</v>
      </c>
      <c r="U1166">
        <f t="shared" si="113"/>
        <v>5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v>1401685730</v>
      </c>
      <c r="K1167" t="b">
        <v>0</v>
      </c>
      <c r="L1167">
        <v>25</v>
      </c>
      <c r="M1167" t="b">
        <v>0</v>
      </c>
      <c r="N1167" s="11" t="s">
        <v>8293</v>
      </c>
      <c r="O1167" t="s">
        <v>8294</v>
      </c>
      <c r="P1167">
        <f t="shared" si="108"/>
        <v>21</v>
      </c>
      <c r="Q1167" s="22">
        <f t="shared" si="109"/>
        <v>82.82</v>
      </c>
      <c r="R1167" s="15">
        <f t="shared" si="110"/>
        <v>41792.214467592588</v>
      </c>
      <c r="S1167" s="15">
        <f t="shared" si="111"/>
        <v>41826.214467592588</v>
      </c>
      <c r="T1167">
        <f t="shared" si="112"/>
        <v>2014</v>
      </c>
      <c r="U1167">
        <f t="shared" si="113"/>
        <v>6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v>1432640342</v>
      </c>
      <c r="K1168" t="b">
        <v>0</v>
      </c>
      <c r="L1168">
        <v>8</v>
      </c>
      <c r="M1168" t="b">
        <v>0</v>
      </c>
      <c r="N1168" s="11" t="s">
        <v>8293</v>
      </c>
      <c r="O1168" t="s">
        <v>8294</v>
      </c>
      <c r="P1168">
        <f t="shared" si="108"/>
        <v>19</v>
      </c>
      <c r="Q1168" s="22">
        <f t="shared" si="109"/>
        <v>358.88</v>
      </c>
      <c r="R1168" s="15">
        <f t="shared" si="110"/>
        <v>42150.485439814816</v>
      </c>
      <c r="S1168" s="15">
        <f t="shared" si="111"/>
        <v>42181.166666666672</v>
      </c>
      <c r="T1168">
        <f t="shared" si="112"/>
        <v>2015</v>
      </c>
      <c r="U1168">
        <f t="shared" si="113"/>
        <v>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v>1407865095</v>
      </c>
      <c r="K1169" t="b">
        <v>0</v>
      </c>
      <c r="L1169">
        <v>16</v>
      </c>
      <c r="M1169" t="b">
        <v>0</v>
      </c>
      <c r="N1169" s="11" t="s">
        <v>8293</v>
      </c>
      <c r="O1169" t="s">
        <v>8294</v>
      </c>
      <c r="P1169">
        <f t="shared" si="108"/>
        <v>2</v>
      </c>
      <c r="Q1169" s="22">
        <f t="shared" si="109"/>
        <v>61.19</v>
      </c>
      <c r="R1169" s="15">
        <f t="shared" si="110"/>
        <v>41863.734895833331</v>
      </c>
      <c r="S1169" s="15">
        <f t="shared" si="111"/>
        <v>41894.734895833331</v>
      </c>
      <c r="T1169">
        <f t="shared" si="112"/>
        <v>2014</v>
      </c>
      <c r="U1169">
        <f t="shared" si="113"/>
        <v>8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v>1471915065</v>
      </c>
      <c r="K1170" t="b">
        <v>0</v>
      </c>
      <c r="L1170">
        <v>3</v>
      </c>
      <c r="M1170" t="b">
        <v>0</v>
      </c>
      <c r="N1170" s="11" t="s">
        <v>8293</v>
      </c>
      <c r="O1170" t="s">
        <v>8294</v>
      </c>
      <c r="P1170">
        <f t="shared" si="108"/>
        <v>6</v>
      </c>
      <c r="Q1170" s="22">
        <f t="shared" si="109"/>
        <v>340</v>
      </c>
      <c r="R1170" s="15">
        <f t="shared" si="110"/>
        <v>42605.053993055553</v>
      </c>
      <c r="S1170" s="15">
        <f t="shared" si="111"/>
        <v>42635.053993055553</v>
      </c>
      <c r="T1170">
        <f t="shared" si="112"/>
        <v>2016</v>
      </c>
      <c r="U1170">
        <f t="shared" si="113"/>
        <v>8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v>1422001763</v>
      </c>
      <c r="K1171" t="b">
        <v>0</v>
      </c>
      <c r="L1171">
        <v>3</v>
      </c>
      <c r="M1171" t="b">
        <v>0</v>
      </c>
      <c r="N1171" s="11" t="s">
        <v>8293</v>
      </c>
      <c r="O1171" t="s">
        <v>8294</v>
      </c>
      <c r="P1171">
        <f t="shared" si="108"/>
        <v>0</v>
      </c>
      <c r="Q1171" s="22">
        <f t="shared" si="109"/>
        <v>5.67</v>
      </c>
      <c r="R1171" s="15">
        <f t="shared" si="110"/>
        <v>42027.353738425925</v>
      </c>
      <c r="S1171" s="15">
        <f t="shared" si="111"/>
        <v>42057.353738425925</v>
      </c>
      <c r="T1171">
        <f t="shared" si="112"/>
        <v>2015</v>
      </c>
      <c r="U1171">
        <f t="shared" si="113"/>
        <v>1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v>1430429171</v>
      </c>
      <c r="K1172" t="b">
        <v>0</v>
      </c>
      <c r="L1172">
        <v>2</v>
      </c>
      <c r="M1172" t="b">
        <v>0</v>
      </c>
      <c r="N1172" s="11" t="s">
        <v>8293</v>
      </c>
      <c r="O1172" t="s">
        <v>8294</v>
      </c>
      <c r="P1172">
        <f t="shared" si="108"/>
        <v>0</v>
      </c>
      <c r="Q1172" s="22">
        <f t="shared" si="109"/>
        <v>50</v>
      </c>
      <c r="R1172" s="15">
        <f t="shared" si="110"/>
        <v>42124.893182870372</v>
      </c>
      <c r="S1172" s="15">
        <f t="shared" si="111"/>
        <v>42154.893182870372</v>
      </c>
      <c r="T1172">
        <f t="shared" si="112"/>
        <v>2015</v>
      </c>
      <c r="U1172">
        <f t="shared" si="113"/>
        <v>4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v>1414351127</v>
      </c>
      <c r="K1173" t="b">
        <v>0</v>
      </c>
      <c r="L1173">
        <v>1</v>
      </c>
      <c r="M1173" t="b">
        <v>0</v>
      </c>
      <c r="N1173" s="11" t="s">
        <v>8293</v>
      </c>
      <c r="O1173" t="s">
        <v>8294</v>
      </c>
      <c r="P1173">
        <f t="shared" si="108"/>
        <v>0</v>
      </c>
      <c r="Q1173" s="22">
        <f t="shared" si="109"/>
        <v>25</v>
      </c>
      <c r="R1173" s="15">
        <f t="shared" si="110"/>
        <v>41938.804710648146</v>
      </c>
      <c r="S1173" s="15">
        <f t="shared" si="111"/>
        <v>41956.846377314811</v>
      </c>
      <c r="T1173">
        <f t="shared" si="112"/>
        <v>2014</v>
      </c>
      <c r="U1173">
        <f t="shared" si="113"/>
        <v>10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v>1405959752</v>
      </c>
      <c r="K1174" t="b">
        <v>0</v>
      </c>
      <c r="L1174">
        <v>0</v>
      </c>
      <c r="M1174" t="b">
        <v>0</v>
      </c>
      <c r="N1174" s="11" t="s">
        <v>8293</v>
      </c>
      <c r="O1174" t="s">
        <v>8294</v>
      </c>
      <c r="P1174">
        <f t="shared" si="108"/>
        <v>0</v>
      </c>
      <c r="Q1174" s="22">
        <f t="shared" si="109"/>
        <v>0</v>
      </c>
      <c r="R1174" s="15">
        <f t="shared" si="110"/>
        <v>41841.682314814818</v>
      </c>
      <c r="S1174" s="15">
        <f t="shared" si="111"/>
        <v>41871.682314814818</v>
      </c>
      <c r="T1174">
        <f t="shared" si="112"/>
        <v>2014</v>
      </c>
      <c r="U1174">
        <f t="shared" si="113"/>
        <v>7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v>1435552057</v>
      </c>
      <c r="K1175" t="b">
        <v>0</v>
      </c>
      <c r="L1175">
        <v>1</v>
      </c>
      <c r="M1175" t="b">
        <v>0</v>
      </c>
      <c r="N1175" s="11" t="s">
        <v>8293</v>
      </c>
      <c r="O1175" t="s">
        <v>8294</v>
      </c>
      <c r="P1175">
        <f t="shared" si="108"/>
        <v>0</v>
      </c>
      <c r="Q1175" s="22">
        <f t="shared" si="109"/>
        <v>30</v>
      </c>
      <c r="R1175" s="15">
        <f t="shared" si="110"/>
        <v>42184.185844907406</v>
      </c>
      <c r="S1175" s="15">
        <f t="shared" si="111"/>
        <v>42219.185844907406</v>
      </c>
      <c r="T1175">
        <f t="shared" si="112"/>
        <v>2015</v>
      </c>
      <c r="U1175">
        <f t="shared" si="113"/>
        <v>6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v>1460146327</v>
      </c>
      <c r="K1176" t="b">
        <v>0</v>
      </c>
      <c r="L1176">
        <v>19</v>
      </c>
      <c r="M1176" t="b">
        <v>0</v>
      </c>
      <c r="N1176" s="11" t="s">
        <v>8293</v>
      </c>
      <c r="O1176" t="s">
        <v>8294</v>
      </c>
      <c r="P1176">
        <f t="shared" si="108"/>
        <v>6</v>
      </c>
      <c r="Q1176" s="22">
        <f t="shared" si="109"/>
        <v>46.63</v>
      </c>
      <c r="R1176" s="15">
        <f t="shared" si="110"/>
        <v>42468.84174768519</v>
      </c>
      <c r="S1176" s="15">
        <f t="shared" si="111"/>
        <v>42498.84174768519</v>
      </c>
      <c r="T1176">
        <f t="shared" si="112"/>
        <v>2016</v>
      </c>
      <c r="U1176">
        <f t="shared" si="113"/>
        <v>4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v>1434389339</v>
      </c>
      <c r="K1177" t="b">
        <v>0</v>
      </c>
      <c r="L1177">
        <v>9</v>
      </c>
      <c r="M1177" t="b">
        <v>0</v>
      </c>
      <c r="N1177" s="11" t="s">
        <v>8293</v>
      </c>
      <c r="O1177" t="s">
        <v>8294</v>
      </c>
      <c r="P1177">
        <f t="shared" si="108"/>
        <v>3</v>
      </c>
      <c r="Q1177" s="22">
        <f t="shared" si="109"/>
        <v>65</v>
      </c>
      <c r="R1177" s="15">
        <f t="shared" si="110"/>
        <v>42170.728460648148</v>
      </c>
      <c r="S1177" s="15">
        <f t="shared" si="111"/>
        <v>42200.728460648148</v>
      </c>
      <c r="T1177">
        <f t="shared" si="112"/>
        <v>2015</v>
      </c>
      <c r="U1177">
        <f t="shared" si="113"/>
        <v>6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v>1484094498</v>
      </c>
      <c r="K1178" t="b">
        <v>0</v>
      </c>
      <c r="L1178">
        <v>1</v>
      </c>
      <c r="M1178" t="b">
        <v>0</v>
      </c>
      <c r="N1178" s="11" t="s">
        <v>8293</v>
      </c>
      <c r="O1178" t="s">
        <v>8294</v>
      </c>
      <c r="P1178">
        <f t="shared" si="108"/>
        <v>0</v>
      </c>
      <c r="Q1178" s="22">
        <f t="shared" si="109"/>
        <v>10</v>
      </c>
      <c r="R1178" s="15">
        <f t="shared" si="110"/>
        <v>42746.019652777773</v>
      </c>
      <c r="S1178" s="15">
        <f t="shared" si="111"/>
        <v>42800.541666666672</v>
      </c>
      <c r="T1178">
        <f t="shared" si="112"/>
        <v>2017</v>
      </c>
      <c r="U1178">
        <f t="shared" si="113"/>
        <v>1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v>1410796296</v>
      </c>
      <c r="K1179" t="b">
        <v>0</v>
      </c>
      <c r="L1179">
        <v>0</v>
      </c>
      <c r="M1179" t="b">
        <v>0</v>
      </c>
      <c r="N1179" s="11" t="s">
        <v>8293</v>
      </c>
      <c r="O1179" t="s">
        <v>8294</v>
      </c>
      <c r="P1179">
        <f t="shared" si="108"/>
        <v>0</v>
      </c>
      <c r="Q1179" s="22">
        <f t="shared" si="109"/>
        <v>0</v>
      </c>
      <c r="R1179" s="15">
        <f t="shared" si="110"/>
        <v>41897.660833333335</v>
      </c>
      <c r="S1179" s="15">
        <f t="shared" si="111"/>
        <v>41927.660833333335</v>
      </c>
      <c r="T1179">
        <f t="shared" si="112"/>
        <v>2014</v>
      </c>
      <c r="U1179">
        <f t="shared" si="113"/>
        <v>9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v>1405633452</v>
      </c>
      <c r="K1180" t="b">
        <v>0</v>
      </c>
      <c r="L1180">
        <v>1</v>
      </c>
      <c r="M1180" t="b">
        <v>0</v>
      </c>
      <c r="N1180" s="11" t="s">
        <v>8293</v>
      </c>
      <c r="O1180" t="s">
        <v>8294</v>
      </c>
      <c r="P1180">
        <f t="shared" si="108"/>
        <v>0</v>
      </c>
      <c r="Q1180" s="22">
        <f t="shared" si="109"/>
        <v>5</v>
      </c>
      <c r="R1180" s="15">
        <f t="shared" si="110"/>
        <v>41837.905694444446</v>
      </c>
      <c r="S1180" s="15">
        <f t="shared" si="111"/>
        <v>41867.905694444446</v>
      </c>
      <c r="T1180">
        <f t="shared" si="112"/>
        <v>2014</v>
      </c>
      <c r="U1180">
        <f t="shared" si="113"/>
        <v>7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v>1443460627</v>
      </c>
      <c r="K1181" t="b">
        <v>0</v>
      </c>
      <c r="L1181">
        <v>5</v>
      </c>
      <c r="M1181" t="b">
        <v>0</v>
      </c>
      <c r="N1181" s="11" t="s">
        <v>8293</v>
      </c>
      <c r="O1181" t="s">
        <v>8294</v>
      </c>
      <c r="P1181">
        <f t="shared" si="108"/>
        <v>5</v>
      </c>
      <c r="Q1181" s="22">
        <f t="shared" si="109"/>
        <v>640</v>
      </c>
      <c r="R1181" s="15">
        <f t="shared" si="110"/>
        <v>42275.720219907409</v>
      </c>
      <c r="S1181" s="15">
        <f t="shared" si="111"/>
        <v>42305.720219907409</v>
      </c>
      <c r="T1181">
        <f t="shared" si="112"/>
        <v>2015</v>
      </c>
      <c r="U1181">
        <f t="shared" si="113"/>
        <v>9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v>1400786514</v>
      </c>
      <c r="K1182" t="b">
        <v>0</v>
      </c>
      <c r="L1182">
        <v>85</v>
      </c>
      <c r="M1182" t="b">
        <v>0</v>
      </c>
      <c r="N1182" s="11" t="s">
        <v>8293</v>
      </c>
      <c r="O1182" t="s">
        <v>8294</v>
      </c>
      <c r="P1182">
        <f t="shared" si="108"/>
        <v>12</v>
      </c>
      <c r="Q1182" s="22">
        <f t="shared" si="109"/>
        <v>69.12</v>
      </c>
      <c r="R1182" s="15">
        <f t="shared" si="110"/>
        <v>41781.806875000002</v>
      </c>
      <c r="S1182" s="15">
        <f t="shared" si="111"/>
        <v>41818.806875000002</v>
      </c>
      <c r="T1182">
        <f t="shared" si="112"/>
        <v>2014</v>
      </c>
      <c r="U1182">
        <f t="shared" si="113"/>
        <v>5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v>1422605321</v>
      </c>
      <c r="K1183" t="b">
        <v>0</v>
      </c>
      <c r="L1183">
        <v>3</v>
      </c>
      <c r="M1183" t="b">
        <v>0</v>
      </c>
      <c r="N1183" s="11" t="s">
        <v>8293</v>
      </c>
      <c r="O1183" t="s">
        <v>8294</v>
      </c>
      <c r="P1183">
        <f t="shared" si="108"/>
        <v>0</v>
      </c>
      <c r="Q1183" s="22">
        <f t="shared" si="109"/>
        <v>1.33</v>
      </c>
      <c r="R1183" s="15">
        <f t="shared" si="110"/>
        <v>42034.339363425926</v>
      </c>
      <c r="S1183" s="15">
        <f t="shared" si="111"/>
        <v>42064.339363425926</v>
      </c>
      <c r="T1183">
        <f t="shared" si="112"/>
        <v>2015</v>
      </c>
      <c r="U1183">
        <f t="shared" si="113"/>
        <v>1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v>1482609088</v>
      </c>
      <c r="K1184" t="b">
        <v>0</v>
      </c>
      <c r="L1184">
        <v>4</v>
      </c>
      <c r="M1184" t="b">
        <v>0</v>
      </c>
      <c r="N1184" s="11" t="s">
        <v>8293</v>
      </c>
      <c r="O1184" t="s">
        <v>8294</v>
      </c>
      <c r="P1184">
        <f t="shared" si="108"/>
        <v>4</v>
      </c>
      <c r="Q1184" s="22">
        <f t="shared" si="109"/>
        <v>10.5</v>
      </c>
      <c r="R1184" s="15">
        <f t="shared" si="110"/>
        <v>42728.827407407407</v>
      </c>
      <c r="S1184" s="15">
        <f t="shared" si="111"/>
        <v>42747.695833333331</v>
      </c>
      <c r="T1184">
        <f t="shared" si="112"/>
        <v>2016</v>
      </c>
      <c r="U1184">
        <f t="shared" si="113"/>
        <v>12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v>1476391223</v>
      </c>
      <c r="K1185" t="b">
        <v>0</v>
      </c>
      <c r="L1185">
        <v>3</v>
      </c>
      <c r="M1185" t="b">
        <v>0</v>
      </c>
      <c r="N1185" s="11" t="s">
        <v>8293</v>
      </c>
      <c r="O1185" t="s">
        <v>8294</v>
      </c>
      <c r="P1185">
        <f t="shared" si="108"/>
        <v>4</v>
      </c>
      <c r="Q1185" s="22">
        <f t="shared" si="109"/>
        <v>33.33</v>
      </c>
      <c r="R1185" s="15">
        <f t="shared" si="110"/>
        <v>42656.86137731481</v>
      </c>
      <c r="S1185" s="15">
        <f t="shared" si="111"/>
        <v>42676.165972222225</v>
      </c>
      <c r="T1185">
        <f t="shared" si="112"/>
        <v>2016</v>
      </c>
      <c r="U1185">
        <f t="shared" si="113"/>
        <v>10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v>1483712611</v>
      </c>
      <c r="K1186" t="b">
        <v>0</v>
      </c>
      <c r="L1186">
        <v>375</v>
      </c>
      <c r="M1186" t="b">
        <v>1</v>
      </c>
      <c r="N1186" s="11" t="s">
        <v>8295</v>
      </c>
      <c r="O1186" t="s">
        <v>8296</v>
      </c>
      <c r="P1186">
        <f t="shared" si="108"/>
        <v>105</v>
      </c>
      <c r="Q1186" s="22">
        <f t="shared" si="109"/>
        <v>61.56</v>
      </c>
      <c r="R1186" s="15">
        <f t="shared" si="110"/>
        <v>42741.599664351852</v>
      </c>
      <c r="S1186" s="15">
        <f t="shared" si="111"/>
        <v>42772.599664351852</v>
      </c>
      <c r="T1186">
        <f t="shared" si="112"/>
        <v>2017</v>
      </c>
      <c r="U1186">
        <f t="shared" si="113"/>
        <v>1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v>1430945149</v>
      </c>
      <c r="K1187" t="b">
        <v>0</v>
      </c>
      <c r="L1187">
        <v>111</v>
      </c>
      <c r="M1187" t="b">
        <v>1</v>
      </c>
      <c r="N1187" s="11" t="s">
        <v>8295</v>
      </c>
      <c r="O1187" t="s">
        <v>8296</v>
      </c>
      <c r="P1187">
        <f t="shared" si="108"/>
        <v>105</v>
      </c>
      <c r="Q1187" s="22">
        <f t="shared" si="109"/>
        <v>118.74</v>
      </c>
      <c r="R1187" s="15">
        <f t="shared" si="110"/>
        <v>42130.865150462967</v>
      </c>
      <c r="S1187" s="15">
        <f t="shared" si="111"/>
        <v>42163.166666666672</v>
      </c>
      <c r="T1187">
        <f t="shared" si="112"/>
        <v>2015</v>
      </c>
      <c r="U1187">
        <f t="shared" si="113"/>
        <v>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v>1430340195</v>
      </c>
      <c r="K1188" t="b">
        <v>0</v>
      </c>
      <c r="L1188">
        <v>123</v>
      </c>
      <c r="M1188" t="b">
        <v>1</v>
      </c>
      <c r="N1188" s="11" t="s">
        <v>8295</v>
      </c>
      <c r="O1188" t="s">
        <v>8296</v>
      </c>
      <c r="P1188">
        <f t="shared" si="108"/>
        <v>107</v>
      </c>
      <c r="Q1188" s="22">
        <f t="shared" si="109"/>
        <v>65.08</v>
      </c>
      <c r="R1188" s="15">
        <f t="shared" si="110"/>
        <v>42123.86336805555</v>
      </c>
      <c r="S1188" s="15">
        <f t="shared" si="111"/>
        <v>42156.945833333331</v>
      </c>
      <c r="T1188">
        <f t="shared" si="112"/>
        <v>2015</v>
      </c>
      <c r="U1188">
        <f t="shared" si="113"/>
        <v>4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v>1429133323</v>
      </c>
      <c r="K1189" t="b">
        <v>0</v>
      </c>
      <c r="L1189">
        <v>70</v>
      </c>
      <c r="M1189" t="b">
        <v>1</v>
      </c>
      <c r="N1189" s="11" t="s">
        <v>8295</v>
      </c>
      <c r="O1189" t="s">
        <v>8296</v>
      </c>
      <c r="P1189">
        <f t="shared" si="108"/>
        <v>104</v>
      </c>
      <c r="Q1189" s="22">
        <f t="shared" si="109"/>
        <v>130.16</v>
      </c>
      <c r="R1189" s="15">
        <f t="shared" si="110"/>
        <v>42109.894942129627</v>
      </c>
      <c r="S1189" s="15">
        <f t="shared" si="111"/>
        <v>42141.75</v>
      </c>
      <c r="T1189">
        <f t="shared" si="112"/>
        <v>2015</v>
      </c>
      <c r="U1189">
        <f t="shared" si="113"/>
        <v>4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v>1481129340</v>
      </c>
      <c r="K1190" t="b">
        <v>0</v>
      </c>
      <c r="L1190">
        <v>85</v>
      </c>
      <c r="M1190" t="b">
        <v>1</v>
      </c>
      <c r="N1190" s="11" t="s">
        <v>8295</v>
      </c>
      <c r="O1190" t="s">
        <v>8296</v>
      </c>
      <c r="P1190">
        <f t="shared" si="108"/>
        <v>161</v>
      </c>
      <c r="Q1190" s="22">
        <f t="shared" si="109"/>
        <v>37.78</v>
      </c>
      <c r="R1190" s="15">
        <f t="shared" si="110"/>
        <v>42711.700694444444</v>
      </c>
      <c r="S1190" s="15">
        <f t="shared" si="111"/>
        <v>42732.700694444444</v>
      </c>
      <c r="T1190">
        <f t="shared" si="112"/>
        <v>2016</v>
      </c>
      <c r="U1190">
        <f t="shared" si="113"/>
        <v>12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v>1465428595</v>
      </c>
      <c r="K1191" t="b">
        <v>0</v>
      </c>
      <c r="L1191">
        <v>86</v>
      </c>
      <c r="M1191" t="b">
        <v>1</v>
      </c>
      <c r="N1191" s="11" t="s">
        <v>8295</v>
      </c>
      <c r="O1191" t="s">
        <v>8296</v>
      </c>
      <c r="P1191">
        <f t="shared" si="108"/>
        <v>108</v>
      </c>
      <c r="Q1191" s="22">
        <f t="shared" si="109"/>
        <v>112.79</v>
      </c>
      <c r="R1191" s="15">
        <f t="shared" si="110"/>
        <v>42529.979108796295</v>
      </c>
      <c r="S1191" s="15">
        <f t="shared" si="111"/>
        <v>42550.979108796295</v>
      </c>
      <c r="T1191">
        <f t="shared" si="112"/>
        <v>2016</v>
      </c>
      <c r="U1191">
        <f t="shared" si="113"/>
        <v>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v>1406908725</v>
      </c>
      <c r="K1192" t="b">
        <v>0</v>
      </c>
      <c r="L1192">
        <v>13</v>
      </c>
      <c r="M1192" t="b">
        <v>1</v>
      </c>
      <c r="N1192" s="11" t="s">
        <v>8295</v>
      </c>
      <c r="O1192" t="s">
        <v>8296</v>
      </c>
      <c r="P1192">
        <f t="shared" si="108"/>
        <v>135</v>
      </c>
      <c r="Q1192" s="22">
        <f t="shared" si="109"/>
        <v>51.92</v>
      </c>
      <c r="R1192" s="15">
        <f t="shared" si="110"/>
        <v>41852.665798611109</v>
      </c>
      <c r="S1192" s="15">
        <f t="shared" si="111"/>
        <v>41882.665798611109</v>
      </c>
      <c r="T1192">
        <f t="shared" si="112"/>
        <v>2014</v>
      </c>
      <c r="U1192">
        <f t="shared" si="113"/>
        <v>8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v>1455892160</v>
      </c>
      <c r="K1193" t="b">
        <v>0</v>
      </c>
      <c r="L1193">
        <v>33</v>
      </c>
      <c r="M1193" t="b">
        <v>1</v>
      </c>
      <c r="N1193" s="11" t="s">
        <v>8295</v>
      </c>
      <c r="O1193" t="s">
        <v>8296</v>
      </c>
      <c r="P1193">
        <f t="shared" si="108"/>
        <v>109</v>
      </c>
      <c r="Q1193" s="22">
        <f t="shared" si="109"/>
        <v>89.24</v>
      </c>
      <c r="R1193" s="15">
        <f t="shared" si="110"/>
        <v>42419.603703703702</v>
      </c>
      <c r="S1193" s="15">
        <f t="shared" si="111"/>
        <v>42449.562037037031</v>
      </c>
      <c r="T1193">
        <f t="shared" si="112"/>
        <v>2016</v>
      </c>
      <c r="U1193">
        <f t="shared" si="113"/>
        <v>2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v>1484222978</v>
      </c>
      <c r="K1194" t="b">
        <v>0</v>
      </c>
      <c r="L1194">
        <v>15</v>
      </c>
      <c r="M1194" t="b">
        <v>1</v>
      </c>
      <c r="N1194" s="11" t="s">
        <v>8295</v>
      </c>
      <c r="O1194" t="s">
        <v>8296</v>
      </c>
      <c r="P1194">
        <f t="shared" si="108"/>
        <v>290</v>
      </c>
      <c r="Q1194" s="22">
        <f t="shared" si="109"/>
        <v>19.329999999999998</v>
      </c>
      <c r="R1194" s="15">
        <f t="shared" si="110"/>
        <v>42747.506689814814</v>
      </c>
      <c r="S1194" s="15">
        <f t="shared" si="111"/>
        <v>42777.506689814814</v>
      </c>
      <c r="T1194">
        <f t="shared" si="112"/>
        <v>2017</v>
      </c>
      <c r="U1194">
        <f t="shared" si="113"/>
        <v>1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v>1455043053</v>
      </c>
      <c r="K1195" t="b">
        <v>0</v>
      </c>
      <c r="L1195">
        <v>273</v>
      </c>
      <c r="M1195" t="b">
        <v>1</v>
      </c>
      <c r="N1195" s="11" t="s">
        <v>8295</v>
      </c>
      <c r="O1195" t="s">
        <v>8296</v>
      </c>
      <c r="P1195">
        <f t="shared" si="108"/>
        <v>104</v>
      </c>
      <c r="Q1195" s="22">
        <f t="shared" si="109"/>
        <v>79.97</v>
      </c>
      <c r="R1195" s="15">
        <f t="shared" si="110"/>
        <v>42409.776076388895</v>
      </c>
      <c r="S1195" s="15">
        <f t="shared" si="111"/>
        <v>42469.734409722223</v>
      </c>
      <c r="T1195">
        <f t="shared" si="112"/>
        <v>2016</v>
      </c>
      <c r="U1195">
        <f t="shared" si="113"/>
        <v>2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v>1425901379</v>
      </c>
      <c r="K1196" t="b">
        <v>0</v>
      </c>
      <c r="L1196">
        <v>714</v>
      </c>
      <c r="M1196" t="b">
        <v>1</v>
      </c>
      <c r="N1196" s="11" t="s">
        <v>8295</v>
      </c>
      <c r="O1196" t="s">
        <v>8296</v>
      </c>
      <c r="P1196">
        <f t="shared" si="108"/>
        <v>322</v>
      </c>
      <c r="Q1196" s="22">
        <f t="shared" si="109"/>
        <v>56.41</v>
      </c>
      <c r="R1196" s="15">
        <f t="shared" si="110"/>
        <v>42072.488182870366</v>
      </c>
      <c r="S1196" s="15">
        <f t="shared" si="111"/>
        <v>42102.488182870366</v>
      </c>
      <c r="T1196">
        <f t="shared" si="112"/>
        <v>2015</v>
      </c>
      <c r="U1196">
        <f t="shared" si="113"/>
        <v>3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v>1445415653</v>
      </c>
      <c r="K1197" t="b">
        <v>0</v>
      </c>
      <c r="L1197">
        <v>170</v>
      </c>
      <c r="M1197" t="b">
        <v>1</v>
      </c>
      <c r="N1197" s="11" t="s">
        <v>8295</v>
      </c>
      <c r="O1197" t="s">
        <v>8296</v>
      </c>
      <c r="P1197">
        <f t="shared" si="108"/>
        <v>135</v>
      </c>
      <c r="Q1197" s="22">
        <f t="shared" si="109"/>
        <v>79.41</v>
      </c>
      <c r="R1197" s="15">
        <f t="shared" si="110"/>
        <v>42298.34783564815</v>
      </c>
      <c r="S1197" s="15">
        <f t="shared" si="111"/>
        <v>42358.375</v>
      </c>
      <c r="T1197">
        <f t="shared" si="112"/>
        <v>2015</v>
      </c>
      <c r="U1197">
        <f t="shared" si="113"/>
        <v>10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v>1447875539</v>
      </c>
      <c r="K1198" t="b">
        <v>0</v>
      </c>
      <c r="L1198">
        <v>512</v>
      </c>
      <c r="M1198" t="b">
        <v>1</v>
      </c>
      <c r="N1198" s="11" t="s">
        <v>8295</v>
      </c>
      <c r="O1198" t="s">
        <v>8296</v>
      </c>
      <c r="P1198">
        <f t="shared" si="108"/>
        <v>270</v>
      </c>
      <c r="Q1198" s="22">
        <f t="shared" si="109"/>
        <v>76.44</v>
      </c>
      <c r="R1198" s="15">
        <f t="shared" si="110"/>
        <v>42326.818738425922</v>
      </c>
      <c r="S1198" s="15">
        <f t="shared" si="111"/>
        <v>42356.818738425922</v>
      </c>
      <c r="T1198">
        <f t="shared" si="112"/>
        <v>2015</v>
      </c>
      <c r="U1198">
        <f t="shared" si="113"/>
        <v>11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v>1463155034</v>
      </c>
      <c r="K1199" t="b">
        <v>0</v>
      </c>
      <c r="L1199">
        <v>314</v>
      </c>
      <c r="M1199" t="b">
        <v>1</v>
      </c>
      <c r="N1199" s="11" t="s">
        <v>8295</v>
      </c>
      <c r="O1199" t="s">
        <v>8296</v>
      </c>
      <c r="P1199">
        <f t="shared" si="108"/>
        <v>253</v>
      </c>
      <c r="Q1199" s="22">
        <f t="shared" si="109"/>
        <v>121</v>
      </c>
      <c r="R1199" s="15">
        <f t="shared" si="110"/>
        <v>42503.66474537037</v>
      </c>
      <c r="S1199" s="15">
        <f t="shared" si="111"/>
        <v>42534.249305555553</v>
      </c>
      <c r="T1199">
        <f t="shared" si="112"/>
        <v>2016</v>
      </c>
      <c r="U1199">
        <f t="shared" si="113"/>
        <v>5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v>1448463086</v>
      </c>
      <c r="K1200" t="b">
        <v>0</v>
      </c>
      <c r="L1200">
        <v>167</v>
      </c>
      <c r="M1200" t="b">
        <v>1</v>
      </c>
      <c r="N1200" s="11" t="s">
        <v>8295</v>
      </c>
      <c r="O1200" t="s">
        <v>8296</v>
      </c>
      <c r="P1200">
        <f t="shared" si="108"/>
        <v>261</v>
      </c>
      <c r="Q1200" s="22">
        <f t="shared" si="109"/>
        <v>54.62</v>
      </c>
      <c r="R1200" s="15">
        <f t="shared" si="110"/>
        <v>42333.619050925925</v>
      </c>
      <c r="S1200" s="15">
        <f t="shared" si="111"/>
        <v>42369.125</v>
      </c>
      <c r="T1200">
        <f t="shared" si="112"/>
        <v>2015</v>
      </c>
      <c r="U1200">
        <f t="shared" si="113"/>
        <v>11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v>1433615400</v>
      </c>
      <c r="K1201" t="b">
        <v>0</v>
      </c>
      <c r="L1201">
        <v>9</v>
      </c>
      <c r="M1201" t="b">
        <v>1</v>
      </c>
      <c r="N1201" s="11" t="s">
        <v>8295</v>
      </c>
      <c r="O1201" t="s">
        <v>8296</v>
      </c>
      <c r="P1201">
        <f t="shared" si="108"/>
        <v>101</v>
      </c>
      <c r="Q1201" s="22">
        <f t="shared" si="109"/>
        <v>299.22000000000003</v>
      </c>
      <c r="R1201" s="15">
        <f t="shared" si="110"/>
        <v>42161.770833333328</v>
      </c>
      <c r="S1201" s="15">
        <f t="shared" si="111"/>
        <v>42193.770833333328</v>
      </c>
      <c r="T1201">
        <f t="shared" si="112"/>
        <v>2015</v>
      </c>
      <c r="U1201">
        <f t="shared" si="113"/>
        <v>6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v>1427369256</v>
      </c>
      <c r="K1202" t="b">
        <v>0</v>
      </c>
      <c r="L1202">
        <v>103</v>
      </c>
      <c r="M1202" t="b">
        <v>1</v>
      </c>
      <c r="N1202" s="11" t="s">
        <v>8295</v>
      </c>
      <c r="O1202" t="s">
        <v>8296</v>
      </c>
      <c r="P1202">
        <f t="shared" si="108"/>
        <v>126</v>
      </c>
      <c r="Q1202" s="22">
        <f t="shared" si="109"/>
        <v>58.53</v>
      </c>
      <c r="R1202" s="15">
        <f t="shared" si="110"/>
        <v>42089.477500000001</v>
      </c>
      <c r="S1202" s="15">
        <f t="shared" si="111"/>
        <v>42110.477500000001</v>
      </c>
      <c r="T1202">
        <f t="shared" si="112"/>
        <v>2015</v>
      </c>
      <c r="U1202">
        <f t="shared" si="113"/>
        <v>3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v>1466001246</v>
      </c>
      <c r="K1203" t="b">
        <v>0</v>
      </c>
      <c r="L1203">
        <v>111</v>
      </c>
      <c r="M1203" t="b">
        <v>1</v>
      </c>
      <c r="N1203" s="11" t="s">
        <v>8295</v>
      </c>
      <c r="O1203" t="s">
        <v>8296</v>
      </c>
      <c r="P1203">
        <f t="shared" si="108"/>
        <v>102</v>
      </c>
      <c r="Q1203" s="22">
        <f t="shared" si="109"/>
        <v>55.37</v>
      </c>
      <c r="R1203" s="15">
        <f t="shared" si="110"/>
        <v>42536.60701388889</v>
      </c>
      <c r="S1203" s="15">
        <f t="shared" si="111"/>
        <v>42566.60701388889</v>
      </c>
      <c r="T1203">
        <f t="shared" si="112"/>
        <v>2016</v>
      </c>
      <c r="U1203">
        <f t="shared" si="113"/>
        <v>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v>1432796154</v>
      </c>
      <c r="K1204" t="b">
        <v>0</v>
      </c>
      <c r="L1204">
        <v>271</v>
      </c>
      <c r="M1204" t="b">
        <v>1</v>
      </c>
      <c r="N1204" s="11" t="s">
        <v>8295</v>
      </c>
      <c r="O1204" t="s">
        <v>8296</v>
      </c>
      <c r="P1204">
        <f t="shared" si="108"/>
        <v>199</v>
      </c>
      <c r="Q1204" s="22">
        <f t="shared" si="109"/>
        <v>183.8</v>
      </c>
      <c r="R1204" s="15">
        <f t="shared" si="110"/>
        <v>42152.288819444439</v>
      </c>
      <c r="S1204" s="15">
        <f t="shared" si="111"/>
        <v>42182.288819444439</v>
      </c>
      <c r="T1204">
        <f t="shared" si="112"/>
        <v>2015</v>
      </c>
      <c r="U1204">
        <f t="shared" si="113"/>
        <v>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v>1430491527</v>
      </c>
      <c r="K1205" t="b">
        <v>0</v>
      </c>
      <c r="L1205">
        <v>101</v>
      </c>
      <c r="M1205" t="b">
        <v>1</v>
      </c>
      <c r="N1205" s="11" t="s">
        <v>8295</v>
      </c>
      <c r="O1205" t="s">
        <v>8296</v>
      </c>
      <c r="P1205">
        <f t="shared" si="108"/>
        <v>102</v>
      </c>
      <c r="Q1205" s="22">
        <f t="shared" si="109"/>
        <v>165.35</v>
      </c>
      <c r="R1205" s="15">
        <f t="shared" si="110"/>
        <v>42125.614895833336</v>
      </c>
      <c r="S1205" s="15">
        <f t="shared" si="111"/>
        <v>42155.614895833336</v>
      </c>
      <c r="T1205">
        <f t="shared" si="112"/>
        <v>2015</v>
      </c>
      <c r="U1205">
        <f t="shared" si="113"/>
        <v>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v>1445363833</v>
      </c>
      <c r="K1206" t="b">
        <v>0</v>
      </c>
      <c r="L1206">
        <v>57</v>
      </c>
      <c r="M1206" t="b">
        <v>1</v>
      </c>
      <c r="N1206" s="11" t="s">
        <v>8295</v>
      </c>
      <c r="O1206" t="s">
        <v>8296</v>
      </c>
      <c r="P1206">
        <f t="shared" si="108"/>
        <v>103</v>
      </c>
      <c r="Q1206" s="22">
        <f t="shared" si="109"/>
        <v>234.79</v>
      </c>
      <c r="R1206" s="15">
        <f t="shared" si="110"/>
        <v>42297.748067129629</v>
      </c>
      <c r="S1206" s="15">
        <f t="shared" si="111"/>
        <v>42342.208333333328</v>
      </c>
      <c r="T1206">
        <f t="shared" si="112"/>
        <v>2015</v>
      </c>
      <c r="U1206">
        <f t="shared" si="113"/>
        <v>10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v>1431605351</v>
      </c>
      <c r="K1207" t="b">
        <v>0</v>
      </c>
      <c r="L1207">
        <v>62</v>
      </c>
      <c r="M1207" t="b">
        <v>1</v>
      </c>
      <c r="N1207" s="11" t="s">
        <v>8295</v>
      </c>
      <c r="O1207" t="s">
        <v>8296</v>
      </c>
      <c r="P1207">
        <f t="shared" si="108"/>
        <v>101</v>
      </c>
      <c r="Q1207" s="22">
        <f t="shared" si="109"/>
        <v>211.48</v>
      </c>
      <c r="R1207" s="15">
        <f t="shared" si="110"/>
        <v>42138.506377314814</v>
      </c>
      <c r="S1207" s="15">
        <f t="shared" si="111"/>
        <v>42168.506377314814</v>
      </c>
      <c r="T1207">
        <f t="shared" si="112"/>
        <v>2015</v>
      </c>
      <c r="U1207">
        <f t="shared" si="113"/>
        <v>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v>1486406253</v>
      </c>
      <c r="K1208" t="b">
        <v>0</v>
      </c>
      <c r="L1208">
        <v>32</v>
      </c>
      <c r="M1208" t="b">
        <v>1</v>
      </c>
      <c r="N1208" s="11" t="s">
        <v>8295</v>
      </c>
      <c r="O1208" t="s">
        <v>8296</v>
      </c>
      <c r="P1208">
        <f t="shared" si="108"/>
        <v>115</v>
      </c>
      <c r="Q1208" s="22">
        <f t="shared" si="109"/>
        <v>32.340000000000003</v>
      </c>
      <c r="R1208" s="15">
        <f t="shared" si="110"/>
        <v>42772.776076388895</v>
      </c>
      <c r="S1208" s="15">
        <f t="shared" si="111"/>
        <v>42805.561805555553</v>
      </c>
      <c r="T1208">
        <f t="shared" si="112"/>
        <v>2017</v>
      </c>
      <c r="U1208">
        <f t="shared" si="113"/>
        <v>2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v>1456827573</v>
      </c>
      <c r="K1209" t="b">
        <v>0</v>
      </c>
      <c r="L1209">
        <v>141</v>
      </c>
      <c r="M1209" t="b">
        <v>1</v>
      </c>
      <c r="N1209" s="11" t="s">
        <v>8295</v>
      </c>
      <c r="O1209" t="s">
        <v>8296</v>
      </c>
      <c r="P1209">
        <f t="shared" si="108"/>
        <v>104</v>
      </c>
      <c r="Q1209" s="22">
        <f t="shared" si="109"/>
        <v>123.38</v>
      </c>
      <c r="R1209" s="15">
        <f t="shared" si="110"/>
        <v>42430.430243055554</v>
      </c>
      <c r="S1209" s="15">
        <f t="shared" si="111"/>
        <v>42460.416666666672</v>
      </c>
      <c r="T1209">
        <f t="shared" si="112"/>
        <v>2016</v>
      </c>
      <c r="U1209">
        <f t="shared" si="113"/>
        <v>3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v>1456246864</v>
      </c>
      <c r="K1210" t="b">
        <v>0</v>
      </c>
      <c r="L1210">
        <v>75</v>
      </c>
      <c r="M1210" t="b">
        <v>1</v>
      </c>
      <c r="N1210" s="11" t="s">
        <v>8295</v>
      </c>
      <c r="O1210" t="s">
        <v>8296</v>
      </c>
      <c r="P1210">
        <f t="shared" si="108"/>
        <v>155</v>
      </c>
      <c r="Q1210" s="22">
        <f t="shared" si="109"/>
        <v>207.07</v>
      </c>
      <c r="R1210" s="15">
        <f t="shared" si="110"/>
        <v>42423.709074074075</v>
      </c>
      <c r="S1210" s="15">
        <f t="shared" si="111"/>
        <v>42453.667407407411</v>
      </c>
      <c r="T1210">
        <f t="shared" si="112"/>
        <v>2016</v>
      </c>
      <c r="U1210">
        <f t="shared" si="113"/>
        <v>2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v>1485461905</v>
      </c>
      <c r="K1211" t="b">
        <v>0</v>
      </c>
      <c r="L1211">
        <v>46</v>
      </c>
      <c r="M1211" t="b">
        <v>1</v>
      </c>
      <c r="N1211" s="11" t="s">
        <v>8295</v>
      </c>
      <c r="O1211" t="s">
        <v>8296</v>
      </c>
      <c r="P1211">
        <f t="shared" si="108"/>
        <v>106</v>
      </c>
      <c r="Q1211" s="22">
        <f t="shared" si="109"/>
        <v>138.26</v>
      </c>
      <c r="R1211" s="15">
        <f t="shared" si="110"/>
        <v>42761.846122685187</v>
      </c>
      <c r="S1211" s="15">
        <f t="shared" si="111"/>
        <v>42791.846122685187</v>
      </c>
      <c r="T1211">
        <f t="shared" si="112"/>
        <v>2017</v>
      </c>
      <c r="U1211">
        <f t="shared" si="113"/>
        <v>1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v>1431124572</v>
      </c>
      <c r="K1212" t="b">
        <v>0</v>
      </c>
      <c r="L1212">
        <v>103</v>
      </c>
      <c r="M1212" t="b">
        <v>1</v>
      </c>
      <c r="N1212" s="11" t="s">
        <v>8295</v>
      </c>
      <c r="O1212" t="s">
        <v>8296</v>
      </c>
      <c r="P1212">
        <f t="shared" si="108"/>
        <v>254</v>
      </c>
      <c r="Q1212" s="22">
        <f t="shared" si="109"/>
        <v>493.82</v>
      </c>
      <c r="R1212" s="15">
        <f t="shared" si="110"/>
        <v>42132.941805555558</v>
      </c>
      <c r="S1212" s="15">
        <f t="shared" si="111"/>
        <v>42155.875</v>
      </c>
      <c r="T1212">
        <f t="shared" si="112"/>
        <v>2015</v>
      </c>
      <c r="U1212">
        <f t="shared" si="113"/>
        <v>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v>1464209261</v>
      </c>
      <c r="K1213" t="b">
        <v>0</v>
      </c>
      <c r="L1213">
        <v>6</v>
      </c>
      <c r="M1213" t="b">
        <v>1</v>
      </c>
      <c r="N1213" s="11" t="s">
        <v>8295</v>
      </c>
      <c r="O1213" t="s">
        <v>8296</v>
      </c>
      <c r="P1213">
        <f t="shared" si="108"/>
        <v>101</v>
      </c>
      <c r="Q1213" s="22">
        <f t="shared" si="109"/>
        <v>168.5</v>
      </c>
      <c r="R1213" s="15">
        <f t="shared" si="110"/>
        <v>42515.866446759261</v>
      </c>
      <c r="S1213" s="15">
        <f t="shared" si="111"/>
        <v>42530.866446759261</v>
      </c>
      <c r="T1213">
        <f t="shared" si="112"/>
        <v>2016</v>
      </c>
      <c r="U1213">
        <f t="shared" si="113"/>
        <v>5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v>1447195695</v>
      </c>
      <c r="K1214" t="b">
        <v>0</v>
      </c>
      <c r="L1214">
        <v>83</v>
      </c>
      <c r="M1214" t="b">
        <v>1</v>
      </c>
      <c r="N1214" s="11" t="s">
        <v>8295</v>
      </c>
      <c r="O1214" t="s">
        <v>8296</v>
      </c>
      <c r="P1214">
        <f t="shared" si="108"/>
        <v>129</v>
      </c>
      <c r="Q1214" s="22">
        <f t="shared" si="109"/>
        <v>38.869999999999997</v>
      </c>
      <c r="R1214" s="15">
        <f t="shared" si="110"/>
        <v>42318.950173611112</v>
      </c>
      <c r="S1214" s="15">
        <f t="shared" si="111"/>
        <v>42335.041666666672</v>
      </c>
      <c r="T1214">
        <f t="shared" si="112"/>
        <v>2015</v>
      </c>
      <c r="U1214">
        <f t="shared" si="113"/>
        <v>11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v>1482862100</v>
      </c>
      <c r="K1215" t="b">
        <v>0</v>
      </c>
      <c r="L1215">
        <v>108</v>
      </c>
      <c r="M1215" t="b">
        <v>1</v>
      </c>
      <c r="N1215" s="11" t="s">
        <v>8295</v>
      </c>
      <c r="O1215" t="s">
        <v>8296</v>
      </c>
      <c r="P1215">
        <f t="shared" si="108"/>
        <v>102</v>
      </c>
      <c r="Q1215" s="22">
        <f t="shared" si="109"/>
        <v>61.53</v>
      </c>
      <c r="R1215" s="15">
        <f t="shared" si="110"/>
        <v>42731.755787037036</v>
      </c>
      <c r="S1215" s="15">
        <f t="shared" si="111"/>
        <v>42766.755787037036</v>
      </c>
      <c r="T1215">
        <f t="shared" si="112"/>
        <v>2016</v>
      </c>
      <c r="U1215">
        <f t="shared" si="113"/>
        <v>12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v>1428696605</v>
      </c>
      <c r="K1216" t="b">
        <v>0</v>
      </c>
      <c r="L1216">
        <v>25</v>
      </c>
      <c r="M1216" t="b">
        <v>1</v>
      </c>
      <c r="N1216" s="11" t="s">
        <v>8295</v>
      </c>
      <c r="O1216" t="s">
        <v>8296</v>
      </c>
      <c r="P1216">
        <f t="shared" si="108"/>
        <v>132</v>
      </c>
      <c r="Q1216" s="22">
        <f t="shared" si="109"/>
        <v>105.44</v>
      </c>
      <c r="R1216" s="15">
        <f t="shared" si="110"/>
        <v>42104.840335648143</v>
      </c>
      <c r="S1216" s="15">
        <f t="shared" si="111"/>
        <v>42164.840335648143</v>
      </c>
      <c r="T1216">
        <f t="shared" si="112"/>
        <v>2015</v>
      </c>
      <c r="U1216">
        <f t="shared" si="113"/>
        <v>4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v>1398895756</v>
      </c>
      <c r="K1217" t="b">
        <v>0</v>
      </c>
      <c r="L1217">
        <v>549</v>
      </c>
      <c r="M1217" t="b">
        <v>1</v>
      </c>
      <c r="N1217" s="11" t="s">
        <v>8295</v>
      </c>
      <c r="O1217" t="s">
        <v>8296</v>
      </c>
      <c r="P1217">
        <f t="shared" si="108"/>
        <v>786</v>
      </c>
      <c r="Q1217" s="22">
        <f t="shared" si="109"/>
        <v>71.59</v>
      </c>
      <c r="R1217" s="15">
        <f t="shared" si="110"/>
        <v>41759.923101851848</v>
      </c>
      <c r="S1217" s="15">
        <f t="shared" si="111"/>
        <v>41789.923101851848</v>
      </c>
      <c r="T1217">
        <f t="shared" si="112"/>
        <v>2014</v>
      </c>
      <c r="U1217">
        <f t="shared" si="113"/>
        <v>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v>1441032457</v>
      </c>
      <c r="K1218" t="b">
        <v>0</v>
      </c>
      <c r="L1218">
        <v>222</v>
      </c>
      <c r="M1218" t="b">
        <v>1</v>
      </c>
      <c r="N1218" s="11" t="s">
        <v>8295</v>
      </c>
      <c r="O1218" t="s">
        <v>8296</v>
      </c>
      <c r="P1218">
        <f t="shared" si="108"/>
        <v>146</v>
      </c>
      <c r="Q1218" s="22">
        <f t="shared" si="109"/>
        <v>91.88</v>
      </c>
      <c r="R1218" s="15">
        <f t="shared" si="110"/>
        <v>42247.616400462968</v>
      </c>
      <c r="S1218" s="15">
        <f t="shared" si="111"/>
        <v>42279.960416666669</v>
      </c>
      <c r="T1218">
        <f t="shared" si="112"/>
        <v>2015</v>
      </c>
      <c r="U1218">
        <f t="shared" si="113"/>
        <v>8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v>1465932340</v>
      </c>
      <c r="K1219" t="b">
        <v>0</v>
      </c>
      <c r="L1219">
        <v>183</v>
      </c>
      <c r="M1219" t="b">
        <v>1</v>
      </c>
      <c r="N1219" s="11" t="s">
        <v>8295</v>
      </c>
      <c r="O1219" t="s">
        <v>8296</v>
      </c>
      <c r="P1219">
        <f t="shared" ref="P1219:P1282" si="114">ROUND(E1219/D1219*100,0)</f>
        <v>103</v>
      </c>
      <c r="Q1219" s="22">
        <f t="shared" ref="Q1219:Q1282" si="115">IFERROR(ROUND(E1219/L1219,2),0)</f>
        <v>148.57</v>
      </c>
      <c r="R1219" s="15">
        <f t="shared" ref="R1219:R1282" si="116">J1219/60/60/24+DATE(1970,1,1)</f>
        <v>42535.809490740736</v>
      </c>
      <c r="S1219" s="15">
        <f t="shared" ref="S1219:S1282" si="117">I1219/60/60/24+DATE(1970,1,1)</f>
        <v>42565.809490740736</v>
      </c>
      <c r="T1219">
        <f t="shared" ref="T1219:T1282" si="118">YEAR(R1219)</f>
        <v>2016</v>
      </c>
      <c r="U1219">
        <f t="shared" ref="U1219:U1282" si="119">MONTH(R1219)</f>
        <v>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v>1443714800</v>
      </c>
      <c r="K1220" t="b">
        <v>0</v>
      </c>
      <c r="L1220">
        <v>89</v>
      </c>
      <c r="M1220" t="b">
        <v>1</v>
      </c>
      <c r="N1220" s="11" t="s">
        <v>8295</v>
      </c>
      <c r="O1220" t="s">
        <v>8296</v>
      </c>
      <c r="P1220">
        <f t="shared" si="114"/>
        <v>172</v>
      </c>
      <c r="Q1220" s="22">
        <f t="shared" si="115"/>
        <v>174.21</v>
      </c>
      <c r="R1220" s="15">
        <f t="shared" si="116"/>
        <v>42278.662037037036</v>
      </c>
      <c r="S1220" s="15">
        <f t="shared" si="117"/>
        <v>42309.125</v>
      </c>
      <c r="T1220">
        <f t="shared" si="118"/>
        <v>2015</v>
      </c>
      <c r="U1220">
        <f t="shared" si="119"/>
        <v>10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v>1474369513</v>
      </c>
      <c r="K1221" t="b">
        <v>0</v>
      </c>
      <c r="L1221">
        <v>253</v>
      </c>
      <c r="M1221" t="b">
        <v>1</v>
      </c>
      <c r="N1221" s="11" t="s">
        <v>8295</v>
      </c>
      <c r="O1221" t="s">
        <v>8296</v>
      </c>
      <c r="P1221">
        <f t="shared" si="114"/>
        <v>159</v>
      </c>
      <c r="Q1221" s="22">
        <f t="shared" si="115"/>
        <v>102.86</v>
      </c>
      <c r="R1221" s="15">
        <f t="shared" si="116"/>
        <v>42633.461956018517</v>
      </c>
      <c r="S1221" s="15">
        <f t="shared" si="117"/>
        <v>42663.461956018517</v>
      </c>
      <c r="T1221">
        <f t="shared" si="118"/>
        <v>2016</v>
      </c>
      <c r="U1221">
        <f t="shared" si="119"/>
        <v>9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v>1437923112</v>
      </c>
      <c r="K1222" t="b">
        <v>0</v>
      </c>
      <c r="L1222">
        <v>140</v>
      </c>
      <c r="M1222" t="b">
        <v>1</v>
      </c>
      <c r="N1222" s="11" t="s">
        <v>8295</v>
      </c>
      <c r="O1222" t="s">
        <v>8296</v>
      </c>
      <c r="P1222">
        <f t="shared" si="114"/>
        <v>104</v>
      </c>
      <c r="Q1222" s="22">
        <f t="shared" si="115"/>
        <v>111.18</v>
      </c>
      <c r="R1222" s="15">
        <f t="shared" si="116"/>
        <v>42211.628611111111</v>
      </c>
      <c r="S1222" s="15">
        <f t="shared" si="117"/>
        <v>42241.628611111111</v>
      </c>
      <c r="T1222">
        <f t="shared" si="118"/>
        <v>2015</v>
      </c>
      <c r="U1222">
        <f t="shared" si="119"/>
        <v>7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v>1478431488</v>
      </c>
      <c r="K1223" t="b">
        <v>0</v>
      </c>
      <c r="L1223">
        <v>103</v>
      </c>
      <c r="M1223" t="b">
        <v>1</v>
      </c>
      <c r="N1223" s="11" t="s">
        <v>8295</v>
      </c>
      <c r="O1223" t="s">
        <v>8296</v>
      </c>
      <c r="P1223">
        <f t="shared" si="114"/>
        <v>111</v>
      </c>
      <c r="Q1223" s="22">
        <f t="shared" si="115"/>
        <v>23.8</v>
      </c>
      <c r="R1223" s="15">
        <f t="shared" si="116"/>
        <v>42680.47555555556</v>
      </c>
      <c r="S1223" s="15">
        <f t="shared" si="117"/>
        <v>42708</v>
      </c>
      <c r="T1223">
        <f t="shared" si="118"/>
        <v>2016</v>
      </c>
      <c r="U1223">
        <f t="shared" si="119"/>
        <v>11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v>1456852647</v>
      </c>
      <c r="K1224" t="b">
        <v>0</v>
      </c>
      <c r="L1224">
        <v>138</v>
      </c>
      <c r="M1224" t="b">
        <v>1</v>
      </c>
      <c r="N1224" s="11" t="s">
        <v>8295</v>
      </c>
      <c r="O1224" t="s">
        <v>8296</v>
      </c>
      <c r="P1224">
        <f t="shared" si="114"/>
        <v>280</v>
      </c>
      <c r="Q1224" s="22">
        <f t="shared" si="115"/>
        <v>81.27</v>
      </c>
      <c r="R1224" s="15">
        <f t="shared" si="116"/>
        <v>42430.720451388886</v>
      </c>
      <c r="S1224" s="15">
        <f t="shared" si="117"/>
        <v>42461.166666666672</v>
      </c>
      <c r="T1224">
        <f t="shared" si="118"/>
        <v>2016</v>
      </c>
      <c r="U1224">
        <f t="shared" si="119"/>
        <v>3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v>1476159309</v>
      </c>
      <c r="K1225" t="b">
        <v>0</v>
      </c>
      <c r="L1225">
        <v>191</v>
      </c>
      <c r="M1225" t="b">
        <v>1</v>
      </c>
      <c r="N1225" s="11" t="s">
        <v>8295</v>
      </c>
      <c r="O1225" t="s">
        <v>8296</v>
      </c>
      <c r="P1225">
        <f t="shared" si="114"/>
        <v>112</v>
      </c>
      <c r="Q1225" s="22">
        <f t="shared" si="115"/>
        <v>116.21</v>
      </c>
      <c r="R1225" s="15">
        <f t="shared" si="116"/>
        <v>42654.177187499998</v>
      </c>
      <c r="S1225" s="15">
        <f t="shared" si="117"/>
        <v>42684.218854166669</v>
      </c>
      <c r="T1225">
        <f t="shared" si="118"/>
        <v>2016</v>
      </c>
      <c r="U1225">
        <f t="shared" si="119"/>
        <v>10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v>1396876302</v>
      </c>
      <c r="K1226" t="b">
        <v>0</v>
      </c>
      <c r="L1226">
        <v>18</v>
      </c>
      <c r="M1226" t="b">
        <v>0</v>
      </c>
      <c r="N1226" s="11" t="s">
        <v>8282</v>
      </c>
      <c r="O1226" t="s">
        <v>8297</v>
      </c>
      <c r="P1226">
        <f t="shared" si="114"/>
        <v>7</v>
      </c>
      <c r="Q1226" s="22">
        <f t="shared" si="115"/>
        <v>58.89</v>
      </c>
      <c r="R1226" s="15">
        <f t="shared" si="116"/>
        <v>41736.549791666665</v>
      </c>
      <c r="S1226" s="15">
        <f t="shared" si="117"/>
        <v>41796.549791666665</v>
      </c>
      <c r="T1226">
        <f t="shared" si="118"/>
        <v>2014</v>
      </c>
      <c r="U1226">
        <f t="shared" si="119"/>
        <v>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v>1377294278</v>
      </c>
      <c r="K1227" t="b">
        <v>0</v>
      </c>
      <c r="L1227">
        <v>3</v>
      </c>
      <c r="M1227" t="b">
        <v>0</v>
      </c>
      <c r="N1227" s="11" t="s">
        <v>8282</v>
      </c>
      <c r="O1227" t="s">
        <v>8297</v>
      </c>
      <c r="P1227">
        <f t="shared" si="114"/>
        <v>4</v>
      </c>
      <c r="Q1227" s="22">
        <f t="shared" si="115"/>
        <v>44</v>
      </c>
      <c r="R1227" s="15">
        <f t="shared" si="116"/>
        <v>41509.905995370369</v>
      </c>
      <c r="S1227" s="15">
        <f t="shared" si="117"/>
        <v>41569.905995370369</v>
      </c>
      <c r="T1227">
        <f t="shared" si="118"/>
        <v>2013</v>
      </c>
      <c r="U1227">
        <f t="shared" si="119"/>
        <v>8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v>1395089981</v>
      </c>
      <c r="K1228" t="b">
        <v>0</v>
      </c>
      <c r="L1228">
        <v>40</v>
      </c>
      <c r="M1228" t="b">
        <v>0</v>
      </c>
      <c r="N1228" s="11" t="s">
        <v>8282</v>
      </c>
      <c r="O1228" t="s">
        <v>8297</v>
      </c>
      <c r="P1228">
        <f t="shared" si="114"/>
        <v>4</v>
      </c>
      <c r="Q1228" s="22">
        <f t="shared" si="115"/>
        <v>48.43</v>
      </c>
      <c r="R1228" s="15">
        <f t="shared" si="116"/>
        <v>41715.874780092592</v>
      </c>
      <c r="S1228" s="15">
        <f t="shared" si="117"/>
        <v>41750.041666666664</v>
      </c>
      <c r="T1228">
        <f t="shared" si="118"/>
        <v>2014</v>
      </c>
      <c r="U1228">
        <f t="shared" si="119"/>
        <v>3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v>1404770616</v>
      </c>
      <c r="K1229" t="b">
        <v>0</v>
      </c>
      <c r="L1229">
        <v>0</v>
      </c>
      <c r="M1229" t="b">
        <v>0</v>
      </c>
      <c r="N1229" s="11" t="s">
        <v>8282</v>
      </c>
      <c r="O1229" t="s">
        <v>8297</v>
      </c>
      <c r="P1229">
        <f t="shared" si="114"/>
        <v>0</v>
      </c>
      <c r="Q1229" s="22">
        <f t="shared" si="115"/>
        <v>0</v>
      </c>
      <c r="R1229" s="15">
        <f t="shared" si="116"/>
        <v>41827.919166666667</v>
      </c>
      <c r="S1229" s="15">
        <f t="shared" si="117"/>
        <v>41858.291666666664</v>
      </c>
      <c r="T1229">
        <f t="shared" si="118"/>
        <v>2014</v>
      </c>
      <c r="U1229">
        <f t="shared" si="119"/>
        <v>7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v>1312047008</v>
      </c>
      <c r="K1230" t="b">
        <v>0</v>
      </c>
      <c r="L1230">
        <v>24</v>
      </c>
      <c r="M1230" t="b">
        <v>0</v>
      </c>
      <c r="N1230" s="11" t="s">
        <v>8282</v>
      </c>
      <c r="O1230" t="s">
        <v>8297</v>
      </c>
      <c r="P1230">
        <f t="shared" si="114"/>
        <v>29</v>
      </c>
      <c r="Q1230" s="22">
        <f t="shared" si="115"/>
        <v>61.04</v>
      </c>
      <c r="R1230" s="15">
        <f t="shared" si="116"/>
        <v>40754.729259259257</v>
      </c>
      <c r="S1230" s="15">
        <f t="shared" si="117"/>
        <v>40814.729259259257</v>
      </c>
      <c r="T1230">
        <f t="shared" si="118"/>
        <v>2011</v>
      </c>
      <c r="U1230">
        <f t="shared" si="119"/>
        <v>7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v>1331982127</v>
      </c>
      <c r="K1231" t="b">
        <v>0</v>
      </c>
      <c r="L1231">
        <v>1</v>
      </c>
      <c r="M1231" t="b">
        <v>0</v>
      </c>
      <c r="N1231" s="11" t="s">
        <v>8282</v>
      </c>
      <c r="O1231" t="s">
        <v>8297</v>
      </c>
      <c r="P1231">
        <f t="shared" si="114"/>
        <v>1</v>
      </c>
      <c r="Q1231" s="22">
        <f t="shared" si="115"/>
        <v>25</v>
      </c>
      <c r="R1231" s="15">
        <f t="shared" si="116"/>
        <v>40985.459803240738</v>
      </c>
      <c r="S1231" s="15">
        <f t="shared" si="117"/>
        <v>41015.666666666664</v>
      </c>
      <c r="T1231">
        <f t="shared" si="118"/>
        <v>2012</v>
      </c>
      <c r="U1231">
        <f t="shared" si="119"/>
        <v>3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v>1295997630</v>
      </c>
      <c r="K1232" t="b">
        <v>0</v>
      </c>
      <c r="L1232">
        <v>0</v>
      </c>
      <c r="M1232" t="b">
        <v>0</v>
      </c>
      <c r="N1232" s="11" t="s">
        <v>8282</v>
      </c>
      <c r="O1232" t="s">
        <v>8297</v>
      </c>
      <c r="P1232">
        <f t="shared" si="114"/>
        <v>0</v>
      </c>
      <c r="Q1232" s="22">
        <f t="shared" si="115"/>
        <v>0</v>
      </c>
      <c r="R1232" s="15">
        <f t="shared" si="116"/>
        <v>40568.972569444442</v>
      </c>
      <c r="S1232" s="15">
        <f t="shared" si="117"/>
        <v>40598.972569444442</v>
      </c>
      <c r="T1232">
        <f t="shared" si="118"/>
        <v>2011</v>
      </c>
      <c r="U1232">
        <f t="shared" si="119"/>
        <v>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v>1436394968</v>
      </c>
      <c r="K1233" t="b">
        <v>0</v>
      </c>
      <c r="L1233">
        <v>0</v>
      </c>
      <c r="M1233" t="b">
        <v>0</v>
      </c>
      <c r="N1233" s="11" t="s">
        <v>8282</v>
      </c>
      <c r="O1233" t="s">
        <v>8297</v>
      </c>
      <c r="P1233">
        <f t="shared" si="114"/>
        <v>0</v>
      </c>
      <c r="Q1233" s="22">
        <f t="shared" si="115"/>
        <v>0</v>
      </c>
      <c r="R1233" s="15">
        <f t="shared" si="116"/>
        <v>42193.941759259258</v>
      </c>
      <c r="S1233" s="15">
        <f t="shared" si="117"/>
        <v>42244.041666666672</v>
      </c>
      <c r="T1233">
        <f t="shared" si="118"/>
        <v>2015</v>
      </c>
      <c r="U1233">
        <f t="shared" si="119"/>
        <v>7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v>1377030070</v>
      </c>
      <c r="K1234" t="b">
        <v>0</v>
      </c>
      <c r="L1234">
        <v>1</v>
      </c>
      <c r="M1234" t="b">
        <v>0</v>
      </c>
      <c r="N1234" s="11" t="s">
        <v>8282</v>
      </c>
      <c r="O1234" t="s">
        <v>8297</v>
      </c>
      <c r="P1234">
        <f t="shared" si="114"/>
        <v>1</v>
      </c>
      <c r="Q1234" s="22">
        <f t="shared" si="115"/>
        <v>40</v>
      </c>
      <c r="R1234" s="15">
        <f t="shared" si="116"/>
        <v>41506.848032407412</v>
      </c>
      <c r="S1234" s="15">
        <f t="shared" si="117"/>
        <v>41553.848032407412</v>
      </c>
      <c r="T1234">
        <f t="shared" si="118"/>
        <v>2013</v>
      </c>
      <c r="U1234">
        <f t="shared" si="119"/>
        <v>8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v>1328049974</v>
      </c>
      <c r="K1235" t="b">
        <v>0</v>
      </c>
      <c r="L1235">
        <v>6</v>
      </c>
      <c r="M1235" t="b">
        <v>0</v>
      </c>
      <c r="N1235" s="11" t="s">
        <v>8282</v>
      </c>
      <c r="O1235" t="s">
        <v>8297</v>
      </c>
      <c r="P1235">
        <f t="shared" si="114"/>
        <v>12</v>
      </c>
      <c r="Q1235" s="22">
        <f t="shared" si="115"/>
        <v>19.329999999999998</v>
      </c>
      <c r="R1235" s="15">
        <f t="shared" si="116"/>
        <v>40939.948773148149</v>
      </c>
      <c r="S1235" s="15">
        <f t="shared" si="117"/>
        <v>40960.948773148149</v>
      </c>
      <c r="T1235">
        <f t="shared" si="118"/>
        <v>2012</v>
      </c>
      <c r="U1235">
        <f t="shared" si="119"/>
        <v>1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v>1420311342</v>
      </c>
      <c r="K1236" t="b">
        <v>0</v>
      </c>
      <c r="L1236">
        <v>0</v>
      </c>
      <c r="M1236" t="b">
        <v>0</v>
      </c>
      <c r="N1236" s="11" t="s">
        <v>8282</v>
      </c>
      <c r="O1236" t="s">
        <v>8297</v>
      </c>
      <c r="P1236">
        <f t="shared" si="114"/>
        <v>0</v>
      </c>
      <c r="Q1236" s="22">
        <f t="shared" si="115"/>
        <v>0</v>
      </c>
      <c r="R1236" s="15">
        <f t="shared" si="116"/>
        <v>42007.788680555561</v>
      </c>
      <c r="S1236" s="15">
        <f t="shared" si="117"/>
        <v>42037.788680555561</v>
      </c>
      <c r="T1236">
        <f t="shared" si="118"/>
        <v>2015</v>
      </c>
      <c r="U1236">
        <f t="shared" si="119"/>
        <v>1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v>1383621299</v>
      </c>
      <c r="K1237" t="b">
        <v>0</v>
      </c>
      <c r="L1237">
        <v>6</v>
      </c>
      <c r="M1237" t="b">
        <v>0</v>
      </c>
      <c r="N1237" s="11" t="s">
        <v>8282</v>
      </c>
      <c r="O1237" t="s">
        <v>8297</v>
      </c>
      <c r="P1237">
        <f t="shared" si="114"/>
        <v>3</v>
      </c>
      <c r="Q1237" s="22">
        <f t="shared" si="115"/>
        <v>35</v>
      </c>
      <c r="R1237" s="15">
        <f t="shared" si="116"/>
        <v>41583.135405092595</v>
      </c>
      <c r="S1237" s="15">
        <f t="shared" si="117"/>
        <v>41623.135405092595</v>
      </c>
      <c r="T1237">
        <f t="shared" si="118"/>
        <v>2013</v>
      </c>
      <c r="U1237">
        <f t="shared" si="119"/>
        <v>11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v>1342801164</v>
      </c>
      <c r="K1238" t="b">
        <v>0</v>
      </c>
      <c r="L1238">
        <v>0</v>
      </c>
      <c r="M1238" t="b">
        <v>0</v>
      </c>
      <c r="N1238" s="11" t="s">
        <v>8282</v>
      </c>
      <c r="O1238" t="s">
        <v>8297</v>
      </c>
      <c r="P1238">
        <f t="shared" si="114"/>
        <v>0</v>
      </c>
      <c r="Q1238" s="22">
        <f t="shared" si="115"/>
        <v>0</v>
      </c>
      <c r="R1238" s="15">
        <f t="shared" si="116"/>
        <v>41110.680138888885</v>
      </c>
      <c r="S1238" s="15">
        <f t="shared" si="117"/>
        <v>41118.666666666664</v>
      </c>
      <c r="T1238">
        <f t="shared" si="118"/>
        <v>2012</v>
      </c>
      <c r="U1238">
        <f t="shared" si="119"/>
        <v>7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v>1344062865</v>
      </c>
      <c r="K1239" t="b">
        <v>0</v>
      </c>
      <c r="L1239">
        <v>0</v>
      </c>
      <c r="M1239" t="b">
        <v>0</v>
      </c>
      <c r="N1239" s="11" t="s">
        <v>8282</v>
      </c>
      <c r="O1239" t="s">
        <v>8297</v>
      </c>
      <c r="P1239">
        <f t="shared" si="114"/>
        <v>0</v>
      </c>
      <c r="Q1239" s="22">
        <f t="shared" si="115"/>
        <v>0</v>
      </c>
      <c r="R1239" s="15">
        <f t="shared" si="116"/>
        <v>41125.283159722225</v>
      </c>
      <c r="S1239" s="15">
        <f t="shared" si="117"/>
        <v>41145.283159722225</v>
      </c>
      <c r="T1239">
        <f t="shared" si="118"/>
        <v>2012</v>
      </c>
      <c r="U1239">
        <f t="shared" si="119"/>
        <v>8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v>1310049536</v>
      </c>
      <c r="K1240" t="b">
        <v>0</v>
      </c>
      <c r="L1240">
        <v>3</v>
      </c>
      <c r="M1240" t="b">
        <v>0</v>
      </c>
      <c r="N1240" s="11" t="s">
        <v>8282</v>
      </c>
      <c r="O1240" t="s">
        <v>8297</v>
      </c>
      <c r="P1240">
        <f t="shared" si="114"/>
        <v>18</v>
      </c>
      <c r="Q1240" s="22">
        <f t="shared" si="115"/>
        <v>59.33</v>
      </c>
      <c r="R1240" s="15">
        <f t="shared" si="116"/>
        <v>40731.61037037037</v>
      </c>
      <c r="S1240" s="15">
        <f t="shared" si="117"/>
        <v>40761.61037037037</v>
      </c>
      <c r="T1240">
        <f t="shared" si="118"/>
        <v>2011</v>
      </c>
      <c r="U1240">
        <f t="shared" si="119"/>
        <v>7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v>1323212767</v>
      </c>
      <c r="K1241" t="b">
        <v>0</v>
      </c>
      <c r="L1241">
        <v>0</v>
      </c>
      <c r="M1241" t="b">
        <v>0</v>
      </c>
      <c r="N1241" s="11" t="s">
        <v>8282</v>
      </c>
      <c r="O1241" t="s">
        <v>8297</v>
      </c>
      <c r="P1241">
        <f t="shared" si="114"/>
        <v>0</v>
      </c>
      <c r="Q1241" s="22">
        <f t="shared" si="115"/>
        <v>0</v>
      </c>
      <c r="R1241" s="15">
        <f t="shared" si="116"/>
        <v>40883.962581018517</v>
      </c>
      <c r="S1241" s="15">
        <f t="shared" si="117"/>
        <v>40913.962581018517</v>
      </c>
      <c r="T1241">
        <f t="shared" si="118"/>
        <v>2011</v>
      </c>
      <c r="U1241">
        <f t="shared" si="119"/>
        <v>12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v>1368579457</v>
      </c>
      <c r="K1242" t="b">
        <v>0</v>
      </c>
      <c r="L1242">
        <v>8</v>
      </c>
      <c r="M1242" t="b">
        <v>0</v>
      </c>
      <c r="N1242" s="11" t="s">
        <v>8282</v>
      </c>
      <c r="O1242" t="s">
        <v>8297</v>
      </c>
      <c r="P1242">
        <f t="shared" si="114"/>
        <v>3</v>
      </c>
      <c r="Q1242" s="22">
        <f t="shared" si="115"/>
        <v>30.13</v>
      </c>
      <c r="R1242" s="15">
        <f t="shared" si="116"/>
        <v>41409.040011574078</v>
      </c>
      <c r="S1242" s="15">
        <f t="shared" si="117"/>
        <v>41467.910416666666</v>
      </c>
      <c r="T1242">
        <f t="shared" si="118"/>
        <v>2013</v>
      </c>
      <c r="U1242">
        <f t="shared" si="119"/>
        <v>5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v>1413057980</v>
      </c>
      <c r="K1243" t="b">
        <v>0</v>
      </c>
      <c r="L1243">
        <v>34</v>
      </c>
      <c r="M1243" t="b">
        <v>0</v>
      </c>
      <c r="N1243" s="11" t="s">
        <v>8282</v>
      </c>
      <c r="O1243" t="s">
        <v>8297</v>
      </c>
      <c r="P1243">
        <f t="shared" si="114"/>
        <v>51</v>
      </c>
      <c r="Q1243" s="22">
        <f t="shared" si="115"/>
        <v>74.62</v>
      </c>
      <c r="R1243" s="15">
        <f t="shared" si="116"/>
        <v>41923.837731481479</v>
      </c>
      <c r="S1243" s="15">
        <f t="shared" si="117"/>
        <v>41946.249305555553</v>
      </c>
      <c r="T1243">
        <f t="shared" si="118"/>
        <v>2014</v>
      </c>
      <c r="U1243">
        <f t="shared" si="119"/>
        <v>10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v>1314417502</v>
      </c>
      <c r="K1244" t="b">
        <v>0</v>
      </c>
      <c r="L1244">
        <v>1</v>
      </c>
      <c r="M1244" t="b">
        <v>0</v>
      </c>
      <c r="N1244" s="11" t="s">
        <v>8282</v>
      </c>
      <c r="O1244" t="s">
        <v>8297</v>
      </c>
      <c r="P1244">
        <f t="shared" si="114"/>
        <v>1</v>
      </c>
      <c r="Q1244" s="22">
        <f t="shared" si="115"/>
        <v>5</v>
      </c>
      <c r="R1244" s="15">
        <f t="shared" si="116"/>
        <v>40782.165532407409</v>
      </c>
      <c r="S1244" s="15">
        <f t="shared" si="117"/>
        <v>40797.554166666669</v>
      </c>
      <c r="T1244">
        <f t="shared" si="118"/>
        <v>2011</v>
      </c>
      <c r="U1244">
        <f t="shared" si="119"/>
        <v>8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v>1304888771</v>
      </c>
      <c r="K1245" t="b">
        <v>0</v>
      </c>
      <c r="L1245">
        <v>38</v>
      </c>
      <c r="M1245" t="b">
        <v>0</v>
      </c>
      <c r="N1245" s="11" t="s">
        <v>8282</v>
      </c>
      <c r="O1245" t="s">
        <v>8297</v>
      </c>
      <c r="P1245">
        <f t="shared" si="114"/>
        <v>14</v>
      </c>
      <c r="Q1245" s="22">
        <f t="shared" si="115"/>
        <v>44.5</v>
      </c>
      <c r="R1245" s="15">
        <f t="shared" si="116"/>
        <v>40671.879293981481</v>
      </c>
      <c r="S1245" s="15">
        <f t="shared" si="117"/>
        <v>40732.875</v>
      </c>
      <c r="T1245">
        <f t="shared" si="118"/>
        <v>2011</v>
      </c>
      <c r="U1245">
        <f t="shared" si="119"/>
        <v>5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v>1363981723</v>
      </c>
      <c r="K1246" t="b">
        <v>1</v>
      </c>
      <c r="L1246">
        <v>45</v>
      </c>
      <c r="M1246" t="b">
        <v>1</v>
      </c>
      <c r="N1246" s="11" t="s">
        <v>8282</v>
      </c>
      <c r="O1246" t="s">
        <v>8283</v>
      </c>
      <c r="P1246">
        <f t="shared" si="114"/>
        <v>104</v>
      </c>
      <c r="Q1246" s="22">
        <f t="shared" si="115"/>
        <v>46.13</v>
      </c>
      <c r="R1246" s="15">
        <f t="shared" si="116"/>
        <v>41355.825497685182</v>
      </c>
      <c r="S1246" s="15">
        <f t="shared" si="117"/>
        <v>41386.875</v>
      </c>
      <c r="T1246">
        <f t="shared" si="118"/>
        <v>2013</v>
      </c>
      <c r="U1246">
        <f t="shared" si="119"/>
        <v>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v>1400163834</v>
      </c>
      <c r="K1247" t="b">
        <v>1</v>
      </c>
      <c r="L1247">
        <v>17</v>
      </c>
      <c r="M1247" t="b">
        <v>1</v>
      </c>
      <c r="N1247" s="11" t="s">
        <v>8282</v>
      </c>
      <c r="O1247" t="s">
        <v>8283</v>
      </c>
      <c r="P1247">
        <f t="shared" si="114"/>
        <v>120</v>
      </c>
      <c r="Q1247" s="22">
        <f t="shared" si="115"/>
        <v>141.47</v>
      </c>
      <c r="R1247" s="15">
        <f t="shared" si="116"/>
        <v>41774.599930555552</v>
      </c>
      <c r="S1247" s="15">
        <f t="shared" si="117"/>
        <v>41804.599930555552</v>
      </c>
      <c r="T1247">
        <f t="shared" si="118"/>
        <v>2014</v>
      </c>
      <c r="U1247">
        <f t="shared" si="119"/>
        <v>5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v>1319245349</v>
      </c>
      <c r="K1248" t="b">
        <v>1</v>
      </c>
      <c r="L1248">
        <v>31</v>
      </c>
      <c r="M1248" t="b">
        <v>1</v>
      </c>
      <c r="N1248" s="11" t="s">
        <v>8282</v>
      </c>
      <c r="O1248" t="s">
        <v>8283</v>
      </c>
      <c r="P1248">
        <f t="shared" si="114"/>
        <v>117</v>
      </c>
      <c r="Q1248" s="22">
        <f t="shared" si="115"/>
        <v>75.48</v>
      </c>
      <c r="R1248" s="15">
        <f t="shared" si="116"/>
        <v>40838.043391203704</v>
      </c>
      <c r="S1248" s="15">
        <f t="shared" si="117"/>
        <v>40883.085057870368</v>
      </c>
      <c r="T1248">
        <f t="shared" si="118"/>
        <v>2011</v>
      </c>
      <c r="U1248">
        <f t="shared" si="119"/>
        <v>10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v>1365231655</v>
      </c>
      <c r="K1249" t="b">
        <v>1</v>
      </c>
      <c r="L1249">
        <v>50</v>
      </c>
      <c r="M1249" t="b">
        <v>1</v>
      </c>
      <c r="N1249" s="11" t="s">
        <v>8282</v>
      </c>
      <c r="O1249" t="s">
        <v>8283</v>
      </c>
      <c r="P1249">
        <f t="shared" si="114"/>
        <v>122</v>
      </c>
      <c r="Q1249" s="22">
        <f t="shared" si="115"/>
        <v>85.5</v>
      </c>
      <c r="R1249" s="15">
        <f t="shared" si="116"/>
        <v>41370.292303240742</v>
      </c>
      <c r="S1249" s="15">
        <f t="shared" si="117"/>
        <v>41400.292303240742</v>
      </c>
      <c r="T1249">
        <f t="shared" si="118"/>
        <v>2013</v>
      </c>
      <c r="U1249">
        <f t="shared" si="119"/>
        <v>4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v>1399563953</v>
      </c>
      <c r="K1250" t="b">
        <v>1</v>
      </c>
      <c r="L1250">
        <v>59</v>
      </c>
      <c r="M1250" t="b">
        <v>1</v>
      </c>
      <c r="N1250" s="11" t="s">
        <v>8282</v>
      </c>
      <c r="O1250" t="s">
        <v>8283</v>
      </c>
      <c r="P1250">
        <f t="shared" si="114"/>
        <v>152</v>
      </c>
      <c r="Q1250" s="22">
        <f t="shared" si="115"/>
        <v>64.25</v>
      </c>
      <c r="R1250" s="15">
        <f t="shared" si="116"/>
        <v>41767.656863425924</v>
      </c>
      <c r="S1250" s="15">
        <f t="shared" si="117"/>
        <v>41803.290972222225</v>
      </c>
      <c r="T1250">
        <f t="shared" si="118"/>
        <v>2014</v>
      </c>
      <c r="U1250">
        <f t="shared" si="119"/>
        <v>5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v>1339091211</v>
      </c>
      <c r="K1251" t="b">
        <v>1</v>
      </c>
      <c r="L1251">
        <v>81</v>
      </c>
      <c r="M1251" t="b">
        <v>1</v>
      </c>
      <c r="N1251" s="11" t="s">
        <v>8282</v>
      </c>
      <c r="O1251" t="s">
        <v>8283</v>
      </c>
      <c r="P1251">
        <f t="shared" si="114"/>
        <v>104</v>
      </c>
      <c r="Q1251" s="22">
        <f t="shared" si="115"/>
        <v>64.47</v>
      </c>
      <c r="R1251" s="15">
        <f t="shared" si="116"/>
        <v>41067.74086805556</v>
      </c>
      <c r="S1251" s="15">
        <f t="shared" si="117"/>
        <v>41097.74086805556</v>
      </c>
      <c r="T1251">
        <f t="shared" si="118"/>
        <v>2012</v>
      </c>
      <c r="U1251">
        <f t="shared" si="119"/>
        <v>6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v>1406129131</v>
      </c>
      <c r="K1252" t="b">
        <v>1</v>
      </c>
      <c r="L1252">
        <v>508</v>
      </c>
      <c r="M1252" t="b">
        <v>1</v>
      </c>
      <c r="N1252" s="11" t="s">
        <v>8282</v>
      </c>
      <c r="O1252" t="s">
        <v>8283</v>
      </c>
      <c r="P1252">
        <f t="shared" si="114"/>
        <v>200</v>
      </c>
      <c r="Q1252" s="22">
        <f t="shared" si="115"/>
        <v>118.2</v>
      </c>
      <c r="R1252" s="15">
        <f t="shared" si="116"/>
        <v>41843.64271990741</v>
      </c>
      <c r="S1252" s="15">
        <f t="shared" si="117"/>
        <v>41888.64271990741</v>
      </c>
      <c r="T1252">
        <f t="shared" si="118"/>
        <v>2014</v>
      </c>
      <c r="U1252">
        <f t="shared" si="119"/>
        <v>7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v>1311795167</v>
      </c>
      <c r="K1253" t="b">
        <v>1</v>
      </c>
      <c r="L1253">
        <v>74</v>
      </c>
      <c r="M1253" t="b">
        <v>1</v>
      </c>
      <c r="N1253" s="11" t="s">
        <v>8282</v>
      </c>
      <c r="O1253" t="s">
        <v>8283</v>
      </c>
      <c r="P1253">
        <f t="shared" si="114"/>
        <v>102</v>
      </c>
      <c r="Q1253" s="22">
        <f t="shared" si="115"/>
        <v>82.54</v>
      </c>
      <c r="R1253" s="15">
        <f t="shared" si="116"/>
        <v>40751.814432870371</v>
      </c>
      <c r="S1253" s="15">
        <f t="shared" si="117"/>
        <v>40811.814432870371</v>
      </c>
      <c r="T1253">
        <f t="shared" si="118"/>
        <v>2011</v>
      </c>
      <c r="U1253">
        <f t="shared" si="119"/>
        <v>7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v>1380238969</v>
      </c>
      <c r="K1254" t="b">
        <v>1</v>
      </c>
      <c r="L1254">
        <v>141</v>
      </c>
      <c r="M1254" t="b">
        <v>1</v>
      </c>
      <c r="N1254" s="11" t="s">
        <v>8282</v>
      </c>
      <c r="O1254" t="s">
        <v>8283</v>
      </c>
      <c r="P1254">
        <f t="shared" si="114"/>
        <v>138</v>
      </c>
      <c r="Q1254" s="22">
        <f t="shared" si="115"/>
        <v>34.17</v>
      </c>
      <c r="R1254" s="15">
        <f t="shared" si="116"/>
        <v>41543.988067129627</v>
      </c>
      <c r="S1254" s="15">
        <f t="shared" si="117"/>
        <v>41571.988067129627</v>
      </c>
      <c r="T1254">
        <f t="shared" si="118"/>
        <v>2013</v>
      </c>
      <c r="U1254">
        <f t="shared" si="119"/>
        <v>9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v>1407178107</v>
      </c>
      <c r="K1255" t="b">
        <v>1</v>
      </c>
      <c r="L1255">
        <v>711</v>
      </c>
      <c r="M1255" t="b">
        <v>1</v>
      </c>
      <c r="N1255" s="11" t="s">
        <v>8282</v>
      </c>
      <c r="O1255" t="s">
        <v>8283</v>
      </c>
      <c r="P1255">
        <f t="shared" si="114"/>
        <v>303833</v>
      </c>
      <c r="Q1255" s="22">
        <f t="shared" si="115"/>
        <v>42.73</v>
      </c>
      <c r="R1255" s="15">
        <f t="shared" si="116"/>
        <v>41855.783645833333</v>
      </c>
      <c r="S1255" s="15">
        <f t="shared" si="117"/>
        <v>41885.783645833333</v>
      </c>
      <c r="T1255">
        <f t="shared" si="118"/>
        <v>2014</v>
      </c>
      <c r="U1255">
        <f t="shared" si="119"/>
        <v>8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v>1288968886</v>
      </c>
      <c r="K1256" t="b">
        <v>1</v>
      </c>
      <c r="L1256">
        <v>141</v>
      </c>
      <c r="M1256" t="b">
        <v>1</v>
      </c>
      <c r="N1256" s="11" t="s">
        <v>8282</v>
      </c>
      <c r="O1256" t="s">
        <v>8283</v>
      </c>
      <c r="P1256">
        <f t="shared" si="114"/>
        <v>199</v>
      </c>
      <c r="Q1256" s="22">
        <f t="shared" si="115"/>
        <v>94.49</v>
      </c>
      <c r="R1256" s="15">
        <f t="shared" si="116"/>
        <v>40487.621365740742</v>
      </c>
      <c r="S1256" s="15">
        <f t="shared" si="117"/>
        <v>40544.207638888889</v>
      </c>
      <c r="T1256">
        <f t="shared" si="118"/>
        <v>2010</v>
      </c>
      <c r="U1256">
        <f t="shared" si="119"/>
        <v>11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v>1383337052</v>
      </c>
      <c r="K1257" t="b">
        <v>1</v>
      </c>
      <c r="L1257">
        <v>109</v>
      </c>
      <c r="M1257" t="b">
        <v>1</v>
      </c>
      <c r="N1257" s="11" t="s">
        <v>8282</v>
      </c>
      <c r="O1257" t="s">
        <v>8283</v>
      </c>
      <c r="P1257">
        <f t="shared" si="114"/>
        <v>202</v>
      </c>
      <c r="Q1257" s="22">
        <f t="shared" si="115"/>
        <v>55.7</v>
      </c>
      <c r="R1257" s="15">
        <f t="shared" si="116"/>
        <v>41579.845509259263</v>
      </c>
      <c r="S1257" s="15">
        <f t="shared" si="117"/>
        <v>41609.887175925927</v>
      </c>
      <c r="T1257">
        <f t="shared" si="118"/>
        <v>2013</v>
      </c>
      <c r="U1257">
        <f t="shared" si="119"/>
        <v>11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v>1326492231</v>
      </c>
      <c r="K1258" t="b">
        <v>1</v>
      </c>
      <c r="L1258">
        <v>361</v>
      </c>
      <c r="M1258" t="b">
        <v>1</v>
      </c>
      <c r="N1258" s="11" t="s">
        <v>8282</v>
      </c>
      <c r="O1258" t="s">
        <v>8283</v>
      </c>
      <c r="P1258">
        <f t="shared" si="114"/>
        <v>118</v>
      </c>
      <c r="Q1258" s="22">
        <f t="shared" si="115"/>
        <v>98.03</v>
      </c>
      <c r="R1258" s="15">
        <f t="shared" si="116"/>
        <v>40921.919340277782</v>
      </c>
      <c r="S1258" s="15">
        <f t="shared" si="117"/>
        <v>40951.919340277782</v>
      </c>
      <c r="T1258">
        <f t="shared" si="118"/>
        <v>2012</v>
      </c>
      <c r="U1258">
        <f t="shared" si="119"/>
        <v>1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v>1297562590</v>
      </c>
      <c r="K1259" t="b">
        <v>1</v>
      </c>
      <c r="L1259">
        <v>176</v>
      </c>
      <c r="M1259" t="b">
        <v>1</v>
      </c>
      <c r="N1259" s="11" t="s">
        <v>8282</v>
      </c>
      <c r="O1259" t="s">
        <v>8283</v>
      </c>
      <c r="P1259">
        <f t="shared" si="114"/>
        <v>295</v>
      </c>
      <c r="Q1259" s="22">
        <f t="shared" si="115"/>
        <v>92.1</v>
      </c>
      <c r="R1259" s="15">
        <f t="shared" si="116"/>
        <v>40587.085532407407</v>
      </c>
      <c r="S1259" s="15">
        <f t="shared" si="117"/>
        <v>40636.043865740743</v>
      </c>
      <c r="T1259">
        <f t="shared" si="118"/>
        <v>2011</v>
      </c>
      <c r="U1259">
        <f t="shared" si="119"/>
        <v>2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v>1375368012</v>
      </c>
      <c r="K1260" t="b">
        <v>1</v>
      </c>
      <c r="L1260">
        <v>670</v>
      </c>
      <c r="M1260" t="b">
        <v>1</v>
      </c>
      <c r="N1260" s="11" t="s">
        <v>8282</v>
      </c>
      <c r="O1260" t="s">
        <v>8283</v>
      </c>
      <c r="P1260">
        <f t="shared" si="114"/>
        <v>213</v>
      </c>
      <c r="Q1260" s="22">
        <f t="shared" si="115"/>
        <v>38.18</v>
      </c>
      <c r="R1260" s="15">
        <f t="shared" si="116"/>
        <v>41487.611250000002</v>
      </c>
      <c r="S1260" s="15">
        <f t="shared" si="117"/>
        <v>41517.611250000002</v>
      </c>
      <c r="T1260">
        <f t="shared" si="118"/>
        <v>2013</v>
      </c>
      <c r="U1260">
        <f t="shared" si="119"/>
        <v>8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v>1399504664</v>
      </c>
      <c r="K1261" t="b">
        <v>1</v>
      </c>
      <c r="L1261">
        <v>96</v>
      </c>
      <c r="M1261" t="b">
        <v>1</v>
      </c>
      <c r="N1261" s="11" t="s">
        <v>8282</v>
      </c>
      <c r="O1261" t="s">
        <v>8283</v>
      </c>
      <c r="P1261">
        <f t="shared" si="114"/>
        <v>104</v>
      </c>
      <c r="Q1261" s="22">
        <f t="shared" si="115"/>
        <v>27.15</v>
      </c>
      <c r="R1261" s="15">
        <f t="shared" si="116"/>
        <v>41766.970648148148</v>
      </c>
      <c r="S1261" s="15">
        <f t="shared" si="117"/>
        <v>41799.165972222225</v>
      </c>
      <c r="T1261">
        <f t="shared" si="118"/>
        <v>2014</v>
      </c>
      <c r="U1261">
        <f t="shared" si="119"/>
        <v>5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v>1390853620</v>
      </c>
      <c r="K1262" t="b">
        <v>1</v>
      </c>
      <c r="L1262">
        <v>74</v>
      </c>
      <c r="M1262" t="b">
        <v>1</v>
      </c>
      <c r="N1262" s="11" t="s">
        <v>8282</v>
      </c>
      <c r="O1262" t="s">
        <v>8283</v>
      </c>
      <c r="P1262">
        <f t="shared" si="114"/>
        <v>114</v>
      </c>
      <c r="Q1262" s="22">
        <f t="shared" si="115"/>
        <v>50.69</v>
      </c>
      <c r="R1262" s="15">
        <f t="shared" si="116"/>
        <v>41666.842824074076</v>
      </c>
      <c r="S1262" s="15">
        <f t="shared" si="117"/>
        <v>41696.842824074076</v>
      </c>
      <c r="T1262">
        <f t="shared" si="118"/>
        <v>2014</v>
      </c>
      <c r="U1262">
        <f t="shared" si="119"/>
        <v>1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v>1388391227</v>
      </c>
      <c r="K1263" t="b">
        <v>1</v>
      </c>
      <c r="L1263">
        <v>52</v>
      </c>
      <c r="M1263" t="b">
        <v>1</v>
      </c>
      <c r="N1263" s="11" t="s">
        <v>8282</v>
      </c>
      <c r="O1263" t="s">
        <v>8283</v>
      </c>
      <c r="P1263">
        <f t="shared" si="114"/>
        <v>101</v>
      </c>
      <c r="Q1263" s="22">
        <f t="shared" si="115"/>
        <v>38.94</v>
      </c>
      <c r="R1263" s="15">
        <f t="shared" si="116"/>
        <v>41638.342905092592</v>
      </c>
      <c r="S1263" s="15">
        <f t="shared" si="117"/>
        <v>41668.342905092592</v>
      </c>
      <c r="T1263">
        <f t="shared" si="118"/>
        <v>2013</v>
      </c>
      <c r="U1263">
        <f t="shared" si="119"/>
        <v>12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v>1389982692</v>
      </c>
      <c r="K1264" t="b">
        <v>1</v>
      </c>
      <c r="L1264">
        <v>105</v>
      </c>
      <c r="M1264" t="b">
        <v>1</v>
      </c>
      <c r="N1264" s="11" t="s">
        <v>8282</v>
      </c>
      <c r="O1264" t="s">
        <v>8283</v>
      </c>
      <c r="P1264">
        <f t="shared" si="114"/>
        <v>125</v>
      </c>
      <c r="Q1264" s="22">
        <f t="shared" si="115"/>
        <v>77.64</v>
      </c>
      <c r="R1264" s="15">
        <f t="shared" si="116"/>
        <v>41656.762638888889</v>
      </c>
      <c r="S1264" s="15">
        <f t="shared" si="117"/>
        <v>41686.762638888889</v>
      </c>
      <c r="T1264">
        <f t="shared" si="118"/>
        <v>2014</v>
      </c>
      <c r="U1264">
        <f t="shared" si="119"/>
        <v>1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v>1393034470</v>
      </c>
      <c r="K1265" t="b">
        <v>1</v>
      </c>
      <c r="L1265">
        <v>41</v>
      </c>
      <c r="M1265" t="b">
        <v>1</v>
      </c>
      <c r="N1265" s="11" t="s">
        <v>8282</v>
      </c>
      <c r="O1265" t="s">
        <v>8283</v>
      </c>
      <c r="P1265">
        <f t="shared" si="114"/>
        <v>119</v>
      </c>
      <c r="Q1265" s="22">
        <f t="shared" si="115"/>
        <v>43.54</v>
      </c>
      <c r="R1265" s="15">
        <f t="shared" si="116"/>
        <v>41692.084143518521</v>
      </c>
      <c r="S1265" s="15">
        <f t="shared" si="117"/>
        <v>41727.041666666664</v>
      </c>
      <c r="T1265">
        <f t="shared" si="118"/>
        <v>2014</v>
      </c>
      <c r="U1265">
        <f t="shared" si="119"/>
        <v>2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v>1380556483</v>
      </c>
      <c r="K1266" t="b">
        <v>1</v>
      </c>
      <c r="L1266">
        <v>34</v>
      </c>
      <c r="M1266" t="b">
        <v>1</v>
      </c>
      <c r="N1266" s="11" t="s">
        <v>8282</v>
      </c>
      <c r="O1266" t="s">
        <v>8283</v>
      </c>
      <c r="P1266">
        <f t="shared" si="114"/>
        <v>166</v>
      </c>
      <c r="Q1266" s="22">
        <f t="shared" si="115"/>
        <v>31.82</v>
      </c>
      <c r="R1266" s="15">
        <f t="shared" si="116"/>
        <v>41547.662997685184</v>
      </c>
      <c r="S1266" s="15">
        <f t="shared" si="117"/>
        <v>41576.662997685184</v>
      </c>
      <c r="T1266">
        <f t="shared" si="118"/>
        <v>2013</v>
      </c>
      <c r="U1266">
        <f t="shared" si="119"/>
        <v>9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v>1287071015</v>
      </c>
      <c r="K1267" t="b">
        <v>1</v>
      </c>
      <c r="L1267">
        <v>66</v>
      </c>
      <c r="M1267" t="b">
        <v>1</v>
      </c>
      <c r="N1267" s="11" t="s">
        <v>8282</v>
      </c>
      <c r="O1267" t="s">
        <v>8283</v>
      </c>
      <c r="P1267">
        <f t="shared" si="114"/>
        <v>119</v>
      </c>
      <c r="Q1267" s="22">
        <f t="shared" si="115"/>
        <v>63.18</v>
      </c>
      <c r="R1267" s="15">
        <f t="shared" si="116"/>
        <v>40465.655266203699</v>
      </c>
      <c r="S1267" s="15">
        <f t="shared" si="117"/>
        <v>40512.655266203699</v>
      </c>
      <c r="T1267">
        <f t="shared" si="118"/>
        <v>2010</v>
      </c>
      <c r="U1267">
        <f t="shared" si="119"/>
        <v>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v>1386882145</v>
      </c>
      <c r="K1268" t="b">
        <v>1</v>
      </c>
      <c r="L1268">
        <v>50</v>
      </c>
      <c r="M1268" t="b">
        <v>1</v>
      </c>
      <c r="N1268" s="11" t="s">
        <v>8282</v>
      </c>
      <c r="O1268" t="s">
        <v>8283</v>
      </c>
      <c r="P1268">
        <f t="shared" si="114"/>
        <v>100</v>
      </c>
      <c r="Q1268" s="22">
        <f t="shared" si="115"/>
        <v>190.9</v>
      </c>
      <c r="R1268" s="15">
        <f t="shared" si="116"/>
        <v>41620.87667824074</v>
      </c>
      <c r="S1268" s="15">
        <f t="shared" si="117"/>
        <v>41650.87667824074</v>
      </c>
      <c r="T1268">
        <f t="shared" si="118"/>
        <v>2013</v>
      </c>
      <c r="U1268">
        <f t="shared" si="119"/>
        <v>12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v>1372082558</v>
      </c>
      <c r="K1269" t="b">
        <v>1</v>
      </c>
      <c r="L1269">
        <v>159</v>
      </c>
      <c r="M1269" t="b">
        <v>1</v>
      </c>
      <c r="N1269" s="11" t="s">
        <v>8282</v>
      </c>
      <c r="O1269" t="s">
        <v>8283</v>
      </c>
      <c r="P1269">
        <f t="shared" si="114"/>
        <v>102</v>
      </c>
      <c r="Q1269" s="22">
        <f t="shared" si="115"/>
        <v>140.86000000000001</v>
      </c>
      <c r="R1269" s="15">
        <f t="shared" si="116"/>
        <v>41449.585162037038</v>
      </c>
      <c r="S1269" s="15">
        <f t="shared" si="117"/>
        <v>41479.585162037038</v>
      </c>
      <c r="T1269">
        <f t="shared" si="118"/>
        <v>2013</v>
      </c>
      <c r="U1269">
        <f t="shared" si="119"/>
        <v>6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v>1377116247</v>
      </c>
      <c r="K1270" t="b">
        <v>1</v>
      </c>
      <c r="L1270">
        <v>182</v>
      </c>
      <c r="M1270" t="b">
        <v>1</v>
      </c>
      <c r="N1270" s="11" t="s">
        <v>8282</v>
      </c>
      <c r="O1270" t="s">
        <v>8283</v>
      </c>
      <c r="P1270">
        <f t="shared" si="114"/>
        <v>117</v>
      </c>
      <c r="Q1270" s="22">
        <f t="shared" si="115"/>
        <v>76.92</v>
      </c>
      <c r="R1270" s="15">
        <f t="shared" si="116"/>
        <v>41507.845451388886</v>
      </c>
      <c r="S1270" s="15">
        <f t="shared" si="117"/>
        <v>41537.845451388886</v>
      </c>
      <c r="T1270">
        <f t="shared" si="118"/>
        <v>2013</v>
      </c>
      <c r="U1270">
        <f t="shared" si="119"/>
        <v>8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v>1458157512</v>
      </c>
      <c r="K1271" t="b">
        <v>1</v>
      </c>
      <c r="L1271">
        <v>206</v>
      </c>
      <c r="M1271" t="b">
        <v>1</v>
      </c>
      <c r="N1271" s="11" t="s">
        <v>8282</v>
      </c>
      <c r="O1271" t="s">
        <v>8283</v>
      </c>
      <c r="P1271">
        <f t="shared" si="114"/>
        <v>109</v>
      </c>
      <c r="Q1271" s="22">
        <f t="shared" si="115"/>
        <v>99.16</v>
      </c>
      <c r="R1271" s="15">
        <f t="shared" si="116"/>
        <v>42445.823055555549</v>
      </c>
      <c r="S1271" s="15">
        <f t="shared" si="117"/>
        <v>42476</v>
      </c>
      <c r="T1271">
        <f t="shared" si="118"/>
        <v>2016</v>
      </c>
      <c r="U1271">
        <f t="shared" si="119"/>
        <v>3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v>1327523642</v>
      </c>
      <c r="K1272" t="b">
        <v>1</v>
      </c>
      <c r="L1272">
        <v>169</v>
      </c>
      <c r="M1272" t="b">
        <v>1</v>
      </c>
      <c r="N1272" s="11" t="s">
        <v>8282</v>
      </c>
      <c r="O1272" t="s">
        <v>8283</v>
      </c>
      <c r="P1272">
        <f t="shared" si="114"/>
        <v>115</v>
      </c>
      <c r="Q1272" s="22">
        <f t="shared" si="115"/>
        <v>67.88</v>
      </c>
      <c r="R1272" s="15">
        <f t="shared" si="116"/>
        <v>40933.856967592597</v>
      </c>
      <c r="S1272" s="15">
        <f t="shared" si="117"/>
        <v>40993.815300925926</v>
      </c>
      <c r="T1272">
        <f t="shared" si="118"/>
        <v>2012</v>
      </c>
      <c r="U1272">
        <f t="shared" si="119"/>
        <v>1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v>1381767859</v>
      </c>
      <c r="K1273" t="b">
        <v>1</v>
      </c>
      <c r="L1273">
        <v>31</v>
      </c>
      <c r="M1273" t="b">
        <v>1</v>
      </c>
      <c r="N1273" s="11" t="s">
        <v>8282</v>
      </c>
      <c r="O1273" t="s">
        <v>8283</v>
      </c>
      <c r="P1273">
        <f t="shared" si="114"/>
        <v>102</v>
      </c>
      <c r="Q1273" s="22">
        <f t="shared" si="115"/>
        <v>246.29</v>
      </c>
      <c r="R1273" s="15">
        <f t="shared" si="116"/>
        <v>41561.683553240742</v>
      </c>
      <c r="S1273" s="15">
        <f t="shared" si="117"/>
        <v>41591.725219907406</v>
      </c>
      <c r="T1273">
        <f t="shared" si="118"/>
        <v>2013</v>
      </c>
      <c r="U1273">
        <f t="shared" si="119"/>
        <v>10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v>1270576379</v>
      </c>
      <c r="K1274" t="b">
        <v>1</v>
      </c>
      <c r="L1274">
        <v>28</v>
      </c>
      <c r="M1274" t="b">
        <v>1</v>
      </c>
      <c r="N1274" s="11" t="s">
        <v>8282</v>
      </c>
      <c r="O1274" t="s">
        <v>8283</v>
      </c>
      <c r="P1274">
        <f t="shared" si="114"/>
        <v>106</v>
      </c>
      <c r="Q1274" s="22">
        <f t="shared" si="115"/>
        <v>189.29</v>
      </c>
      <c r="R1274" s="15">
        <f t="shared" si="116"/>
        <v>40274.745127314818</v>
      </c>
      <c r="S1274" s="15">
        <f t="shared" si="117"/>
        <v>40344.166666666664</v>
      </c>
      <c r="T1274">
        <f t="shared" si="118"/>
        <v>2010</v>
      </c>
      <c r="U1274">
        <f t="shared" si="119"/>
        <v>4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v>1406914291</v>
      </c>
      <c r="K1275" t="b">
        <v>1</v>
      </c>
      <c r="L1275">
        <v>54</v>
      </c>
      <c r="M1275" t="b">
        <v>1</v>
      </c>
      <c r="N1275" s="11" t="s">
        <v>8282</v>
      </c>
      <c r="O1275" t="s">
        <v>8283</v>
      </c>
      <c r="P1275">
        <f t="shared" si="114"/>
        <v>104</v>
      </c>
      <c r="Q1275" s="22">
        <f t="shared" si="115"/>
        <v>76.67</v>
      </c>
      <c r="R1275" s="15">
        <f t="shared" si="116"/>
        <v>41852.730219907404</v>
      </c>
      <c r="S1275" s="15">
        <f t="shared" si="117"/>
        <v>41882.730219907404</v>
      </c>
      <c r="T1275">
        <f t="shared" si="118"/>
        <v>2014</v>
      </c>
      <c r="U1275">
        <f t="shared" si="119"/>
        <v>8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v>1343320425</v>
      </c>
      <c r="K1276" t="b">
        <v>1</v>
      </c>
      <c r="L1276">
        <v>467</v>
      </c>
      <c r="M1276" t="b">
        <v>1</v>
      </c>
      <c r="N1276" s="11" t="s">
        <v>8282</v>
      </c>
      <c r="O1276" t="s">
        <v>8283</v>
      </c>
      <c r="P1276">
        <f t="shared" si="114"/>
        <v>155</v>
      </c>
      <c r="Q1276" s="22">
        <f t="shared" si="115"/>
        <v>82.96</v>
      </c>
      <c r="R1276" s="15">
        <f t="shared" si="116"/>
        <v>41116.690104166664</v>
      </c>
      <c r="S1276" s="15">
        <f t="shared" si="117"/>
        <v>41151.690104166664</v>
      </c>
      <c r="T1276">
        <f t="shared" si="118"/>
        <v>2012</v>
      </c>
      <c r="U1276">
        <f t="shared" si="119"/>
        <v>7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v>1372884587</v>
      </c>
      <c r="K1277" t="b">
        <v>1</v>
      </c>
      <c r="L1277">
        <v>389</v>
      </c>
      <c r="M1277" t="b">
        <v>1</v>
      </c>
      <c r="N1277" s="11" t="s">
        <v>8282</v>
      </c>
      <c r="O1277" t="s">
        <v>8283</v>
      </c>
      <c r="P1277">
        <f t="shared" si="114"/>
        <v>162</v>
      </c>
      <c r="Q1277" s="22">
        <f t="shared" si="115"/>
        <v>62.52</v>
      </c>
      <c r="R1277" s="15">
        <f t="shared" si="116"/>
        <v>41458.867905092593</v>
      </c>
      <c r="S1277" s="15">
        <f t="shared" si="117"/>
        <v>41493.867905092593</v>
      </c>
      <c r="T1277">
        <f t="shared" si="118"/>
        <v>2013</v>
      </c>
      <c r="U1277">
        <f t="shared" si="119"/>
        <v>7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v>1247504047</v>
      </c>
      <c r="K1278" t="b">
        <v>1</v>
      </c>
      <c r="L1278">
        <v>68</v>
      </c>
      <c r="M1278" t="b">
        <v>1</v>
      </c>
      <c r="N1278" s="11" t="s">
        <v>8282</v>
      </c>
      <c r="O1278" t="s">
        <v>8283</v>
      </c>
      <c r="P1278">
        <f t="shared" si="114"/>
        <v>104</v>
      </c>
      <c r="Q1278" s="22">
        <f t="shared" si="115"/>
        <v>46.07</v>
      </c>
      <c r="R1278" s="15">
        <f t="shared" si="116"/>
        <v>40007.704247685186</v>
      </c>
      <c r="S1278" s="15">
        <f t="shared" si="117"/>
        <v>40057.166666666664</v>
      </c>
      <c r="T1278">
        <f t="shared" si="118"/>
        <v>2009</v>
      </c>
      <c r="U1278">
        <f t="shared" si="119"/>
        <v>7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v>1343741347</v>
      </c>
      <c r="K1279" t="b">
        <v>1</v>
      </c>
      <c r="L1279">
        <v>413</v>
      </c>
      <c r="M1279" t="b">
        <v>1</v>
      </c>
      <c r="N1279" s="11" t="s">
        <v>8282</v>
      </c>
      <c r="O1279" t="s">
        <v>8283</v>
      </c>
      <c r="P1279">
        <f t="shared" si="114"/>
        <v>106</v>
      </c>
      <c r="Q1279" s="22">
        <f t="shared" si="115"/>
        <v>38.54</v>
      </c>
      <c r="R1279" s="15">
        <f t="shared" si="116"/>
        <v>41121.561886574076</v>
      </c>
      <c r="S1279" s="15">
        <f t="shared" si="117"/>
        <v>41156.561886574076</v>
      </c>
      <c r="T1279">
        <f t="shared" si="118"/>
        <v>2012</v>
      </c>
      <c r="U1279">
        <f t="shared" si="119"/>
        <v>7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v>1401196766</v>
      </c>
      <c r="K1280" t="b">
        <v>1</v>
      </c>
      <c r="L1280">
        <v>190</v>
      </c>
      <c r="M1280" t="b">
        <v>1</v>
      </c>
      <c r="N1280" s="11" t="s">
        <v>8282</v>
      </c>
      <c r="O1280" t="s">
        <v>8283</v>
      </c>
      <c r="P1280">
        <f t="shared" si="114"/>
        <v>155</v>
      </c>
      <c r="Q1280" s="22">
        <f t="shared" si="115"/>
        <v>53.01</v>
      </c>
      <c r="R1280" s="15">
        <f t="shared" si="116"/>
        <v>41786.555162037039</v>
      </c>
      <c r="S1280" s="15">
        <f t="shared" si="117"/>
        <v>41815.083333333336</v>
      </c>
      <c r="T1280">
        <f t="shared" si="118"/>
        <v>2014</v>
      </c>
      <c r="U1280">
        <f t="shared" si="119"/>
        <v>5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v>1392171770</v>
      </c>
      <c r="K1281" t="b">
        <v>1</v>
      </c>
      <c r="L1281">
        <v>189</v>
      </c>
      <c r="M1281" t="b">
        <v>1</v>
      </c>
      <c r="N1281" s="11" t="s">
        <v>8282</v>
      </c>
      <c r="O1281" t="s">
        <v>8283</v>
      </c>
      <c r="P1281">
        <f t="shared" si="114"/>
        <v>111</v>
      </c>
      <c r="Q1281" s="22">
        <f t="shared" si="115"/>
        <v>73.36</v>
      </c>
      <c r="R1281" s="15">
        <f t="shared" si="116"/>
        <v>41682.099189814813</v>
      </c>
      <c r="S1281" s="15">
        <f t="shared" si="117"/>
        <v>41722.057523148149</v>
      </c>
      <c r="T1281">
        <f t="shared" si="118"/>
        <v>2014</v>
      </c>
      <c r="U1281">
        <f t="shared" si="119"/>
        <v>2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v>1291227054</v>
      </c>
      <c r="K1282" t="b">
        <v>1</v>
      </c>
      <c r="L1282">
        <v>130</v>
      </c>
      <c r="M1282" t="b">
        <v>1</v>
      </c>
      <c r="N1282" s="11" t="s">
        <v>8282</v>
      </c>
      <c r="O1282" t="s">
        <v>8283</v>
      </c>
      <c r="P1282">
        <f t="shared" si="114"/>
        <v>111</v>
      </c>
      <c r="Q1282" s="22">
        <f t="shared" si="115"/>
        <v>127.98</v>
      </c>
      <c r="R1282" s="15">
        <f t="shared" si="116"/>
        <v>40513.757569444446</v>
      </c>
      <c r="S1282" s="15">
        <f t="shared" si="117"/>
        <v>40603.757569444446</v>
      </c>
      <c r="T1282">
        <f t="shared" si="118"/>
        <v>2010</v>
      </c>
      <c r="U1282">
        <f t="shared" si="119"/>
        <v>12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v>1373305836</v>
      </c>
      <c r="K1283" t="b">
        <v>1</v>
      </c>
      <c r="L1283">
        <v>74</v>
      </c>
      <c r="M1283" t="b">
        <v>1</v>
      </c>
      <c r="N1283" s="11" t="s">
        <v>8282</v>
      </c>
      <c r="O1283" t="s">
        <v>8283</v>
      </c>
      <c r="P1283">
        <f t="shared" ref="P1283:P1346" si="120">ROUND(E1283/D1283*100,0)</f>
        <v>111</v>
      </c>
      <c r="Q1283" s="22">
        <f t="shared" ref="Q1283:Q1346" si="121">IFERROR(ROUND(E1283/L1283,2),0)</f>
        <v>104.73</v>
      </c>
      <c r="R1283" s="15">
        <f t="shared" ref="R1283:R1346" si="122">J1283/60/60/24+DATE(1970,1,1)</f>
        <v>41463.743472222224</v>
      </c>
      <c r="S1283" s="15">
        <f t="shared" ref="S1283:S1346" si="123">I1283/60/60/24+DATE(1970,1,1)</f>
        <v>41483.743472222224</v>
      </c>
      <c r="T1283">
        <f t="shared" ref="T1283:T1346" si="124">YEAR(R1283)</f>
        <v>2013</v>
      </c>
      <c r="U1283">
        <f t="shared" ref="U1283:U1346" si="125">MONTH(R1283)</f>
        <v>7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v>1383909855</v>
      </c>
      <c r="K1284" t="b">
        <v>1</v>
      </c>
      <c r="L1284">
        <v>274</v>
      </c>
      <c r="M1284" t="b">
        <v>1</v>
      </c>
      <c r="N1284" s="11" t="s">
        <v>8282</v>
      </c>
      <c r="O1284" t="s">
        <v>8283</v>
      </c>
      <c r="P1284">
        <f t="shared" si="120"/>
        <v>124</v>
      </c>
      <c r="Q1284" s="22">
        <f t="shared" si="121"/>
        <v>67.67</v>
      </c>
      <c r="R1284" s="15">
        <f t="shared" si="122"/>
        <v>41586.475173611114</v>
      </c>
      <c r="S1284" s="15">
        <f t="shared" si="123"/>
        <v>41617.207638888889</v>
      </c>
      <c r="T1284">
        <f t="shared" si="124"/>
        <v>2013</v>
      </c>
      <c r="U1284">
        <f t="shared" si="125"/>
        <v>11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v>1360948389</v>
      </c>
      <c r="K1285" t="b">
        <v>1</v>
      </c>
      <c r="L1285">
        <v>22</v>
      </c>
      <c r="M1285" t="b">
        <v>1</v>
      </c>
      <c r="N1285" s="11" t="s">
        <v>8282</v>
      </c>
      <c r="O1285" t="s">
        <v>8283</v>
      </c>
      <c r="P1285">
        <f t="shared" si="120"/>
        <v>211</v>
      </c>
      <c r="Q1285" s="22">
        <f t="shared" si="121"/>
        <v>95.93</v>
      </c>
      <c r="R1285" s="15">
        <f t="shared" si="122"/>
        <v>41320.717465277776</v>
      </c>
      <c r="S1285" s="15">
        <f t="shared" si="123"/>
        <v>41344.166666666664</v>
      </c>
      <c r="T1285">
        <f t="shared" si="124"/>
        <v>2013</v>
      </c>
      <c r="U1285">
        <f t="shared" si="125"/>
        <v>2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v>1481175482</v>
      </c>
      <c r="K1286" t="b">
        <v>0</v>
      </c>
      <c r="L1286">
        <v>31</v>
      </c>
      <c r="M1286" t="b">
        <v>1</v>
      </c>
      <c r="N1286" s="11" t="s">
        <v>8274</v>
      </c>
      <c r="O1286" t="s">
        <v>8275</v>
      </c>
      <c r="P1286">
        <f t="shared" si="120"/>
        <v>101</v>
      </c>
      <c r="Q1286" s="22">
        <f t="shared" si="121"/>
        <v>65.16</v>
      </c>
      <c r="R1286" s="15">
        <f t="shared" si="122"/>
        <v>42712.23474537037</v>
      </c>
      <c r="S1286" s="15">
        <f t="shared" si="123"/>
        <v>42735.707638888889</v>
      </c>
      <c r="T1286">
        <f t="shared" si="124"/>
        <v>2016</v>
      </c>
      <c r="U1286">
        <f t="shared" si="125"/>
        <v>12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v>1433512775</v>
      </c>
      <c r="K1287" t="b">
        <v>0</v>
      </c>
      <c r="L1287">
        <v>63</v>
      </c>
      <c r="M1287" t="b">
        <v>1</v>
      </c>
      <c r="N1287" s="11" t="s">
        <v>8274</v>
      </c>
      <c r="O1287" t="s">
        <v>8275</v>
      </c>
      <c r="P1287">
        <f t="shared" si="120"/>
        <v>102</v>
      </c>
      <c r="Q1287" s="22">
        <f t="shared" si="121"/>
        <v>32.270000000000003</v>
      </c>
      <c r="R1287" s="15">
        <f t="shared" si="122"/>
        <v>42160.583043981482</v>
      </c>
      <c r="S1287" s="15">
        <f t="shared" si="123"/>
        <v>42175.583043981482</v>
      </c>
      <c r="T1287">
        <f t="shared" si="124"/>
        <v>2015</v>
      </c>
      <c r="U1287">
        <f t="shared" si="125"/>
        <v>6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v>1423041227</v>
      </c>
      <c r="K1288" t="b">
        <v>0</v>
      </c>
      <c r="L1288">
        <v>20</v>
      </c>
      <c r="M1288" t="b">
        <v>1</v>
      </c>
      <c r="N1288" s="11" t="s">
        <v>8274</v>
      </c>
      <c r="O1288" t="s">
        <v>8275</v>
      </c>
      <c r="P1288">
        <f t="shared" si="120"/>
        <v>108</v>
      </c>
      <c r="Q1288" s="22">
        <f t="shared" si="121"/>
        <v>81.25</v>
      </c>
      <c r="R1288" s="15">
        <f t="shared" si="122"/>
        <v>42039.384571759263</v>
      </c>
      <c r="S1288" s="15">
        <f t="shared" si="123"/>
        <v>42052.583333333328</v>
      </c>
      <c r="T1288">
        <f t="shared" si="124"/>
        <v>2015</v>
      </c>
      <c r="U1288">
        <f t="shared" si="125"/>
        <v>2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v>1428936856</v>
      </c>
      <c r="K1289" t="b">
        <v>0</v>
      </c>
      <c r="L1289">
        <v>25</v>
      </c>
      <c r="M1289" t="b">
        <v>1</v>
      </c>
      <c r="N1289" s="11" t="s">
        <v>8274</v>
      </c>
      <c r="O1289" t="s">
        <v>8275</v>
      </c>
      <c r="P1289">
        <f t="shared" si="120"/>
        <v>242</v>
      </c>
      <c r="Q1289" s="22">
        <f t="shared" si="121"/>
        <v>24.2</v>
      </c>
      <c r="R1289" s="15">
        <f t="shared" si="122"/>
        <v>42107.621018518519</v>
      </c>
      <c r="S1289" s="15">
        <f t="shared" si="123"/>
        <v>42167.621018518519</v>
      </c>
      <c r="T1289">
        <f t="shared" si="124"/>
        <v>2015</v>
      </c>
      <c r="U1289">
        <f t="shared" si="125"/>
        <v>4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v>1468122163</v>
      </c>
      <c r="K1290" t="b">
        <v>0</v>
      </c>
      <c r="L1290">
        <v>61</v>
      </c>
      <c r="M1290" t="b">
        <v>1</v>
      </c>
      <c r="N1290" s="11" t="s">
        <v>8274</v>
      </c>
      <c r="O1290" t="s">
        <v>8275</v>
      </c>
      <c r="P1290">
        <f t="shared" si="120"/>
        <v>100</v>
      </c>
      <c r="Q1290" s="22">
        <f t="shared" si="121"/>
        <v>65.87</v>
      </c>
      <c r="R1290" s="15">
        <f t="shared" si="122"/>
        <v>42561.154664351852</v>
      </c>
      <c r="S1290" s="15">
        <f t="shared" si="123"/>
        <v>42592.166666666672</v>
      </c>
      <c r="T1290">
        <f t="shared" si="124"/>
        <v>2016</v>
      </c>
      <c r="U1290">
        <f t="shared" si="125"/>
        <v>7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v>1480907645</v>
      </c>
      <c r="K1291" t="b">
        <v>0</v>
      </c>
      <c r="L1291">
        <v>52</v>
      </c>
      <c r="M1291" t="b">
        <v>1</v>
      </c>
      <c r="N1291" s="11" t="s">
        <v>8274</v>
      </c>
      <c r="O1291" t="s">
        <v>8275</v>
      </c>
      <c r="P1291">
        <f t="shared" si="120"/>
        <v>125</v>
      </c>
      <c r="Q1291" s="22">
        <f t="shared" si="121"/>
        <v>36.08</v>
      </c>
      <c r="R1291" s="15">
        <f t="shared" si="122"/>
        <v>42709.134780092587</v>
      </c>
      <c r="S1291" s="15">
        <f t="shared" si="123"/>
        <v>42739.134780092587</v>
      </c>
      <c r="T1291">
        <f t="shared" si="124"/>
        <v>2016</v>
      </c>
      <c r="U1291">
        <f t="shared" si="125"/>
        <v>12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v>1427121931</v>
      </c>
      <c r="K1292" t="b">
        <v>0</v>
      </c>
      <c r="L1292">
        <v>86</v>
      </c>
      <c r="M1292" t="b">
        <v>1</v>
      </c>
      <c r="N1292" s="11" t="s">
        <v>8274</v>
      </c>
      <c r="O1292" t="s">
        <v>8275</v>
      </c>
      <c r="P1292">
        <f t="shared" si="120"/>
        <v>109</v>
      </c>
      <c r="Q1292" s="22">
        <f t="shared" si="121"/>
        <v>44.19</v>
      </c>
      <c r="R1292" s="15">
        <f t="shared" si="122"/>
        <v>42086.614942129629</v>
      </c>
      <c r="S1292" s="15">
        <f t="shared" si="123"/>
        <v>42117.290972222225</v>
      </c>
      <c r="T1292">
        <f t="shared" si="124"/>
        <v>2015</v>
      </c>
      <c r="U1292">
        <f t="shared" si="125"/>
        <v>3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v>1425224391</v>
      </c>
      <c r="K1293" t="b">
        <v>0</v>
      </c>
      <c r="L1293">
        <v>42</v>
      </c>
      <c r="M1293" t="b">
        <v>1</v>
      </c>
      <c r="N1293" s="11" t="s">
        <v>8274</v>
      </c>
      <c r="O1293" t="s">
        <v>8275</v>
      </c>
      <c r="P1293">
        <f t="shared" si="120"/>
        <v>146</v>
      </c>
      <c r="Q1293" s="22">
        <f t="shared" si="121"/>
        <v>104.07</v>
      </c>
      <c r="R1293" s="15">
        <f t="shared" si="122"/>
        <v>42064.652673611112</v>
      </c>
      <c r="S1293" s="15">
        <f t="shared" si="123"/>
        <v>42101.291666666672</v>
      </c>
      <c r="T1293">
        <f t="shared" si="124"/>
        <v>2015</v>
      </c>
      <c r="U1293">
        <f t="shared" si="125"/>
        <v>3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v>1441822828</v>
      </c>
      <c r="K1294" t="b">
        <v>0</v>
      </c>
      <c r="L1294">
        <v>52</v>
      </c>
      <c r="M1294" t="b">
        <v>1</v>
      </c>
      <c r="N1294" s="11" t="s">
        <v>8274</v>
      </c>
      <c r="O1294" t="s">
        <v>8275</v>
      </c>
      <c r="P1294">
        <f t="shared" si="120"/>
        <v>110</v>
      </c>
      <c r="Q1294" s="22">
        <f t="shared" si="121"/>
        <v>35.96</v>
      </c>
      <c r="R1294" s="15">
        <f t="shared" si="122"/>
        <v>42256.764212962968</v>
      </c>
      <c r="S1294" s="15">
        <f t="shared" si="123"/>
        <v>42283.957638888889</v>
      </c>
      <c r="T1294">
        <f t="shared" si="124"/>
        <v>2015</v>
      </c>
      <c r="U1294">
        <f t="shared" si="125"/>
        <v>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v>1444927771</v>
      </c>
      <c r="K1295" t="b">
        <v>0</v>
      </c>
      <c r="L1295">
        <v>120</v>
      </c>
      <c r="M1295" t="b">
        <v>1</v>
      </c>
      <c r="N1295" s="11" t="s">
        <v>8274</v>
      </c>
      <c r="O1295" t="s">
        <v>8275</v>
      </c>
      <c r="P1295">
        <f t="shared" si="120"/>
        <v>102</v>
      </c>
      <c r="Q1295" s="22">
        <f t="shared" si="121"/>
        <v>127.79</v>
      </c>
      <c r="R1295" s="15">
        <f t="shared" si="122"/>
        <v>42292.701053240744</v>
      </c>
      <c r="S1295" s="15">
        <f t="shared" si="123"/>
        <v>42322.742719907401</v>
      </c>
      <c r="T1295">
        <f t="shared" si="124"/>
        <v>2015</v>
      </c>
      <c r="U1295">
        <f t="shared" si="125"/>
        <v>10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v>1443696797</v>
      </c>
      <c r="K1296" t="b">
        <v>0</v>
      </c>
      <c r="L1296">
        <v>22</v>
      </c>
      <c r="M1296" t="b">
        <v>1</v>
      </c>
      <c r="N1296" s="11" t="s">
        <v>8274</v>
      </c>
      <c r="O1296" t="s">
        <v>8275</v>
      </c>
      <c r="P1296">
        <f t="shared" si="120"/>
        <v>122</v>
      </c>
      <c r="Q1296" s="22">
        <f t="shared" si="121"/>
        <v>27.73</v>
      </c>
      <c r="R1296" s="15">
        <f t="shared" si="122"/>
        <v>42278.453668981485</v>
      </c>
      <c r="S1296" s="15">
        <f t="shared" si="123"/>
        <v>42296.458333333328</v>
      </c>
      <c r="T1296">
        <f t="shared" si="124"/>
        <v>2015</v>
      </c>
      <c r="U1296">
        <f t="shared" si="125"/>
        <v>10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v>1435585497</v>
      </c>
      <c r="K1297" t="b">
        <v>0</v>
      </c>
      <c r="L1297">
        <v>64</v>
      </c>
      <c r="M1297" t="b">
        <v>1</v>
      </c>
      <c r="N1297" s="11" t="s">
        <v>8274</v>
      </c>
      <c r="O1297" t="s">
        <v>8275</v>
      </c>
      <c r="P1297">
        <f t="shared" si="120"/>
        <v>102</v>
      </c>
      <c r="Q1297" s="22">
        <f t="shared" si="121"/>
        <v>39.83</v>
      </c>
      <c r="R1297" s="15">
        <f t="shared" si="122"/>
        <v>42184.572881944448</v>
      </c>
      <c r="S1297" s="15">
        <f t="shared" si="123"/>
        <v>42214.708333333328</v>
      </c>
      <c r="T1297">
        <f t="shared" si="124"/>
        <v>2015</v>
      </c>
      <c r="U1297">
        <f t="shared" si="125"/>
        <v>6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v>1456189973</v>
      </c>
      <c r="K1298" t="b">
        <v>0</v>
      </c>
      <c r="L1298">
        <v>23</v>
      </c>
      <c r="M1298" t="b">
        <v>1</v>
      </c>
      <c r="N1298" s="11" t="s">
        <v>8274</v>
      </c>
      <c r="O1298" t="s">
        <v>8275</v>
      </c>
      <c r="P1298">
        <f t="shared" si="120"/>
        <v>141</v>
      </c>
      <c r="Q1298" s="22">
        <f t="shared" si="121"/>
        <v>52.17</v>
      </c>
      <c r="R1298" s="15">
        <f t="shared" si="122"/>
        <v>42423.050613425927</v>
      </c>
      <c r="S1298" s="15">
        <f t="shared" si="123"/>
        <v>42443.008946759262</v>
      </c>
      <c r="T1298">
        <f t="shared" si="124"/>
        <v>2016</v>
      </c>
      <c r="U1298">
        <f t="shared" si="125"/>
        <v>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v>1459533358</v>
      </c>
      <c r="K1299" t="b">
        <v>0</v>
      </c>
      <c r="L1299">
        <v>238</v>
      </c>
      <c r="M1299" t="b">
        <v>1</v>
      </c>
      <c r="N1299" s="11" t="s">
        <v>8274</v>
      </c>
      <c r="O1299" t="s">
        <v>8275</v>
      </c>
      <c r="P1299">
        <f t="shared" si="120"/>
        <v>110</v>
      </c>
      <c r="Q1299" s="22">
        <f t="shared" si="121"/>
        <v>92.04</v>
      </c>
      <c r="R1299" s="15">
        <f t="shared" si="122"/>
        <v>42461.747199074074</v>
      </c>
      <c r="S1299" s="15">
        <f t="shared" si="123"/>
        <v>42491.747199074074</v>
      </c>
      <c r="T1299">
        <f t="shared" si="124"/>
        <v>2016</v>
      </c>
      <c r="U1299">
        <f t="shared" si="125"/>
        <v>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v>1459268432</v>
      </c>
      <c r="K1300" t="b">
        <v>0</v>
      </c>
      <c r="L1300">
        <v>33</v>
      </c>
      <c r="M1300" t="b">
        <v>1</v>
      </c>
      <c r="N1300" s="11" t="s">
        <v>8274</v>
      </c>
      <c r="O1300" t="s">
        <v>8275</v>
      </c>
      <c r="P1300">
        <f t="shared" si="120"/>
        <v>105</v>
      </c>
      <c r="Q1300" s="22">
        <f t="shared" si="121"/>
        <v>63.42</v>
      </c>
      <c r="R1300" s="15">
        <f t="shared" si="122"/>
        <v>42458.680925925932</v>
      </c>
      <c r="S1300" s="15">
        <f t="shared" si="123"/>
        <v>42488.680925925932</v>
      </c>
      <c r="T1300">
        <f t="shared" si="124"/>
        <v>2016</v>
      </c>
      <c r="U1300">
        <f t="shared" si="125"/>
        <v>3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v>1434310359</v>
      </c>
      <c r="K1301" t="b">
        <v>0</v>
      </c>
      <c r="L1301">
        <v>32</v>
      </c>
      <c r="M1301" t="b">
        <v>1</v>
      </c>
      <c r="N1301" s="11" t="s">
        <v>8274</v>
      </c>
      <c r="O1301" t="s">
        <v>8275</v>
      </c>
      <c r="P1301">
        <f t="shared" si="120"/>
        <v>124</v>
      </c>
      <c r="Q1301" s="22">
        <f t="shared" si="121"/>
        <v>135.63</v>
      </c>
      <c r="R1301" s="15">
        <f t="shared" si="122"/>
        <v>42169.814340277779</v>
      </c>
      <c r="S1301" s="15">
        <f t="shared" si="123"/>
        <v>42199.814340277779</v>
      </c>
      <c r="T1301">
        <f t="shared" si="124"/>
        <v>2015</v>
      </c>
      <c r="U1301">
        <f t="shared" si="125"/>
        <v>6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v>1461427938</v>
      </c>
      <c r="K1302" t="b">
        <v>0</v>
      </c>
      <c r="L1302">
        <v>24</v>
      </c>
      <c r="M1302" t="b">
        <v>1</v>
      </c>
      <c r="N1302" s="11" t="s">
        <v>8274</v>
      </c>
      <c r="O1302" t="s">
        <v>8275</v>
      </c>
      <c r="P1302">
        <f t="shared" si="120"/>
        <v>135</v>
      </c>
      <c r="Q1302" s="22">
        <f t="shared" si="121"/>
        <v>168.75</v>
      </c>
      <c r="R1302" s="15">
        <f t="shared" si="122"/>
        <v>42483.675208333334</v>
      </c>
      <c r="S1302" s="15">
        <f t="shared" si="123"/>
        <v>42522.789583333331</v>
      </c>
      <c r="T1302">
        <f t="shared" si="124"/>
        <v>2016</v>
      </c>
      <c r="U1302">
        <f t="shared" si="125"/>
        <v>4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v>1436551178</v>
      </c>
      <c r="K1303" t="b">
        <v>0</v>
      </c>
      <c r="L1303">
        <v>29</v>
      </c>
      <c r="M1303" t="b">
        <v>1</v>
      </c>
      <c r="N1303" s="11" t="s">
        <v>8274</v>
      </c>
      <c r="O1303" t="s">
        <v>8275</v>
      </c>
      <c r="P1303">
        <f t="shared" si="120"/>
        <v>103</v>
      </c>
      <c r="Q1303" s="22">
        <f t="shared" si="121"/>
        <v>70.86</v>
      </c>
      <c r="R1303" s="15">
        <f t="shared" si="122"/>
        <v>42195.749745370369</v>
      </c>
      <c r="S1303" s="15">
        <f t="shared" si="123"/>
        <v>42206.125</v>
      </c>
      <c r="T1303">
        <f t="shared" si="124"/>
        <v>2015</v>
      </c>
      <c r="U1303">
        <f t="shared" si="125"/>
        <v>7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v>1477963411</v>
      </c>
      <c r="K1304" t="b">
        <v>0</v>
      </c>
      <c r="L1304">
        <v>50</v>
      </c>
      <c r="M1304" t="b">
        <v>1</v>
      </c>
      <c r="N1304" s="11" t="s">
        <v>8274</v>
      </c>
      <c r="O1304" t="s">
        <v>8275</v>
      </c>
      <c r="P1304">
        <f t="shared" si="120"/>
        <v>100</v>
      </c>
      <c r="Q1304" s="22">
        <f t="shared" si="121"/>
        <v>50</v>
      </c>
      <c r="R1304" s="15">
        <f t="shared" si="122"/>
        <v>42675.057997685188</v>
      </c>
      <c r="S1304" s="15">
        <f t="shared" si="123"/>
        <v>42705.099664351852</v>
      </c>
      <c r="T1304">
        <f t="shared" si="124"/>
        <v>2016</v>
      </c>
      <c r="U1304">
        <f t="shared" si="125"/>
        <v>11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v>1468578920</v>
      </c>
      <c r="K1305" t="b">
        <v>0</v>
      </c>
      <c r="L1305">
        <v>108</v>
      </c>
      <c r="M1305" t="b">
        <v>1</v>
      </c>
      <c r="N1305" s="11" t="s">
        <v>8274</v>
      </c>
      <c r="O1305" t="s">
        <v>8275</v>
      </c>
      <c r="P1305">
        <f t="shared" si="120"/>
        <v>130</v>
      </c>
      <c r="Q1305" s="22">
        <f t="shared" si="121"/>
        <v>42.21</v>
      </c>
      <c r="R1305" s="15">
        <f t="shared" si="122"/>
        <v>42566.441203703704</v>
      </c>
      <c r="S1305" s="15">
        <f t="shared" si="123"/>
        <v>42582.458333333328</v>
      </c>
      <c r="T1305">
        <f t="shared" si="124"/>
        <v>2016</v>
      </c>
      <c r="U1305">
        <f t="shared" si="125"/>
        <v>7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v>1484196005</v>
      </c>
      <c r="K1306" t="b">
        <v>0</v>
      </c>
      <c r="L1306">
        <v>104</v>
      </c>
      <c r="M1306" t="b">
        <v>0</v>
      </c>
      <c r="N1306" s="11" t="s">
        <v>8276</v>
      </c>
      <c r="O1306" t="s">
        <v>8278</v>
      </c>
      <c r="P1306">
        <f t="shared" si="120"/>
        <v>40</v>
      </c>
      <c r="Q1306" s="22">
        <f t="shared" si="121"/>
        <v>152.41</v>
      </c>
      <c r="R1306" s="15">
        <f t="shared" si="122"/>
        <v>42747.194502314815</v>
      </c>
      <c r="S1306" s="15">
        <f t="shared" si="123"/>
        <v>42807.152835648143</v>
      </c>
      <c r="T1306">
        <f t="shared" si="124"/>
        <v>2017</v>
      </c>
      <c r="U1306">
        <f t="shared" si="125"/>
        <v>1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v>1466611108</v>
      </c>
      <c r="K1307" t="b">
        <v>0</v>
      </c>
      <c r="L1307">
        <v>86</v>
      </c>
      <c r="M1307" t="b">
        <v>0</v>
      </c>
      <c r="N1307" s="11" t="s">
        <v>8276</v>
      </c>
      <c r="O1307" t="s">
        <v>8278</v>
      </c>
      <c r="P1307">
        <f t="shared" si="120"/>
        <v>26</v>
      </c>
      <c r="Q1307" s="22">
        <f t="shared" si="121"/>
        <v>90.62</v>
      </c>
      <c r="R1307" s="15">
        <f t="shared" si="122"/>
        <v>42543.665601851855</v>
      </c>
      <c r="S1307" s="15">
        <f t="shared" si="123"/>
        <v>42572.729166666672</v>
      </c>
      <c r="T1307">
        <f t="shared" si="124"/>
        <v>2016</v>
      </c>
      <c r="U1307">
        <f t="shared" si="125"/>
        <v>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v>1415098734</v>
      </c>
      <c r="K1308" t="b">
        <v>0</v>
      </c>
      <c r="L1308">
        <v>356</v>
      </c>
      <c r="M1308" t="b">
        <v>0</v>
      </c>
      <c r="N1308" s="11" t="s">
        <v>8276</v>
      </c>
      <c r="O1308" t="s">
        <v>8278</v>
      </c>
      <c r="P1308">
        <f t="shared" si="120"/>
        <v>65</v>
      </c>
      <c r="Q1308" s="22">
        <f t="shared" si="121"/>
        <v>201.6</v>
      </c>
      <c r="R1308" s="15">
        <f t="shared" si="122"/>
        <v>41947.457569444443</v>
      </c>
      <c r="S1308" s="15">
        <f t="shared" si="123"/>
        <v>41977.457569444443</v>
      </c>
      <c r="T1308">
        <f t="shared" si="124"/>
        <v>2014</v>
      </c>
      <c r="U1308">
        <f t="shared" si="125"/>
        <v>11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v>1453118679</v>
      </c>
      <c r="K1309" t="b">
        <v>0</v>
      </c>
      <c r="L1309">
        <v>45</v>
      </c>
      <c r="M1309" t="b">
        <v>0</v>
      </c>
      <c r="N1309" s="11" t="s">
        <v>8276</v>
      </c>
      <c r="O1309" t="s">
        <v>8278</v>
      </c>
      <c r="P1309">
        <f t="shared" si="120"/>
        <v>12</v>
      </c>
      <c r="Q1309" s="22">
        <f t="shared" si="121"/>
        <v>127.93</v>
      </c>
      <c r="R1309" s="15">
        <f t="shared" si="122"/>
        <v>42387.503229166665</v>
      </c>
      <c r="S1309" s="15">
        <f t="shared" si="123"/>
        <v>42417.503229166665</v>
      </c>
      <c r="T1309">
        <f t="shared" si="124"/>
        <v>2016</v>
      </c>
      <c r="U1309">
        <f t="shared" si="125"/>
        <v>1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v>1472481812</v>
      </c>
      <c r="K1310" t="b">
        <v>0</v>
      </c>
      <c r="L1310">
        <v>38</v>
      </c>
      <c r="M1310" t="b">
        <v>0</v>
      </c>
      <c r="N1310" s="11" t="s">
        <v>8276</v>
      </c>
      <c r="O1310" t="s">
        <v>8278</v>
      </c>
      <c r="P1310">
        <f t="shared" si="120"/>
        <v>11</v>
      </c>
      <c r="Q1310" s="22">
        <f t="shared" si="121"/>
        <v>29.89</v>
      </c>
      <c r="R1310" s="15">
        <f t="shared" si="122"/>
        <v>42611.613564814819</v>
      </c>
      <c r="S1310" s="15">
        <f t="shared" si="123"/>
        <v>42651.613564814819</v>
      </c>
      <c r="T1310">
        <f t="shared" si="124"/>
        <v>2016</v>
      </c>
      <c r="U1310">
        <f t="shared" si="125"/>
        <v>8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v>1441919468</v>
      </c>
      <c r="K1311" t="b">
        <v>0</v>
      </c>
      <c r="L1311">
        <v>35</v>
      </c>
      <c r="M1311" t="b">
        <v>0</v>
      </c>
      <c r="N1311" s="11" t="s">
        <v>8276</v>
      </c>
      <c r="O1311" t="s">
        <v>8278</v>
      </c>
      <c r="P1311">
        <f t="shared" si="120"/>
        <v>112</v>
      </c>
      <c r="Q1311" s="22">
        <f t="shared" si="121"/>
        <v>367.97</v>
      </c>
      <c r="R1311" s="15">
        <f t="shared" si="122"/>
        <v>42257.882731481484</v>
      </c>
      <c r="S1311" s="15">
        <f t="shared" si="123"/>
        <v>42292.882731481484</v>
      </c>
      <c r="T1311">
        <f t="shared" si="124"/>
        <v>2015</v>
      </c>
      <c r="U1311">
        <f t="shared" si="125"/>
        <v>9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v>1467734450</v>
      </c>
      <c r="K1312" t="b">
        <v>0</v>
      </c>
      <c r="L1312">
        <v>24</v>
      </c>
      <c r="M1312" t="b">
        <v>0</v>
      </c>
      <c r="N1312" s="11" t="s">
        <v>8276</v>
      </c>
      <c r="O1312" t="s">
        <v>8278</v>
      </c>
      <c r="P1312">
        <f t="shared" si="120"/>
        <v>16</v>
      </c>
      <c r="Q1312" s="22">
        <f t="shared" si="121"/>
        <v>129.16999999999999</v>
      </c>
      <c r="R1312" s="15">
        <f t="shared" si="122"/>
        <v>42556.667245370365</v>
      </c>
      <c r="S1312" s="15">
        <f t="shared" si="123"/>
        <v>42601.667245370365</v>
      </c>
      <c r="T1312">
        <f t="shared" si="124"/>
        <v>2016</v>
      </c>
      <c r="U1312">
        <f t="shared" si="125"/>
        <v>7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v>1477509319</v>
      </c>
      <c r="K1313" t="b">
        <v>0</v>
      </c>
      <c r="L1313">
        <v>100</v>
      </c>
      <c r="M1313" t="b">
        <v>0</v>
      </c>
      <c r="N1313" s="11" t="s">
        <v>8276</v>
      </c>
      <c r="O1313" t="s">
        <v>8278</v>
      </c>
      <c r="P1313">
        <f t="shared" si="120"/>
        <v>32</v>
      </c>
      <c r="Q1313" s="22">
        <f t="shared" si="121"/>
        <v>800.7</v>
      </c>
      <c r="R1313" s="15">
        <f t="shared" si="122"/>
        <v>42669.802303240736</v>
      </c>
      <c r="S1313" s="15">
        <f t="shared" si="123"/>
        <v>42704.843969907408</v>
      </c>
      <c r="T1313">
        <f t="shared" si="124"/>
        <v>2016</v>
      </c>
      <c r="U1313">
        <f t="shared" si="125"/>
        <v>10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v>1426783922</v>
      </c>
      <c r="K1314" t="b">
        <v>0</v>
      </c>
      <c r="L1314">
        <v>1</v>
      </c>
      <c r="M1314" t="b">
        <v>0</v>
      </c>
      <c r="N1314" s="11" t="s">
        <v>8276</v>
      </c>
      <c r="O1314" t="s">
        <v>8278</v>
      </c>
      <c r="P1314">
        <f t="shared" si="120"/>
        <v>1</v>
      </c>
      <c r="Q1314" s="22">
        <f t="shared" si="121"/>
        <v>28</v>
      </c>
      <c r="R1314" s="15">
        <f t="shared" si="122"/>
        <v>42082.702800925923</v>
      </c>
      <c r="S1314" s="15">
        <f t="shared" si="123"/>
        <v>42112.702800925923</v>
      </c>
      <c r="T1314">
        <f t="shared" si="124"/>
        <v>2015</v>
      </c>
      <c r="U1314">
        <f t="shared" si="125"/>
        <v>3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v>1454432514</v>
      </c>
      <c r="K1315" t="b">
        <v>0</v>
      </c>
      <c r="L1315">
        <v>122</v>
      </c>
      <c r="M1315" t="b">
        <v>0</v>
      </c>
      <c r="N1315" s="11" t="s">
        <v>8276</v>
      </c>
      <c r="O1315" t="s">
        <v>8278</v>
      </c>
      <c r="P1315">
        <f t="shared" si="120"/>
        <v>31</v>
      </c>
      <c r="Q1315" s="22">
        <f t="shared" si="121"/>
        <v>102.02</v>
      </c>
      <c r="R1315" s="15">
        <f t="shared" si="122"/>
        <v>42402.709652777776</v>
      </c>
      <c r="S1315" s="15">
        <f t="shared" si="123"/>
        <v>42432.709652777776</v>
      </c>
      <c r="T1315">
        <f t="shared" si="124"/>
        <v>2016</v>
      </c>
      <c r="U1315">
        <f t="shared" si="125"/>
        <v>2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v>1471881860</v>
      </c>
      <c r="K1316" t="b">
        <v>0</v>
      </c>
      <c r="L1316">
        <v>11</v>
      </c>
      <c r="M1316" t="b">
        <v>0</v>
      </c>
      <c r="N1316" s="11" t="s">
        <v>8276</v>
      </c>
      <c r="O1316" t="s">
        <v>8278</v>
      </c>
      <c r="P1316">
        <f t="shared" si="120"/>
        <v>1</v>
      </c>
      <c r="Q1316" s="22">
        <f t="shared" si="121"/>
        <v>184.36</v>
      </c>
      <c r="R1316" s="15">
        <f t="shared" si="122"/>
        <v>42604.669675925921</v>
      </c>
      <c r="S1316" s="15">
        <f t="shared" si="123"/>
        <v>42664.669675925921</v>
      </c>
      <c r="T1316">
        <f t="shared" si="124"/>
        <v>2016</v>
      </c>
      <c r="U1316">
        <f t="shared" si="125"/>
        <v>8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v>1443700648</v>
      </c>
      <c r="K1317" t="b">
        <v>0</v>
      </c>
      <c r="L1317">
        <v>248</v>
      </c>
      <c r="M1317" t="b">
        <v>0</v>
      </c>
      <c r="N1317" s="11" t="s">
        <v>8276</v>
      </c>
      <c r="O1317" t="s">
        <v>8278</v>
      </c>
      <c r="P1317">
        <f t="shared" si="120"/>
        <v>40</v>
      </c>
      <c r="Q1317" s="22">
        <f t="shared" si="121"/>
        <v>162.91999999999999</v>
      </c>
      <c r="R1317" s="15">
        <f t="shared" si="122"/>
        <v>42278.498240740737</v>
      </c>
      <c r="S1317" s="15">
        <f t="shared" si="123"/>
        <v>42314.041666666672</v>
      </c>
      <c r="T1317">
        <f t="shared" si="124"/>
        <v>2015</v>
      </c>
      <c r="U1317">
        <f t="shared" si="125"/>
        <v>10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v>1453676709</v>
      </c>
      <c r="K1318" t="b">
        <v>0</v>
      </c>
      <c r="L1318">
        <v>1</v>
      </c>
      <c r="M1318" t="b">
        <v>0</v>
      </c>
      <c r="N1318" s="11" t="s">
        <v>8276</v>
      </c>
      <c r="O1318" t="s">
        <v>8278</v>
      </c>
      <c r="P1318">
        <f t="shared" si="120"/>
        <v>0</v>
      </c>
      <c r="Q1318" s="22">
        <f t="shared" si="121"/>
        <v>1</v>
      </c>
      <c r="R1318" s="15">
        <f t="shared" si="122"/>
        <v>42393.961909722217</v>
      </c>
      <c r="S1318" s="15">
        <f t="shared" si="123"/>
        <v>42428.961909722217</v>
      </c>
      <c r="T1318">
        <f t="shared" si="124"/>
        <v>2016</v>
      </c>
      <c r="U1318">
        <f t="shared" si="125"/>
        <v>1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v>1464586746</v>
      </c>
      <c r="K1319" t="b">
        <v>0</v>
      </c>
      <c r="L1319">
        <v>19</v>
      </c>
      <c r="M1319" t="b">
        <v>0</v>
      </c>
      <c r="N1319" s="11" t="s">
        <v>8276</v>
      </c>
      <c r="O1319" t="s">
        <v>8278</v>
      </c>
      <c r="P1319">
        <f t="shared" si="120"/>
        <v>6</v>
      </c>
      <c r="Q1319" s="22">
        <f t="shared" si="121"/>
        <v>603.53</v>
      </c>
      <c r="R1319" s="15">
        <f t="shared" si="122"/>
        <v>42520.235486111109</v>
      </c>
      <c r="S1319" s="15">
        <f t="shared" si="123"/>
        <v>42572.583333333328</v>
      </c>
      <c r="T1319">
        <f t="shared" si="124"/>
        <v>2016</v>
      </c>
      <c r="U1319">
        <f t="shared" si="125"/>
        <v>5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v>1418346172</v>
      </c>
      <c r="K1320" t="b">
        <v>0</v>
      </c>
      <c r="L1320">
        <v>135</v>
      </c>
      <c r="M1320" t="b">
        <v>0</v>
      </c>
      <c r="N1320" s="11" t="s">
        <v>8276</v>
      </c>
      <c r="O1320" t="s">
        <v>8278</v>
      </c>
      <c r="P1320">
        <f t="shared" si="120"/>
        <v>15</v>
      </c>
      <c r="Q1320" s="22">
        <f t="shared" si="121"/>
        <v>45.41</v>
      </c>
      <c r="R1320" s="15">
        <f t="shared" si="122"/>
        <v>41985.043657407412</v>
      </c>
      <c r="S1320" s="15">
        <f t="shared" si="123"/>
        <v>42015.043657407412</v>
      </c>
      <c r="T1320">
        <f t="shared" si="124"/>
        <v>2014</v>
      </c>
      <c r="U1320">
        <f t="shared" si="125"/>
        <v>12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v>1403810965</v>
      </c>
      <c r="K1321" t="b">
        <v>0</v>
      </c>
      <c r="L1321">
        <v>9</v>
      </c>
      <c r="M1321" t="b">
        <v>0</v>
      </c>
      <c r="N1321" s="11" t="s">
        <v>8276</v>
      </c>
      <c r="O1321" t="s">
        <v>8278</v>
      </c>
      <c r="P1321">
        <f t="shared" si="120"/>
        <v>15</v>
      </c>
      <c r="Q1321" s="22">
        <f t="shared" si="121"/>
        <v>97.33</v>
      </c>
      <c r="R1321" s="15">
        <f t="shared" si="122"/>
        <v>41816.812094907407</v>
      </c>
      <c r="S1321" s="15">
        <f t="shared" si="123"/>
        <v>41831.666666666664</v>
      </c>
      <c r="T1321">
        <f t="shared" si="124"/>
        <v>2014</v>
      </c>
      <c r="U1321">
        <f t="shared" si="125"/>
        <v>6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v>1480610046</v>
      </c>
      <c r="K1322" t="b">
        <v>0</v>
      </c>
      <c r="L1322">
        <v>3</v>
      </c>
      <c r="M1322" t="b">
        <v>0</v>
      </c>
      <c r="N1322" s="11" t="s">
        <v>8276</v>
      </c>
      <c r="O1322" t="s">
        <v>8278</v>
      </c>
      <c r="P1322">
        <f t="shared" si="120"/>
        <v>1</v>
      </c>
      <c r="Q1322" s="22">
        <f t="shared" si="121"/>
        <v>167.67</v>
      </c>
      <c r="R1322" s="15">
        <f t="shared" si="122"/>
        <v>42705.690347222218</v>
      </c>
      <c r="S1322" s="15">
        <f t="shared" si="123"/>
        <v>42734.958333333328</v>
      </c>
      <c r="T1322">
        <f t="shared" si="124"/>
        <v>2016</v>
      </c>
      <c r="U1322">
        <f t="shared" si="125"/>
        <v>12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v>1479923937</v>
      </c>
      <c r="K1323" t="b">
        <v>0</v>
      </c>
      <c r="L1323">
        <v>7</v>
      </c>
      <c r="M1323" t="b">
        <v>0</v>
      </c>
      <c r="N1323" s="11" t="s">
        <v>8276</v>
      </c>
      <c r="O1323" t="s">
        <v>8278</v>
      </c>
      <c r="P1323">
        <f t="shared" si="120"/>
        <v>1</v>
      </c>
      <c r="Q1323" s="22">
        <f t="shared" si="121"/>
        <v>859.86</v>
      </c>
      <c r="R1323" s="15">
        <f t="shared" si="122"/>
        <v>42697.74927083333</v>
      </c>
      <c r="S1323" s="15">
        <f t="shared" si="123"/>
        <v>42727.74927083333</v>
      </c>
      <c r="T1323">
        <f t="shared" si="124"/>
        <v>2016</v>
      </c>
      <c r="U1323">
        <f t="shared" si="125"/>
        <v>11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v>1429631125</v>
      </c>
      <c r="K1324" t="b">
        <v>0</v>
      </c>
      <c r="L1324">
        <v>4</v>
      </c>
      <c r="M1324" t="b">
        <v>0</v>
      </c>
      <c r="N1324" s="11" t="s">
        <v>8276</v>
      </c>
      <c r="O1324" t="s">
        <v>8278</v>
      </c>
      <c r="P1324">
        <f t="shared" si="120"/>
        <v>0</v>
      </c>
      <c r="Q1324" s="22">
        <f t="shared" si="121"/>
        <v>26.5</v>
      </c>
      <c r="R1324" s="15">
        <f t="shared" si="122"/>
        <v>42115.656539351854</v>
      </c>
      <c r="S1324" s="15">
        <f t="shared" si="123"/>
        <v>42145.656539351854</v>
      </c>
      <c r="T1324">
        <f t="shared" si="124"/>
        <v>2015</v>
      </c>
      <c r="U1324">
        <f t="shared" si="125"/>
        <v>4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v>1458665146</v>
      </c>
      <c r="K1325" t="b">
        <v>0</v>
      </c>
      <c r="L1325">
        <v>44</v>
      </c>
      <c r="M1325" t="b">
        <v>0</v>
      </c>
      <c r="N1325" s="11" t="s">
        <v>8276</v>
      </c>
      <c r="O1325" t="s">
        <v>8278</v>
      </c>
      <c r="P1325">
        <f t="shared" si="120"/>
        <v>9</v>
      </c>
      <c r="Q1325" s="22">
        <f t="shared" si="121"/>
        <v>30.27</v>
      </c>
      <c r="R1325" s="15">
        <f t="shared" si="122"/>
        <v>42451.698449074072</v>
      </c>
      <c r="S1325" s="15">
        <f t="shared" si="123"/>
        <v>42486.288194444445</v>
      </c>
      <c r="T1325">
        <f t="shared" si="124"/>
        <v>2016</v>
      </c>
      <c r="U1325">
        <f t="shared" si="125"/>
        <v>3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v>1473779552</v>
      </c>
      <c r="K1326" t="b">
        <v>0</v>
      </c>
      <c r="L1326">
        <v>90</v>
      </c>
      <c r="M1326" t="b">
        <v>0</v>
      </c>
      <c r="N1326" s="11" t="s">
        <v>8276</v>
      </c>
      <c r="O1326" t="s">
        <v>8278</v>
      </c>
      <c r="P1326">
        <f t="shared" si="120"/>
        <v>10</v>
      </c>
      <c r="Q1326" s="22">
        <f t="shared" si="121"/>
        <v>54.67</v>
      </c>
      <c r="R1326" s="15">
        <f t="shared" si="122"/>
        <v>42626.633703703701</v>
      </c>
      <c r="S1326" s="15">
        <f t="shared" si="123"/>
        <v>42656.633703703701</v>
      </c>
      <c r="T1326">
        <f t="shared" si="124"/>
        <v>2016</v>
      </c>
      <c r="U1326">
        <f t="shared" si="125"/>
        <v>9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v>1480471435</v>
      </c>
      <c r="K1327" t="b">
        <v>0</v>
      </c>
      <c r="L1327">
        <v>8</v>
      </c>
      <c r="M1327" t="b">
        <v>0</v>
      </c>
      <c r="N1327" s="11" t="s">
        <v>8276</v>
      </c>
      <c r="O1327" t="s">
        <v>8278</v>
      </c>
      <c r="P1327">
        <f t="shared" si="120"/>
        <v>2</v>
      </c>
      <c r="Q1327" s="22">
        <f t="shared" si="121"/>
        <v>60.75</v>
      </c>
      <c r="R1327" s="15">
        <f t="shared" si="122"/>
        <v>42704.086053240739</v>
      </c>
      <c r="S1327" s="15">
        <f t="shared" si="123"/>
        <v>42734.086053240739</v>
      </c>
      <c r="T1327">
        <f t="shared" si="124"/>
        <v>2016</v>
      </c>
      <c r="U1327">
        <f t="shared" si="125"/>
        <v>11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v>1417460428</v>
      </c>
      <c r="K1328" t="b">
        <v>0</v>
      </c>
      <c r="L1328">
        <v>11</v>
      </c>
      <c r="M1328" t="b">
        <v>0</v>
      </c>
      <c r="N1328" s="11" t="s">
        <v>8276</v>
      </c>
      <c r="O1328" t="s">
        <v>8278</v>
      </c>
      <c r="P1328">
        <f t="shared" si="120"/>
        <v>1</v>
      </c>
      <c r="Q1328" s="22">
        <f t="shared" si="121"/>
        <v>102.73</v>
      </c>
      <c r="R1328" s="15">
        <f t="shared" si="122"/>
        <v>41974.791990740734</v>
      </c>
      <c r="S1328" s="15">
        <f t="shared" si="123"/>
        <v>42019.791990740734</v>
      </c>
      <c r="T1328">
        <f t="shared" si="124"/>
        <v>2014</v>
      </c>
      <c r="U1328">
        <f t="shared" si="125"/>
        <v>12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v>1430324235</v>
      </c>
      <c r="K1329" t="b">
        <v>0</v>
      </c>
      <c r="L1329">
        <v>41</v>
      </c>
      <c r="M1329" t="b">
        <v>0</v>
      </c>
      <c r="N1329" s="11" t="s">
        <v>8276</v>
      </c>
      <c r="O1329" t="s">
        <v>8278</v>
      </c>
      <c r="P1329">
        <f t="shared" si="120"/>
        <v>4</v>
      </c>
      <c r="Q1329" s="22">
        <f t="shared" si="121"/>
        <v>41.59</v>
      </c>
      <c r="R1329" s="15">
        <f t="shared" si="122"/>
        <v>42123.678645833337</v>
      </c>
      <c r="S1329" s="15">
        <f t="shared" si="123"/>
        <v>42153.678645833337</v>
      </c>
      <c r="T1329">
        <f t="shared" si="124"/>
        <v>2015</v>
      </c>
      <c r="U1329">
        <f t="shared" si="125"/>
        <v>4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v>1472570734</v>
      </c>
      <c r="K1330" t="b">
        <v>0</v>
      </c>
      <c r="L1330">
        <v>15</v>
      </c>
      <c r="M1330" t="b">
        <v>0</v>
      </c>
      <c r="N1330" s="11" t="s">
        <v>8276</v>
      </c>
      <c r="O1330" t="s">
        <v>8278</v>
      </c>
      <c r="P1330">
        <f t="shared" si="120"/>
        <v>2</v>
      </c>
      <c r="Q1330" s="22">
        <f t="shared" si="121"/>
        <v>116.53</v>
      </c>
      <c r="R1330" s="15">
        <f t="shared" si="122"/>
        <v>42612.642754629633</v>
      </c>
      <c r="S1330" s="15">
        <f t="shared" si="123"/>
        <v>42657.642754629633</v>
      </c>
      <c r="T1330">
        <f t="shared" si="124"/>
        <v>2016</v>
      </c>
      <c r="U1330">
        <f t="shared" si="125"/>
        <v>8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v>1414041545</v>
      </c>
      <c r="K1331" t="b">
        <v>0</v>
      </c>
      <c r="L1331">
        <v>9</v>
      </c>
      <c r="M1331" t="b">
        <v>0</v>
      </c>
      <c r="N1331" s="11" t="s">
        <v>8276</v>
      </c>
      <c r="O1331" t="s">
        <v>8278</v>
      </c>
      <c r="P1331">
        <f t="shared" si="120"/>
        <v>1</v>
      </c>
      <c r="Q1331" s="22">
        <f t="shared" si="121"/>
        <v>45.33</v>
      </c>
      <c r="R1331" s="15">
        <f t="shared" si="122"/>
        <v>41935.221585648149</v>
      </c>
      <c r="S1331" s="15">
        <f t="shared" si="123"/>
        <v>41975.263252314813</v>
      </c>
      <c r="T1331">
        <f t="shared" si="124"/>
        <v>2014</v>
      </c>
      <c r="U1331">
        <f t="shared" si="125"/>
        <v>10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v>1464763109</v>
      </c>
      <c r="K1332" t="b">
        <v>0</v>
      </c>
      <c r="L1332">
        <v>50</v>
      </c>
      <c r="M1332" t="b">
        <v>0</v>
      </c>
      <c r="N1332" s="11" t="s">
        <v>8276</v>
      </c>
      <c r="O1332" t="s">
        <v>8278</v>
      </c>
      <c r="P1332">
        <f t="shared" si="120"/>
        <v>22</v>
      </c>
      <c r="Q1332" s="22">
        <f t="shared" si="121"/>
        <v>157.46</v>
      </c>
      <c r="R1332" s="15">
        <f t="shared" si="122"/>
        <v>42522.276724537034</v>
      </c>
      <c r="S1332" s="15">
        <f t="shared" si="123"/>
        <v>42553.166666666672</v>
      </c>
      <c r="T1332">
        <f t="shared" si="124"/>
        <v>2016</v>
      </c>
      <c r="U1332">
        <f t="shared" si="125"/>
        <v>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v>1468843554</v>
      </c>
      <c r="K1333" t="b">
        <v>0</v>
      </c>
      <c r="L1333">
        <v>34</v>
      </c>
      <c r="M1333" t="b">
        <v>0</v>
      </c>
      <c r="N1333" s="11" t="s">
        <v>8276</v>
      </c>
      <c r="O1333" t="s">
        <v>8278</v>
      </c>
      <c r="P1333">
        <f t="shared" si="120"/>
        <v>1</v>
      </c>
      <c r="Q1333" s="22">
        <f t="shared" si="121"/>
        <v>100.5</v>
      </c>
      <c r="R1333" s="15">
        <f t="shared" si="122"/>
        <v>42569.50409722222</v>
      </c>
      <c r="S1333" s="15">
        <f t="shared" si="123"/>
        <v>42599.50409722222</v>
      </c>
      <c r="T1333">
        <f t="shared" si="124"/>
        <v>2016</v>
      </c>
      <c r="U1333">
        <f t="shared" si="125"/>
        <v>7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v>1482888408</v>
      </c>
      <c r="K1334" t="b">
        <v>0</v>
      </c>
      <c r="L1334">
        <v>0</v>
      </c>
      <c r="M1334" t="b">
        <v>0</v>
      </c>
      <c r="N1334" s="11" t="s">
        <v>8276</v>
      </c>
      <c r="O1334" t="s">
        <v>8278</v>
      </c>
      <c r="P1334">
        <f t="shared" si="120"/>
        <v>0</v>
      </c>
      <c r="Q1334" s="22">
        <f t="shared" si="121"/>
        <v>0</v>
      </c>
      <c r="R1334" s="15">
        <f t="shared" si="122"/>
        <v>42732.060277777782</v>
      </c>
      <c r="S1334" s="15">
        <f t="shared" si="123"/>
        <v>42762.060277777782</v>
      </c>
      <c r="T1334">
        <f t="shared" si="124"/>
        <v>2016</v>
      </c>
      <c r="U1334">
        <f t="shared" si="125"/>
        <v>12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v>1402886025</v>
      </c>
      <c r="K1335" t="b">
        <v>0</v>
      </c>
      <c r="L1335">
        <v>0</v>
      </c>
      <c r="M1335" t="b">
        <v>0</v>
      </c>
      <c r="N1335" s="11" t="s">
        <v>8276</v>
      </c>
      <c r="O1335" t="s">
        <v>8278</v>
      </c>
      <c r="P1335">
        <f t="shared" si="120"/>
        <v>0</v>
      </c>
      <c r="Q1335" s="22">
        <f t="shared" si="121"/>
        <v>0</v>
      </c>
      <c r="R1335" s="15">
        <f t="shared" si="122"/>
        <v>41806.106770833336</v>
      </c>
      <c r="S1335" s="15">
        <f t="shared" si="123"/>
        <v>41836.106770833336</v>
      </c>
      <c r="T1335">
        <f t="shared" si="124"/>
        <v>2014</v>
      </c>
      <c r="U1335">
        <f t="shared" si="125"/>
        <v>6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v>1455129287</v>
      </c>
      <c r="K1336" t="b">
        <v>0</v>
      </c>
      <c r="L1336">
        <v>276</v>
      </c>
      <c r="M1336" t="b">
        <v>0</v>
      </c>
      <c r="N1336" s="11" t="s">
        <v>8276</v>
      </c>
      <c r="O1336" t="s">
        <v>8278</v>
      </c>
      <c r="P1336">
        <f t="shared" si="120"/>
        <v>11</v>
      </c>
      <c r="Q1336" s="22">
        <f t="shared" si="121"/>
        <v>51.82</v>
      </c>
      <c r="R1336" s="15">
        <f t="shared" si="122"/>
        <v>42410.774155092593</v>
      </c>
      <c r="S1336" s="15">
        <f t="shared" si="123"/>
        <v>42440.774155092593</v>
      </c>
      <c r="T1336">
        <f t="shared" si="124"/>
        <v>2016</v>
      </c>
      <c r="U1336">
        <f t="shared" si="125"/>
        <v>2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v>1446762502</v>
      </c>
      <c r="K1337" t="b">
        <v>0</v>
      </c>
      <c r="L1337">
        <v>16</v>
      </c>
      <c r="M1337" t="b">
        <v>0</v>
      </c>
      <c r="N1337" s="11" t="s">
        <v>8276</v>
      </c>
      <c r="O1337" t="s">
        <v>8278</v>
      </c>
      <c r="P1337">
        <f t="shared" si="120"/>
        <v>20</v>
      </c>
      <c r="Q1337" s="22">
        <f t="shared" si="121"/>
        <v>308.75</v>
      </c>
      <c r="R1337" s="15">
        <f t="shared" si="122"/>
        <v>42313.936365740738</v>
      </c>
      <c r="S1337" s="15">
        <f t="shared" si="123"/>
        <v>42343.936365740738</v>
      </c>
      <c r="T1337">
        <f t="shared" si="124"/>
        <v>2015</v>
      </c>
      <c r="U1337">
        <f t="shared" si="125"/>
        <v>11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v>1415825028</v>
      </c>
      <c r="K1338" t="b">
        <v>0</v>
      </c>
      <c r="L1338">
        <v>224</v>
      </c>
      <c r="M1338" t="b">
        <v>0</v>
      </c>
      <c r="N1338" s="11" t="s">
        <v>8276</v>
      </c>
      <c r="O1338" t="s">
        <v>8278</v>
      </c>
      <c r="P1338">
        <f t="shared" si="120"/>
        <v>85</v>
      </c>
      <c r="Q1338" s="22">
        <f t="shared" si="121"/>
        <v>379.23</v>
      </c>
      <c r="R1338" s="15">
        <f t="shared" si="122"/>
        <v>41955.863750000004</v>
      </c>
      <c r="S1338" s="15">
        <f t="shared" si="123"/>
        <v>41990.863750000004</v>
      </c>
      <c r="T1338">
        <f t="shared" si="124"/>
        <v>2014</v>
      </c>
      <c r="U1338">
        <f t="shared" si="125"/>
        <v>11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v>1485957079</v>
      </c>
      <c r="K1339" t="b">
        <v>0</v>
      </c>
      <c r="L1339">
        <v>140</v>
      </c>
      <c r="M1339" t="b">
        <v>0</v>
      </c>
      <c r="N1339" s="11" t="s">
        <v>8276</v>
      </c>
      <c r="O1339" t="s">
        <v>8278</v>
      </c>
      <c r="P1339">
        <f t="shared" si="120"/>
        <v>49</v>
      </c>
      <c r="Q1339" s="22">
        <f t="shared" si="121"/>
        <v>176.36</v>
      </c>
      <c r="R1339" s="15">
        <f t="shared" si="122"/>
        <v>42767.577303240745</v>
      </c>
      <c r="S1339" s="15">
        <f t="shared" si="123"/>
        <v>42797.577303240745</v>
      </c>
      <c r="T1339">
        <f t="shared" si="124"/>
        <v>2017</v>
      </c>
      <c r="U1339">
        <f t="shared" si="125"/>
        <v>2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v>1435951033</v>
      </c>
      <c r="K1340" t="b">
        <v>0</v>
      </c>
      <c r="L1340">
        <v>15</v>
      </c>
      <c r="M1340" t="b">
        <v>0</v>
      </c>
      <c r="N1340" s="11" t="s">
        <v>8276</v>
      </c>
      <c r="O1340" t="s">
        <v>8278</v>
      </c>
      <c r="P1340">
        <f t="shared" si="120"/>
        <v>3</v>
      </c>
      <c r="Q1340" s="22">
        <f t="shared" si="121"/>
        <v>66.069999999999993</v>
      </c>
      <c r="R1340" s="15">
        <f t="shared" si="122"/>
        <v>42188.803622685184</v>
      </c>
      <c r="S1340" s="15">
        <f t="shared" si="123"/>
        <v>42218.803622685184</v>
      </c>
      <c r="T1340">
        <f t="shared" si="124"/>
        <v>2015</v>
      </c>
      <c r="U1340">
        <f t="shared" si="125"/>
        <v>7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v>1414164715</v>
      </c>
      <c r="K1341" t="b">
        <v>0</v>
      </c>
      <c r="L1341">
        <v>37</v>
      </c>
      <c r="M1341" t="b">
        <v>0</v>
      </c>
      <c r="N1341" s="11" t="s">
        <v>8276</v>
      </c>
      <c r="O1341" t="s">
        <v>8278</v>
      </c>
      <c r="P1341">
        <f t="shared" si="120"/>
        <v>7</v>
      </c>
      <c r="Q1341" s="22">
        <f t="shared" si="121"/>
        <v>89.65</v>
      </c>
      <c r="R1341" s="15">
        <f t="shared" si="122"/>
        <v>41936.647164351853</v>
      </c>
      <c r="S1341" s="15">
        <f t="shared" si="123"/>
        <v>41981.688831018517</v>
      </c>
      <c r="T1341">
        <f t="shared" si="124"/>
        <v>2014</v>
      </c>
      <c r="U1341">
        <f t="shared" si="125"/>
        <v>10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v>1405520253</v>
      </c>
      <c r="K1342" t="b">
        <v>0</v>
      </c>
      <c r="L1342">
        <v>0</v>
      </c>
      <c r="M1342" t="b">
        <v>0</v>
      </c>
      <c r="N1342" s="11" t="s">
        <v>8276</v>
      </c>
      <c r="O1342" t="s">
        <v>8278</v>
      </c>
      <c r="P1342">
        <f t="shared" si="120"/>
        <v>0</v>
      </c>
      <c r="Q1342" s="22">
        <f t="shared" si="121"/>
        <v>0</v>
      </c>
      <c r="R1342" s="15">
        <f t="shared" si="122"/>
        <v>41836.595520833333</v>
      </c>
      <c r="S1342" s="15">
        <f t="shared" si="123"/>
        <v>41866.595520833333</v>
      </c>
      <c r="T1342">
        <f t="shared" si="124"/>
        <v>2014</v>
      </c>
      <c r="U1342">
        <f t="shared" si="125"/>
        <v>7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v>1472569117</v>
      </c>
      <c r="K1343" t="b">
        <v>0</v>
      </c>
      <c r="L1343">
        <v>46</v>
      </c>
      <c r="M1343" t="b">
        <v>0</v>
      </c>
      <c r="N1343" s="11" t="s">
        <v>8276</v>
      </c>
      <c r="O1343" t="s">
        <v>8278</v>
      </c>
      <c r="P1343">
        <f t="shared" si="120"/>
        <v>70</v>
      </c>
      <c r="Q1343" s="22">
        <f t="shared" si="121"/>
        <v>382.39</v>
      </c>
      <c r="R1343" s="15">
        <f t="shared" si="122"/>
        <v>42612.624039351853</v>
      </c>
      <c r="S1343" s="15">
        <f t="shared" si="123"/>
        <v>42644.624039351853</v>
      </c>
      <c r="T1343">
        <f t="shared" si="124"/>
        <v>2016</v>
      </c>
      <c r="U1343">
        <f t="shared" si="125"/>
        <v>8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v>1434569739</v>
      </c>
      <c r="K1344" t="b">
        <v>0</v>
      </c>
      <c r="L1344">
        <v>1</v>
      </c>
      <c r="M1344" t="b">
        <v>0</v>
      </c>
      <c r="N1344" s="11" t="s">
        <v>8276</v>
      </c>
      <c r="O1344" t="s">
        <v>8278</v>
      </c>
      <c r="P1344">
        <f t="shared" si="120"/>
        <v>0</v>
      </c>
      <c r="Q1344" s="22">
        <f t="shared" si="121"/>
        <v>100</v>
      </c>
      <c r="R1344" s="15">
        <f t="shared" si="122"/>
        <v>42172.816423611104</v>
      </c>
      <c r="S1344" s="15">
        <f t="shared" si="123"/>
        <v>42202.816423611104</v>
      </c>
      <c r="T1344">
        <f t="shared" si="124"/>
        <v>2015</v>
      </c>
      <c r="U1344">
        <f t="shared" si="125"/>
        <v>6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v>1466512683</v>
      </c>
      <c r="K1345" t="b">
        <v>0</v>
      </c>
      <c r="L1345">
        <v>323</v>
      </c>
      <c r="M1345" t="b">
        <v>0</v>
      </c>
      <c r="N1345" s="11" t="s">
        <v>8276</v>
      </c>
      <c r="O1345" t="s">
        <v>8278</v>
      </c>
      <c r="P1345">
        <f t="shared" si="120"/>
        <v>102</v>
      </c>
      <c r="Q1345" s="22">
        <f t="shared" si="121"/>
        <v>158.36000000000001</v>
      </c>
      <c r="R1345" s="15">
        <f t="shared" si="122"/>
        <v>42542.526423611111</v>
      </c>
      <c r="S1345" s="15">
        <f t="shared" si="123"/>
        <v>42601.165972222225</v>
      </c>
      <c r="T1345">
        <f t="shared" si="124"/>
        <v>2016</v>
      </c>
      <c r="U1345">
        <f t="shared" si="125"/>
        <v>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v>1464807439</v>
      </c>
      <c r="K1346" t="b">
        <v>0</v>
      </c>
      <c r="L1346">
        <v>139</v>
      </c>
      <c r="M1346" t="b">
        <v>1</v>
      </c>
      <c r="N1346" s="11" t="s">
        <v>8279</v>
      </c>
      <c r="O1346" t="s">
        <v>8280</v>
      </c>
      <c r="P1346">
        <f t="shared" si="120"/>
        <v>378</v>
      </c>
      <c r="Q1346" s="22">
        <f t="shared" si="121"/>
        <v>40.76</v>
      </c>
      <c r="R1346" s="15">
        <f t="shared" si="122"/>
        <v>42522.789803240739</v>
      </c>
      <c r="S1346" s="15">
        <f t="shared" si="123"/>
        <v>42551.789803240739</v>
      </c>
      <c r="T1346">
        <f t="shared" si="124"/>
        <v>2016</v>
      </c>
      <c r="U1346">
        <f t="shared" si="125"/>
        <v>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v>1402342359</v>
      </c>
      <c r="K1347" t="b">
        <v>0</v>
      </c>
      <c r="L1347">
        <v>7</v>
      </c>
      <c r="M1347" t="b">
        <v>1</v>
      </c>
      <c r="N1347" s="11" t="s">
        <v>8279</v>
      </c>
      <c r="O1347" t="s">
        <v>8280</v>
      </c>
      <c r="P1347">
        <f t="shared" ref="P1347:P1410" si="126">ROUND(E1347/D1347*100,0)</f>
        <v>125</v>
      </c>
      <c r="Q1347" s="22">
        <f t="shared" ref="Q1347:Q1410" si="127">IFERROR(ROUND(E1347/L1347,2),0)</f>
        <v>53.57</v>
      </c>
      <c r="R1347" s="15">
        <f t="shared" ref="R1347:R1410" si="128">J1347/60/60/24+DATE(1970,1,1)</f>
        <v>41799.814340277779</v>
      </c>
      <c r="S1347" s="15">
        <f t="shared" ref="S1347:S1410" si="129">I1347/60/60/24+DATE(1970,1,1)</f>
        <v>41834.814340277779</v>
      </c>
      <c r="T1347">
        <f t="shared" ref="T1347:T1410" si="130">YEAR(R1347)</f>
        <v>2014</v>
      </c>
      <c r="U1347">
        <f t="shared" ref="U1347:U1410" si="131">MONTH(R1347)</f>
        <v>6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v>1369705751</v>
      </c>
      <c r="K1348" t="b">
        <v>0</v>
      </c>
      <c r="L1348">
        <v>149</v>
      </c>
      <c r="M1348" t="b">
        <v>1</v>
      </c>
      <c r="N1348" s="11" t="s">
        <v>8279</v>
      </c>
      <c r="O1348" t="s">
        <v>8280</v>
      </c>
      <c r="P1348">
        <f t="shared" si="126"/>
        <v>147</v>
      </c>
      <c r="Q1348" s="22">
        <f t="shared" si="127"/>
        <v>48.45</v>
      </c>
      <c r="R1348" s="15">
        <f t="shared" si="128"/>
        <v>41422.075821759259</v>
      </c>
      <c r="S1348" s="15">
        <f t="shared" si="129"/>
        <v>41452.075821759259</v>
      </c>
      <c r="T1348">
        <f t="shared" si="130"/>
        <v>2013</v>
      </c>
      <c r="U1348">
        <f t="shared" si="131"/>
        <v>5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v>1423149525</v>
      </c>
      <c r="K1349" t="b">
        <v>0</v>
      </c>
      <c r="L1349">
        <v>31</v>
      </c>
      <c r="M1349" t="b">
        <v>1</v>
      </c>
      <c r="N1349" s="11" t="s">
        <v>8279</v>
      </c>
      <c r="O1349" t="s">
        <v>8280</v>
      </c>
      <c r="P1349">
        <f t="shared" si="126"/>
        <v>102</v>
      </c>
      <c r="Q1349" s="22">
        <f t="shared" si="127"/>
        <v>82.42</v>
      </c>
      <c r="R1349" s="15">
        <f t="shared" si="128"/>
        <v>42040.638020833328</v>
      </c>
      <c r="S1349" s="15">
        <f t="shared" si="129"/>
        <v>42070.638020833328</v>
      </c>
      <c r="T1349">
        <f t="shared" si="130"/>
        <v>2015</v>
      </c>
      <c r="U1349">
        <f t="shared" si="131"/>
        <v>2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v>1416485333</v>
      </c>
      <c r="K1350" t="b">
        <v>0</v>
      </c>
      <c r="L1350">
        <v>26</v>
      </c>
      <c r="M1350" t="b">
        <v>1</v>
      </c>
      <c r="N1350" s="11" t="s">
        <v>8279</v>
      </c>
      <c r="O1350" t="s">
        <v>8280</v>
      </c>
      <c r="P1350">
        <f t="shared" si="126"/>
        <v>102</v>
      </c>
      <c r="Q1350" s="22">
        <f t="shared" si="127"/>
        <v>230.19</v>
      </c>
      <c r="R1350" s="15">
        <f t="shared" si="128"/>
        <v>41963.506168981476</v>
      </c>
      <c r="S1350" s="15">
        <f t="shared" si="129"/>
        <v>41991.506168981476</v>
      </c>
      <c r="T1350">
        <f t="shared" si="130"/>
        <v>2014</v>
      </c>
      <c r="U1350">
        <f t="shared" si="131"/>
        <v>11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v>1447055935</v>
      </c>
      <c r="K1351" t="b">
        <v>0</v>
      </c>
      <c r="L1351">
        <v>172</v>
      </c>
      <c r="M1351" t="b">
        <v>1</v>
      </c>
      <c r="N1351" s="11" t="s">
        <v>8279</v>
      </c>
      <c r="O1351" t="s">
        <v>8280</v>
      </c>
      <c r="P1351">
        <f t="shared" si="126"/>
        <v>204</v>
      </c>
      <c r="Q1351" s="22">
        <f t="shared" si="127"/>
        <v>59.36</v>
      </c>
      <c r="R1351" s="15">
        <f t="shared" si="128"/>
        <v>42317.33258101852</v>
      </c>
      <c r="S1351" s="15">
        <f t="shared" si="129"/>
        <v>42354.290972222225</v>
      </c>
      <c r="T1351">
        <f t="shared" si="130"/>
        <v>2015</v>
      </c>
      <c r="U1351">
        <f t="shared" si="131"/>
        <v>11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v>1448497134</v>
      </c>
      <c r="K1352" t="b">
        <v>0</v>
      </c>
      <c r="L1352">
        <v>78</v>
      </c>
      <c r="M1352" t="b">
        <v>1</v>
      </c>
      <c r="N1352" s="11" t="s">
        <v>8279</v>
      </c>
      <c r="O1352" t="s">
        <v>8280</v>
      </c>
      <c r="P1352">
        <f t="shared" si="126"/>
        <v>104</v>
      </c>
      <c r="Q1352" s="22">
        <f t="shared" si="127"/>
        <v>66.7</v>
      </c>
      <c r="R1352" s="15">
        <f t="shared" si="128"/>
        <v>42334.013124999998</v>
      </c>
      <c r="S1352" s="15">
        <f t="shared" si="129"/>
        <v>42364.013124999998</v>
      </c>
      <c r="T1352">
        <f t="shared" si="130"/>
        <v>2015</v>
      </c>
      <c r="U1352">
        <f t="shared" si="131"/>
        <v>11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v>1452707144</v>
      </c>
      <c r="K1353" t="b">
        <v>0</v>
      </c>
      <c r="L1353">
        <v>120</v>
      </c>
      <c r="M1353" t="b">
        <v>1</v>
      </c>
      <c r="N1353" s="11" t="s">
        <v>8279</v>
      </c>
      <c r="O1353" t="s">
        <v>8280</v>
      </c>
      <c r="P1353">
        <f t="shared" si="126"/>
        <v>101</v>
      </c>
      <c r="Q1353" s="22">
        <f t="shared" si="127"/>
        <v>168.78</v>
      </c>
      <c r="R1353" s="15">
        <f t="shared" si="128"/>
        <v>42382.74009259259</v>
      </c>
      <c r="S1353" s="15">
        <f t="shared" si="129"/>
        <v>42412.74009259259</v>
      </c>
      <c r="T1353">
        <f t="shared" si="130"/>
        <v>2016</v>
      </c>
      <c r="U1353">
        <f t="shared" si="131"/>
        <v>1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v>1436968366</v>
      </c>
      <c r="K1354" t="b">
        <v>0</v>
      </c>
      <c r="L1354">
        <v>227</v>
      </c>
      <c r="M1354" t="b">
        <v>1</v>
      </c>
      <c r="N1354" s="11" t="s">
        <v>8279</v>
      </c>
      <c r="O1354" t="s">
        <v>8280</v>
      </c>
      <c r="P1354">
        <f t="shared" si="126"/>
        <v>136</v>
      </c>
      <c r="Q1354" s="22">
        <f t="shared" si="127"/>
        <v>59.97</v>
      </c>
      <c r="R1354" s="15">
        <f t="shared" si="128"/>
        <v>42200.578310185185</v>
      </c>
      <c r="S1354" s="15">
        <f t="shared" si="129"/>
        <v>42252.165972222225</v>
      </c>
      <c r="T1354">
        <f t="shared" si="130"/>
        <v>2015</v>
      </c>
      <c r="U1354">
        <f t="shared" si="131"/>
        <v>7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v>1359946188</v>
      </c>
      <c r="K1355" t="b">
        <v>0</v>
      </c>
      <c r="L1355">
        <v>42</v>
      </c>
      <c r="M1355" t="b">
        <v>1</v>
      </c>
      <c r="N1355" s="11" t="s">
        <v>8279</v>
      </c>
      <c r="O1355" t="s">
        <v>8280</v>
      </c>
      <c r="P1355">
        <f t="shared" si="126"/>
        <v>134</v>
      </c>
      <c r="Q1355" s="22">
        <f t="shared" si="127"/>
        <v>31.81</v>
      </c>
      <c r="R1355" s="15">
        <f t="shared" si="128"/>
        <v>41309.11791666667</v>
      </c>
      <c r="S1355" s="15">
        <f t="shared" si="129"/>
        <v>41344</v>
      </c>
      <c r="T1355">
        <f t="shared" si="130"/>
        <v>2013</v>
      </c>
      <c r="U1355">
        <f t="shared" si="131"/>
        <v>2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v>1463080979</v>
      </c>
      <c r="K1356" t="b">
        <v>0</v>
      </c>
      <c r="L1356">
        <v>64</v>
      </c>
      <c r="M1356" t="b">
        <v>1</v>
      </c>
      <c r="N1356" s="11" t="s">
        <v>8279</v>
      </c>
      <c r="O1356" t="s">
        <v>8280</v>
      </c>
      <c r="P1356">
        <f t="shared" si="126"/>
        <v>130</v>
      </c>
      <c r="Q1356" s="22">
        <f t="shared" si="127"/>
        <v>24.42</v>
      </c>
      <c r="R1356" s="15">
        <f t="shared" si="128"/>
        <v>42502.807627314818</v>
      </c>
      <c r="S1356" s="15">
        <f t="shared" si="129"/>
        <v>42532.807627314818</v>
      </c>
      <c r="T1356">
        <f t="shared" si="130"/>
        <v>2016</v>
      </c>
      <c r="U1356">
        <f t="shared" si="131"/>
        <v>5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v>1351663605</v>
      </c>
      <c r="K1357" t="b">
        <v>0</v>
      </c>
      <c r="L1357">
        <v>121</v>
      </c>
      <c r="M1357" t="b">
        <v>1</v>
      </c>
      <c r="N1357" s="11" t="s">
        <v>8279</v>
      </c>
      <c r="O1357" t="s">
        <v>8280</v>
      </c>
      <c r="P1357">
        <f t="shared" si="126"/>
        <v>123</v>
      </c>
      <c r="Q1357" s="22">
        <f t="shared" si="127"/>
        <v>25.35</v>
      </c>
      <c r="R1357" s="15">
        <f t="shared" si="128"/>
        <v>41213.254687499997</v>
      </c>
      <c r="S1357" s="15">
        <f t="shared" si="129"/>
        <v>41243.416666666664</v>
      </c>
      <c r="T1357">
        <f t="shared" si="130"/>
        <v>2012</v>
      </c>
      <c r="U1357">
        <f t="shared" si="131"/>
        <v>10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v>1370393760</v>
      </c>
      <c r="K1358" t="b">
        <v>0</v>
      </c>
      <c r="L1358">
        <v>87</v>
      </c>
      <c r="M1358" t="b">
        <v>1</v>
      </c>
      <c r="N1358" s="11" t="s">
        <v>8279</v>
      </c>
      <c r="O1358" t="s">
        <v>8280</v>
      </c>
      <c r="P1358">
        <f t="shared" si="126"/>
        <v>183</v>
      </c>
      <c r="Q1358" s="22">
        <f t="shared" si="127"/>
        <v>71.44</v>
      </c>
      <c r="R1358" s="15">
        <f t="shared" si="128"/>
        <v>41430.038888888892</v>
      </c>
      <c r="S1358" s="15">
        <f t="shared" si="129"/>
        <v>41460.038888888892</v>
      </c>
      <c r="T1358">
        <f t="shared" si="130"/>
        <v>2013</v>
      </c>
      <c r="U1358">
        <f t="shared" si="131"/>
        <v>6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v>1359587137</v>
      </c>
      <c r="K1359" t="b">
        <v>0</v>
      </c>
      <c r="L1359">
        <v>65</v>
      </c>
      <c r="M1359" t="b">
        <v>1</v>
      </c>
      <c r="N1359" s="11" t="s">
        <v>8279</v>
      </c>
      <c r="O1359" t="s">
        <v>8280</v>
      </c>
      <c r="P1359">
        <f t="shared" si="126"/>
        <v>125</v>
      </c>
      <c r="Q1359" s="22">
        <f t="shared" si="127"/>
        <v>38.549999999999997</v>
      </c>
      <c r="R1359" s="15">
        <f t="shared" si="128"/>
        <v>41304.962233796294</v>
      </c>
      <c r="S1359" s="15">
        <f t="shared" si="129"/>
        <v>41334.249305555553</v>
      </c>
      <c r="T1359">
        <f t="shared" si="130"/>
        <v>2013</v>
      </c>
      <c r="U1359">
        <f t="shared" si="131"/>
        <v>1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v>1306417323</v>
      </c>
      <c r="K1360" t="b">
        <v>0</v>
      </c>
      <c r="L1360">
        <v>49</v>
      </c>
      <c r="M1360" t="b">
        <v>1</v>
      </c>
      <c r="N1360" s="11" t="s">
        <v>8279</v>
      </c>
      <c r="O1360" t="s">
        <v>8280</v>
      </c>
      <c r="P1360">
        <f t="shared" si="126"/>
        <v>112</v>
      </c>
      <c r="Q1360" s="22">
        <f t="shared" si="127"/>
        <v>68.37</v>
      </c>
      <c r="R1360" s="15">
        <f t="shared" si="128"/>
        <v>40689.570868055554</v>
      </c>
      <c r="S1360" s="15">
        <f t="shared" si="129"/>
        <v>40719.570868055554</v>
      </c>
      <c r="T1360">
        <f t="shared" si="130"/>
        <v>2011</v>
      </c>
      <c r="U1360">
        <f t="shared" si="131"/>
        <v>5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v>1304623990</v>
      </c>
      <c r="K1361" t="b">
        <v>0</v>
      </c>
      <c r="L1361">
        <v>19</v>
      </c>
      <c r="M1361" t="b">
        <v>1</v>
      </c>
      <c r="N1361" s="11" t="s">
        <v>8279</v>
      </c>
      <c r="O1361" t="s">
        <v>8280</v>
      </c>
      <c r="P1361">
        <f t="shared" si="126"/>
        <v>116</v>
      </c>
      <c r="Q1361" s="22">
        <f t="shared" si="127"/>
        <v>40.21</v>
      </c>
      <c r="R1361" s="15">
        <f t="shared" si="128"/>
        <v>40668.814699074072</v>
      </c>
      <c r="S1361" s="15">
        <f t="shared" si="129"/>
        <v>40730.814699074072</v>
      </c>
      <c r="T1361">
        <f t="shared" si="130"/>
        <v>2011</v>
      </c>
      <c r="U1361">
        <f t="shared" si="131"/>
        <v>5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v>1341524220</v>
      </c>
      <c r="K1362" t="b">
        <v>0</v>
      </c>
      <c r="L1362">
        <v>81</v>
      </c>
      <c r="M1362" t="b">
        <v>1</v>
      </c>
      <c r="N1362" s="11" t="s">
        <v>8279</v>
      </c>
      <c r="O1362" t="s">
        <v>8280</v>
      </c>
      <c r="P1362">
        <f t="shared" si="126"/>
        <v>173</v>
      </c>
      <c r="Q1362" s="22">
        <f t="shared" si="127"/>
        <v>32.07</v>
      </c>
      <c r="R1362" s="15">
        <f t="shared" si="128"/>
        <v>41095.900694444441</v>
      </c>
      <c r="S1362" s="15">
        <f t="shared" si="129"/>
        <v>41123.900694444441</v>
      </c>
      <c r="T1362">
        <f t="shared" si="130"/>
        <v>2012</v>
      </c>
      <c r="U1362">
        <f t="shared" si="131"/>
        <v>7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v>1400778772</v>
      </c>
      <c r="K1363" t="b">
        <v>0</v>
      </c>
      <c r="L1363">
        <v>264</v>
      </c>
      <c r="M1363" t="b">
        <v>1</v>
      </c>
      <c r="N1363" s="11" t="s">
        <v>8279</v>
      </c>
      <c r="O1363" t="s">
        <v>8280</v>
      </c>
      <c r="P1363">
        <f t="shared" si="126"/>
        <v>126</v>
      </c>
      <c r="Q1363" s="22">
        <f t="shared" si="127"/>
        <v>28.63</v>
      </c>
      <c r="R1363" s="15">
        <f t="shared" si="128"/>
        <v>41781.717268518521</v>
      </c>
      <c r="S1363" s="15">
        <f t="shared" si="129"/>
        <v>41811.717268518521</v>
      </c>
      <c r="T1363">
        <f t="shared" si="130"/>
        <v>2014</v>
      </c>
      <c r="U1363">
        <f t="shared" si="131"/>
        <v>5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v>1373408731</v>
      </c>
      <c r="K1364" t="b">
        <v>0</v>
      </c>
      <c r="L1364">
        <v>25</v>
      </c>
      <c r="M1364" t="b">
        <v>1</v>
      </c>
      <c r="N1364" s="11" t="s">
        <v>8279</v>
      </c>
      <c r="O1364" t="s">
        <v>8280</v>
      </c>
      <c r="P1364">
        <f t="shared" si="126"/>
        <v>109</v>
      </c>
      <c r="Q1364" s="22">
        <f t="shared" si="127"/>
        <v>43.64</v>
      </c>
      <c r="R1364" s="15">
        <f t="shared" si="128"/>
        <v>41464.934386574074</v>
      </c>
      <c r="S1364" s="15">
        <f t="shared" si="129"/>
        <v>41524.934386574074</v>
      </c>
      <c r="T1364">
        <f t="shared" si="130"/>
        <v>2013</v>
      </c>
      <c r="U1364">
        <f t="shared" si="131"/>
        <v>7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v>1453925727</v>
      </c>
      <c r="K1365" t="b">
        <v>0</v>
      </c>
      <c r="L1365">
        <v>5</v>
      </c>
      <c r="M1365" t="b">
        <v>1</v>
      </c>
      <c r="N1365" s="11" t="s">
        <v>8279</v>
      </c>
      <c r="O1365" t="s">
        <v>8280</v>
      </c>
      <c r="P1365">
        <f t="shared" si="126"/>
        <v>100</v>
      </c>
      <c r="Q1365" s="22">
        <f t="shared" si="127"/>
        <v>40</v>
      </c>
      <c r="R1365" s="15">
        <f t="shared" si="128"/>
        <v>42396.8440625</v>
      </c>
      <c r="S1365" s="15">
        <f t="shared" si="129"/>
        <v>42415.332638888889</v>
      </c>
      <c r="T1365">
        <f t="shared" si="130"/>
        <v>2016</v>
      </c>
      <c r="U1365">
        <f t="shared" si="131"/>
        <v>1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v>1415464906</v>
      </c>
      <c r="K1366" t="b">
        <v>0</v>
      </c>
      <c r="L1366">
        <v>144</v>
      </c>
      <c r="M1366" t="b">
        <v>1</v>
      </c>
      <c r="N1366" s="11" t="s">
        <v>8282</v>
      </c>
      <c r="O1366" t="s">
        <v>8283</v>
      </c>
      <c r="P1366">
        <f t="shared" si="126"/>
        <v>119</v>
      </c>
      <c r="Q1366" s="22">
        <f t="shared" si="127"/>
        <v>346.04</v>
      </c>
      <c r="R1366" s="15">
        <f t="shared" si="128"/>
        <v>41951.695671296293</v>
      </c>
      <c r="S1366" s="15">
        <f t="shared" si="129"/>
        <v>42011.6956712963</v>
      </c>
      <c r="T1366">
        <f t="shared" si="130"/>
        <v>2014</v>
      </c>
      <c r="U1366">
        <f t="shared" si="131"/>
        <v>11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v>1423935352</v>
      </c>
      <c r="K1367" t="b">
        <v>0</v>
      </c>
      <c r="L1367">
        <v>92</v>
      </c>
      <c r="M1367" t="b">
        <v>1</v>
      </c>
      <c r="N1367" s="11" t="s">
        <v>8282</v>
      </c>
      <c r="O1367" t="s">
        <v>8283</v>
      </c>
      <c r="P1367">
        <f t="shared" si="126"/>
        <v>100</v>
      </c>
      <c r="Q1367" s="22">
        <f t="shared" si="127"/>
        <v>81.739999999999995</v>
      </c>
      <c r="R1367" s="15">
        <f t="shared" si="128"/>
        <v>42049.733240740738</v>
      </c>
      <c r="S1367" s="15">
        <f t="shared" si="129"/>
        <v>42079.691574074073</v>
      </c>
      <c r="T1367">
        <f t="shared" si="130"/>
        <v>2015</v>
      </c>
      <c r="U1367">
        <f t="shared" si="131"/>
        <v>2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v>1413158063</v>
      </c>
      <c r="K1368" t="b">
        <v>0</v>
      </c>
      <c r="L1368">
        <v>147</v>
      </c>
      <c r="M1368" t="b">
        <v>1</v>
      </c>
      <c r="N1368" s="11" t="s">
        <v>8282</v>
      </c>
      <c r="O1368" t="s">
        <v>8283</v>
      </c>
      <c r="P1368">
        <f t="shared" si="126"/>
        <v>126</v>
      </c>
      <c r="Q1368" s="22">
        <f t="shared" si="127"/>
        <v>64.540000000000006</v>
      </c>
      <c r="R1368" s="15">
        <f t="shared" si="128"/>
        <v>41924.996099537035</v>
      </c>
      <c r="S1368" s="15">
        <f t="shared" si="129"/>
        <v>41970.037766203706</v>
      </c>
      <c r="T1368">
        <f t="shared" si="130"/>
        <v>2014</v>
      </c>
      <c r="U1368">
        <f t="shared" si="131"/>
        <v>10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v>1444867450</v>
      </c>
      <c r="K1369" t="b">
        <v>0</v>
      </c>
      <c r="L1369">
        <v>90</v>
      </c>
      <c r="M1369" t="b">
        <v>1</v>
      </c>
      <c r="N1369" s="11" t="s">
        <v>8282</v>
      </c>
      <c r="O1369" t="s">
        <v>8283</v>
      </c>
      <c r="P1369">
        <f t="shared" si="126"/>
        <v>114</v>
      </c>
      <c r="Q1369" s="22">
        <f t="shared" si="127"/>
        <v>63.48</v>
      </c>
      <c r="R1369" s="15">
        <f t="shared" si="128"/>
        <v>42292.002893518518</v>
      </c>
      <c r="S1369" s="15">
        <f t="shared" si="129"/>
        <v>42322.044560185182</v>
      </c>
      <c r="T1369">
        <f t="shared" si="130"/>
        <v>2015</v>
      </c>
      <c r="U1369">
        <f t="shared" si="131"/>
        <v>10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v>1432269294</v>
      </c>
      <c r="K1370" t="b">
        <v>0</v>
      </c>
      <c r="L1370">
        <v>87</v>
      </c>
      <c r="M1370" t="b">
        <v>1</v>
      </c>
      <c r="N1370" s="11" t="s">
        <v>8282</v>
      </c>
      <c r="O1370" t="s">
        <v>8283</v>
      </c>
      <c r="P1370">
        <f t="shared" si="126"/>
        <v>111</v>
      </c>
      <c r="Q1370" s="22">
        <f t="shared" si="127"/>
        <v>63.62</v>
      </c>
      <c r="R1370" s="15">
        <f t="shared" si="128"/>
        <v>42146.190902777773</v>
      </c>
      <c r="S1370" s="15">
        <f t="shared" si="129"/>
        <v>42170.190902777773</v>
      </c>
      <c r="T1370">
        <f t="shared" si="130"/>
        <v>2015</v>
      </c>
      <c r="U1370">
        <f t="shared" si="131"/>
        <v>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v>1394633746</v>
      </c>
      <c r="K1371" t="b">
        <v>0</v>
      </c>
      <c r="L1371">
        <v>406</v>
      </c>
      <c r="M1371" t="b">
        <v>1</v>
      </c>
      <c r="N1371" s="11" t="s">
        <v>8282</v>
      </c>
      <c r="O1371" t="s">
        <v>8283</v>
      </c>
      <c r="P1371">
        <f t="shared" si="126"/>
        <v>105</v>
      </c>
      <c r="Q1371" s="22">
        <f t="shared" si="127"/>
        <v>83.97</v>
      </c>
      <c r="R1371" s="15">
        <f t="shared" si="128"/>
        <v>41710.594282407408</v>
      </c>
      <c r="S1371" s="15">
        <f t="shared" si="129"/>
        <v>41740.594282407408</v>
      </c>
      <c r="T1371">
        <f t="shared" si="130"/>
        <v>2014</v>
      </c>
      <c r="U1371">
        <f t="shared" si="131"/>
        <v>3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v>1380585890</v>
      </c>
      <c r="K1372" t="b">
        <v>0</v>
      </c>
      <c r="L1372">
        <v>20</v>
      </c>
      <c r="M1372" t="b">
        <v>1</v>
      </c>
      <c r="N1372" s="11" t="s">
        <v>8282</v>
      </c>
      <c r="O1372" t="s">
        <v>8283</v>
      </c>
      <c r="P1372">
        <f t="shared" si="126"/>
        <v>104</v>
      </c>
      <c r="Q1372" s="22">
        <f t="shared" si="127"/>
        <v>77.75</v>
      </c>
      <c r="R1372" s="15">
        <f t="shared" si="128"/>
        <v>41548.00335648148</v>
      </c>
      <c r="S1372" s="15">
        <f t="shared" si="129"/>
        <v>41563.00335648148</v>
      </c>
      <c r="T1372">
        <f t="shared" si="130"/>
        <v>2013</v>
      </c>
      <c r="U1372">
        <f t="shared" si="131"/>
        <v>10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v>1428430342</v>
      </c>
      <c r="K1373" t="b">
        <v>0</v>
      </c>
      <c r="L1373">
        <v>70</v>
      </c>
      <c r="M1373" t="b">
        <v>1</v>
      </c>
      <c r="N1373" s="11" t="s">
        <v>8282</v>
      </c>
      <c r="O1373" t="s">
        <v>8283</v>
      </c>
      <c r="P1373">
        <f t="shared" si="126"/>
        <v>107</v>
      </c>
      <c r="Q1373" s="22">
        <f t="shared" si="127"/>
        <v>107.07</v>
      </c>
      <c r="R1373" s="15">
        <f t="shared" si="128"/>
        <v>42101.758587962962</v>
      </c>
      <c r="S1373" s="15">
        <f t="shared" si="129"/>
        <v>42131.758587962962</v>
      </c>
      <c r="T1373">
        <f t="shared" si="130"/>
        <v>2015</v>
      </c>
      <c r="U1373">
        <f t="shared" si="131"/>
        <v>4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v>1339523132</v>
      </c>
      <c r="K1374" t="b">
        <v>0</v>
      </c>
      <c r="L1374">
        <v>16</v>
      </c>
      <c r="M1374" t="b">
        <v>1</v>
      </c>
      <c r="N1374" s="11" t="s">
        <v>8282</v>
      </c>
      <c r="O1374" t="s">
        <v>8283</v>
      </c>
      <c r="P1374">
        <f t="shared" si="126"/>
        <v>124</v>
      </c>
      <c r="Q1374" s="22">
        <f t="shared" si="127"/>
        <v>38.75</v>
      </c>
      <c r="R1374" s="15">
        <f t="shared" si="128"/>
        <v>41072.739953703705</v>
      </c>
      <c r="S1374" s="15">
        <f t="shared" si="129"/>
        <v>41102.739953703705</v>
      </c>
      <c r="T1374">
        <f t="shared" si="130"/>
        <v>2012</v>
      </c>
      <c r="U1374">
        <f t="shared" si="131"/>
        <v>6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v>1480546233</v>
      </c>
      <c r="K1375" t="b">
        <v>0</v>
      </c>
      <c r="L1375">
        <v>52</v>
      </c>
      <c r="M1375" t="b">
        <v>1</v>
      </c>
      <c r="N1375" s="11" t="s">
        <v>8282</v>
      </c>
      <c r="O1375" t="s">
        <v>8283</v>
      </c>
      <c r="P1375">
        <f t="shared" si="126"/>
        <v>105</v>
      </c>
      <c r="Q1375" s="22">
        <f t="shared" si="127"/>
        <v>201.94</v>
      </c>
      <c r="R1375" s="15">
        <f t="shared" si="128"/>
        <v>42704.95177083333</v>
      </c>
      <c r="S1375" s="15">
        <f t="shared" si="129"/>
        <v>42734.95177083333</v>
      </c>
      <c r="T1375">
        <f t="shared" si="130"/>
        <v>2016</v>
      </c>
      <c r="U1375">
        <f t="shared" si="131"/>
        <v>11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v>1456285988</v>
      </c>
      <c r="K1376" t="b">
        <v>0</v>
      </c>
      <c r="L1376">
        <v>66</v>
      </c>
      <c r="M1376" t="b">
        <v>1</v>
      </c>
      <c r="N1376" s="11" t="s">
        <v>8282</v>
      </c>
      <c r="O1376" t="s">
        <v>8283</v>
      </c>
      <c r="P1376">
        <f t="shared" si="126"/>
        <v>189</v>
      </c>
      <c r="Q1376" s="22">
        <f t="shared" si="127"/>
        <v>43.06</v>
      </c>
      <c r="R1376" s="15">
        <f t="shared" si="128"/>
        <v>42424.161898148144</v>
      </c>
      <c r="S1376" s="15">
        <f t="shared" si="129"/>
        <v>42454.12023148148</v>
      </c>
      <c r="T1376">
        <f t="shared" si="130"/>
        <v>2016</v>
      </c>
      <c r="U1376">
        <f t="shared" si="131"/>
        <v>2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v>1481852119</v>
      </c>
      <c r="K1377" t="b">
        <v>0</v>
      </c>
      <c r="L1377">
        <v>109</v>
      </c>
      <c r="M1377" t="b">
        <v>1</v>
      </c>
      <c r="N1377" s="11" t="s">
        <v>8282</v>
      </c>
      <c r="O1377" t="s">
        <v>8283</v>
      </c>
      <c r="P1377">
        <f t="shared" si="126"/>
        <v>171</v>
      </c>
      <c r="Q1377" s="22">
        <f t="shared" si="127"/>
        <v>62.87</v>
      </c>
      <c r="R1377" s="15">
        <f t="shared" si="128"/>
        <v>42720.066192129627</v>
      </c>
      <c r="S1377" s="15">
        <f t="shared" si="129"/>
        <v>42750.066192129627</v>
      </c>
      <c r="T1377">
        <f t="shared" si="130"/>
        <v>2016</v>
      </c>
      <c r="U1377">
        <f t="shared" si="131"/>
        <v>12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v>1478189006</v>
      </c>
      <c r="K1378" t="b">
        <v>0</v>
      </c>
      <c r="L1378">
        <v>168</v>
      </c>
      <c r="M1378" t="b">
        <v>1</v>
      </c>
      <c r="N1378" s="11" t="s">
        <v>8282</v>
      </c>
      <c r="O1378" t="s">
        <v>8283</v>
      </c>
      <c r="P1378">
        <f t="shared" si="126"/>
        <v>252</v>
      </c>
      <c r="Q1378" s="22">
        <f t="shared" si="127"/>
        <v>55.61</v>
      </c>
      <c r="R1378" s="15">
        <f t="shared" si="128"/>
        <v>42677.669050925921</v>
      </c>
      <c r="S1378" s="15">
        <f t="shared" si="129"/>
        <v>42707.710717592592</v>
      </c>
      <c r="T1378">
        <f t="shared" si="130"/>
        <v>2016</v>
      </c>
      <c r="U1378">
        <f t="shared" si="131"/>
        <v>11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v>1484198170</v>
      </c>
      <c r="K1379" t="b">
        <v>0</v>
      </c>
      <c r="L1379">
        <v>31</v>
      </c>
      <c r="M1379" t="b">
        <v>1</v>
      </c>
      <c r="N1379" s="11" t="s">
        <v>8282</v>
      </c>
      <c r="O1379" t="s">
        <v>8283</v>
      </c>
      <c r="P1379">
        <f t="shared" si="126"/>
        <v>116</v>
      </c>
      <c r="Q1379" s="22">
        <f t="shared" si="127"/>
        <v>48.71</v>
      </c>
      <c r="R1379" s="15">
        <f t="shared" si="128"/>
        <v>42747.219560185185</v>
      </c>
      <c r="S1379" s="15">
        <f t="shared" si="129"/>
        <v>42769.174305555556</v>
      </c>
      <c r="T1379">
        <f t="shared" si="130"/>
        <v>2017</v>
      </c>
      <c r="U1379">
        <f t="shared" si="131"/>
        <v>1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v>1468779210</v>
      </c>
      <c r="K1380" t="b">
        <v>0</v>
      </c>
      <c r="L1380">
        <v>133</v>
      </c>
      <c r="M1380" t="b">
        <v>1</v>
      </c>
      <c r="N1380" s="11" t="s">
        <v>8282</v>
      </c>
      <c r="O1380" t="s">
        <v>8283</v>
      </c>
      <c r="P1380">
        <f t="shared" si="126"/>
        <v>203</v>
      </c>
      <c r="Q1380" s="22">
        <f t="shared" si="127"/>
        <v>30.58</v>
      </c>
      <c r="R1380" s="15">
        <f t="shared" si="128"/>
        <v>42568.759374999994</v>
      </c>
      <c r="S1380" s="15">
        <f t="shared" si="129"/>
        <v>42583.759374999994</v>
      </c>
      <c r="T1380">
        <f t="shared" si="130"/>
        <v>2016</v>
      </c>
      <c r="U1380">
        <f t="shared" si="131"/>
        <v>7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v>1430912876</v>
      </c>
      <c r="K1381" t="b">
        <v>0</v>
      </c>
      <c r="L1381">
        <v>151</v>
      </c>
      <c r="M1381" t="b">
        <v>1</v>
      </c>
      <c r="N1381" s="11" t="s">
        <v>8282</v>
      </c>
      <c r="O1381" t="s">
        <v>8283</v>
      </c>
      <c r="P1381">
        <f t="shared" si="126"/>
        <v>112</v>
      </c>
      <c r="Q1381" s="22">
        <f t="shared" si="127"/>
        <v>73.91</v>
      </c>
      <c r="R1381" s="15">
        <f t="shared" si="128"/>
        <v>42130.491620370376</v>
      </c>
      <c r="S1381" s="15">
        <f t="shared" si="129"/>
        <v>42160.491620370376</v>
      </c>
      <c r="T1381">
        <f t="shared" si="130"/>
        <v>2015</v>
      </c>
      <c r="U1381">
        <f t="shared" si="131"/>
        <v>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v>1431886706</v>
      </c>
      <c r="K1382" t="b">
        <v>0</v>
      </c>
      <c r="L1382">
        <v>5</v>
      </c>
      <c r="M1382" t="b">
        <v>1</v>
      </c>
      <c r="N1382" s="11" t="s">
        <v>8282</v>
      </c>
      <c r="O1382" t="s">
        <v>8283</v>
      </c>
      <c r="P1382">
        <f t="shared" si="126"/>
        <v>424</v>
      </c>
      <c r="Q1382" s="22">
        <f t="shared" si="127"/>
        <v>21.2</v>
      </c>
      <c r="R1382" s="15">
        <f t="shared" si="128"/>
        <v>42141.762800925921</v>
      </c>
      <c r="S1382" s="15">
        <f t="shared" si="129"/>
        <v>42164.083333333328</v>
      </c>
      <c r="T1382">
        <f t="shared" si="130"/>
        <v>2015</v>
      </c>
      <c r="U1382">
        <f t="shared" si="131"/>
        <v>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v>1480396125</v>
      </c>
      <c r="K1383" t="b">
        <v>0</v>
      </c>
      <c r="L1383">
        <v>73</v>
      </c>
      <c r="M1383" t="b">
        <v>1</v>
      </c>
      <c r="N1383" s="11" t="s">
        <v>8282</v>
      </c>
      <c r="O1383" t="s">
        <v>8283</v>
      </c>
      <c r="P1383">
        <f t="shared" si="126"/>
        <v>107</v>
      </c>
      <c r="Q1383" s="22">
        <f t="shared" si="127"/>
        <v>73.36</v>
      </c>
      <c r="R1383" s="15">
        <f t="shared" si="128"/>
        <v>42703.214409722219</v>
      </c>
      <c r="S1383" s="15">
        <f t="shared" si="129"/>
        <v>42733.214409722219</v>
      </c>
      <c r="T1383">
        <f t="shared" si="130"/>
        <v>2016</v>
      </c>
      <c r="U1383">
        <f t="shared" si="131"/>
        <v>11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v>1365275536</v>
      </c>
      <c r="K1384" t="b">
        <v>0</v>
      </c>
      <c r="L1384">
        <v>148</v>
      </c>
      <c r="M1384" t="b">
        <v>1</v>
      </c>
      <c r="N1384" s="11" t="s">
        <v>8282</v>
      </c>
      <c r="O1384" t="s">
        <v>8283</v>
      </c>
      <c r="P1384">
        <f t="shared" si="126"/>
        <v>104</v>
      </c>
      <c r="Q1384" s="22">
        <f t="shared" si="127"/>
        <v>56.41</v>
      </c>
      <c r="R1384" s="15">
        <f t="shared" si="128"/>
        <v>41370.800185185188</v>
      </c>
      <c r="S1384" s="15">
        <f t="shared" si="129"/>
        <v>41400.800185185188</v>
      </c>
      <c r="T1384">
        <f t="shared" si="130"/>
        <v>2013</v>
      </c>
      <c r="U1384">
        <f t="shared" si="131"/>
        <v>4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v>1480729678</v>
      </c>
      <c r="K1385" t="b">
        <v>0</v>
      </c>
      <c r="L1385">
        <v>93</v>
      </c>
      <c r="M1385" t="b">
        <v>1</v>
      </c>
      <c r="N1385" s="11" t="s">
        <v>8282</v>
      </c>
      <c r="O1385" t="s">
        <v>8283</v>
      </c>
      <c r="P1385">
        <f t="shared" si="126"/>
        <v>212</v>
      </c>
      <c r="Q1385" s="22">
        <f t="shared" si="127"/>
        <v>50.25</v>
      </c>
      <c r="R1385" s="15">
        <f t="shared" si="128"/>
        <v>42707.074976851851</v>
      </c>
      <c r="S1385" s="15">
        <f t="shared" si="129"/>
        <v>42727.074976851851</v>
      </c>
      <c r="T1385">
        <f t="shared" si="130"/>
        <v>2016</v>
      </c>
      <c r="U1385">
        <f t="shared" si="131"/>
        <v>12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v>1433525922</v>
      </c>
      <c r="K1386" t="b">
        <v>0</v>
      </c>
      <c r="L1386">
        <v>63</v>
      </c>
      <c r="M1386" t="b">
        <v>1</v>
      </c>
      <c r="N1386" s="11" t="s">
        <v>8282</v>
      </c>
      <c r="O1386" t="s">
        <v>8283</v>
      </c>
      <c r="P1386">
        <f t="shared" si="126"/>
        <v>124</v>
      </c>
      <c r="Q1386" s="22">
        <f t="shared" si="127"/>
        <v>68.94</v>
      </c>
      <c r="R1386" s="15">
        <f t="shared" si="128"/>
        <v>42160.735208333332</v>
      </c>
      <c r="S1386" s="15">
        <f t="shared" si="129"/>
        <v>42190.735208333332</v>
      </c>
      <c r="T1386">
        <f t="shared" si="130"/>
        <v>2015</v>
      </c>
      <c r="U1386">
        <f t="shared" si="131"/>
        <v>6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v>1457109121</v>
      </c>
      <c r="K1387" t="b">
        <v>0</v>
      </c>
      <c r="L1387">
        <v>134</v>
      </c>
      <c r="M1387" t="b">
        <v>1</v>
      </c>
      <c r="N1387" s="11" t="s">
        <v>8282</v>
      </c>
      <c r="O1387" t="s">
        <v>8283</v>
      </c>
      <c r="P1387">
        <f t="shared" si="126"/>
        <v>110</v>
      </c>
      <c r="Q1387" s="22">
        <f t="shared" si="127"/>
        <v>65.91</v>
      </c>
      <c r="R1387" s="15">
        <f t="shared" si="128"/>
        <v>42433.688900462963</v>
      </c>
      <c r="S1387" s="15">
        <f t="shared" si="129"/>
        <v>42489.507638888885</v>
      </c>
      <c r="T1387">
        <f t="shared" si="130"/>
        <v>2016</v>
      </c>
      <c r="U1387">
        <f t="shared" si="131"/>
        <v>3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v>1435591889</v>
      </c>
      <c r="K1388" t="b">
        <v>0</v>
      </c>
      <c r="L1388">
        <v>14</v>
      </c>
      <c r="M1388" t="b">
        <v>1</v>
      </c>
      <c r="N1388" s="11" t="s">
        <v>8282</v>
      </c>
      <c r="O1388" t="s">
        <v>8283</v>
      </c>
      <c r="P1388">
        <f t="shared" si="126"/>
        <v>219</v>
      </c>
      <c r="Q1388" s="22">
        <f t="shared" si="127"/>
        <v>62.5</v>
      </c>
      <c r="R1388" s="15">
        <f t="shared" si="128"/>
        <v>42184.646863425922</v>
      </c>
      <c r="S1388" s="15">
        <f t="shared" si="129"/>
        <v>42214.646863425922</v>
      </c>
      <c r="T1388">
        <f t="shared" si="130"/>
        <v>2015</v>
      </c>
      <c r="U1388">
        <f t="shared" si="131"/>
        <v>6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v>1430604395</v>
      </c>
      <c r="K1389" t="b">
        <v>0</v>
      </c>
      <c r="L1389">
        <v>78</v>
      </c>
      <c r="M1389" t="b">
        <v>1</v>
      </c>
      <c r="N1389" s="11" t="s">
        <v>8282</v>
      </c>
      <c r="O1389" t="s">
        <v>8283</v>
      </c>
      <c r="P1389">
        <f t="shared" si="126"/>
        <v>137</v>
      </c>
      <c r="Q1389" s="22">
        <f t="shared" si="127"/>
        <v>70.06</v>
      </c>
      <c r="R1389" s="15">
        <f t="shared" si="128"/>
        <v>42126.92123842593</v>
      </c>
      <c r="S1389" s="15">
        <f t="shared" si="129"/>
        <v>42158.1875</v>
      </c>
      <c r="T1389">
        <f t="shared" si="130"/>
        <v>2015</v>
      </c>
      <c r="U1389">
        <f t="shared" si="131"/>
        <v>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v>1474469117</v>
      </c>
      <c r="K1390" t="b">
        <v>0</v>
      </c>
      <c r="L1390">
        <v>112</v>
      </c>
      <c r="M1390" t="b">
        <v>1</v>
      </c>
      <c r="N1390" s="11" t="s">
        <v>8282</v>
      </c>
      <c r="O1390" t="s">
        <v>8283</v>
      </c>
      <c r="P1390">
        <f t="shared" si="126"/>
        <v>135</v>
      </c>
      <c r="Q1390" s="22">
        <f t="shared" si="127"/>
        <v>60.18</v>
      </c>
      <c r="R1390" s="15">
        <f t="shared" si="128"/>
        <v>42634.614780092597</v>
      </c>
      <c r="S1390" s="15">
        <f t="shared" si="129"/>
        <v>42660.676388888889</v>
      </c>
      <c r="T1390">
        <f t="shared" si="130"/>
        <v>2016</v>
      </c>
      <c r="U1390">
        <f t="shared" si="131"/>
        <v>9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v>1468495957</v>
      </c>
      <c r="K1391" t="b">
        <v>0</v>
      </c>
      <c r="L1391">
        <v>34</v>
      </c>
      <c r="M1391" t="b">
        <v>1</v>
      </c>
      <c r="N1391" s="11" t="s">
        <v>8282</v>
      </c>
      <c r="O1391" t="s">
        <v>8283</v>
      </c>
      <c r="P1391">
        <f t="shared" si="126"/>
        <v>145</v>
      </c>
      <c r="Q1391" s="22">
        <f t="shared" si="127"/>
        <v>21.38</v>
      </c>
      <c r="R1391" s="15">
        <f t="shared" si="128"/>
        <v>42565.480983796297</v>
      </c>
      <c r="S1391" s="15">
        <f t="shared" si="129"/>
        <v>42595.480983796297</v>
      </c>
      <c r="T1391">
        <f t="shared" si="130"/>
        <v>2016</v>
      </c>
      <c r="U1391">
        <f t="shared" si="131"/>
        <v>7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v>1427224606</v>
      </c>
      <c r="K1392" t="b">
        <v>0</v>
      </c>
      <c r="L1392">
        <v>19</v>
      </c>
      <c r="M1392" t="b">
        <v>1</v>
      </c>
      <c r="N1392" s="11" t="s">
        <v>8282</v>
      </c>
      <c r="O1392" t="s">
        <v>8283</v>
      </c>
      <c r="P1392">
        <f t="shared" si="126"/>
        <v>109</v>
      </c>
      <c r="Q1392" s="22">
        <f t="shared" si="127"/>
        <v>160.79</v>
      </c>
      <c r="R1392" s="15">
        <f t="shared" si="128"/>
        <v>42087.803310185183</v>
      </c>
      <c r="S1392" s="15">
        <f t="shared" si="129"/>
        <v>42121.716666666667</v>
      </c>
      <c r="T1392">
        <f t="shared" si="130"/>
        <v>2015</v>
      </c>
      <c r="U1392">
        <f t="shared" si="131"/>
        <v>3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v>1436369818</v>
      </c>
      <c r="K1393" t="b">
        <v>0</v>
      </c>
      <c r="L1393">
        <v>13</v>
      </c>
      <c r="M1393" t="b">
        <v>1</v>
      </c>
      <c r="N1393" s="11" t="s">
        <v>8282</v>
      </c>
      <c r="O1393" t="s">
        <v>8283</v>
      </c>
      <c r="P1393">
        <f t="shared" si="126"/>
        <v>110</v>
      </c>
      <c r="Q1393" s="22">
        <f t="shared" si="127"/>
        <v>42.38</v>
      </c>
      <c r="R1393" s="15">
        <f t="shared" si="128"/>
        <v>42193.650671296295</v>
      </c>
      <c r="S1393" s="15">
        <f t="shared" si="129"/>
        <v>42238.207638888889</v>
      </c>
      <c r="T1393">
        <f t="shared" si="130"/>
        <v>2015</v>
      </c>
      <c r="U1393">
        <f t="shared" si="131"/>
        <v>7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v>1454298186</v>
      </c>
      <c r="K1394" t="b">
        <v>0</v>
      </c>
      <c r="L1394">
        <v>104</v>
      </c>
      <c r="M1394" t="b">
        <v>1</v>
      </c>
      <c r="N1394" s="11" t="s">
        <v>8282</v>
      </c>
      <c r="O1394" t="s">
        <v>8283</v>
      </c>
      <c r="P1394">
        <f t="shared" si="126"/>
        <v>114</v>
      </c>
      <c r="Q1394" s="22">
        <f t="shared" si="127"/>
        <v>27.32</v>
      </c>
      <c r="R1394" s="15">
        <f t="shared" si="128"/>
        <v>42401.154930555553</v>
      </c>
      <c r="S1394" s="15">
        <f t="shared" si="129"/>
        <v>42432.154930555553</v>
      </c>
      <c r="T1394">
        <f t="shared" si="130"/>
        <v>2016</v>
      </c>
      <c r="U1394">
        <f t="shared" si="131"/>
        <v>2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v>1467476523</v>
      </c>
      <c r="K1395" t="b">
        <v>0</v>
      </c>
      <c r="L1395">
        <v>52</v>
      </c>
      <c r="M1395" t="b">
        <v>1</v>
      </c>
      <c r="N1395" s="11" t="s">
        <v>8282</v>
      </c>
      <c r="O1395" t="s">
        <v>8283</v>
      </c>
      <c r="P1395">
        <f t="shared" si="126"/>
        <v>102</v>
      </c>
      <c r="Q1395" s="22">
        <f t="shared" si="127"/>
        <v>196.83</v>
      </c>
      <c r="R1395" s="15">
        <f t="shared" si="128"/>
        <v>42553.681979166664</v>
      </c>
      <c r="S1395" s="15">
        <f t="shared" si="129"/>
        <v>42583.681979166664</v>
      </c>
      <c r="T1395">
        <f t="shared" si="130"/>
        <v>2016</v>
      </c>
      <c r="U1395">
        <f t="shared" si="131"/>
        <v>7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v>1484623726</v>
      </c>
      <c r="K1396" t="b">
        <v>0</v>
      </c>
      <c r="L1396">
        <v>17</v>
      </c>
      <c r="M1396" t="b">
        <v>1</v>
      </c>
      <c r="N1396" s="11" t="s">
        <v>8282</v>
      </c>
      <c r="O1396" t="s">
        <v>8283</v>
      </c>
      <c r="P1396">
        <f t="shared" si="126"/>
        <v>122</v>
      </c>
      <c r="Q1396" s="22">
        <f t="shared" si="127"/>
        <v>53.88</v>
      </c>
      <c r="R1396" s="15">
        <f t="shared" si="128"/>
        <v>42752.144976851851</v>
      </c>
      <c r="S1396" s="15">
        <f t="shared" si="129"/>
        <v>42795.125</v>
      </c>
      <c r="T1396">
        <f t="shared" si="130"/>
        <v>2017</v>
      </c>
      <c r="U1396">
        <f t="shared" si="131"/>
        <v>1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v>1481838481</v>
      </c>
      <c r="K1397" t="b">
        <v>0</v>
      </c>
      <c r="L1397">
        <v>82</v>
      </c>
      <c r="M1397" t="b">
        <v>1</v>
      </c>
      <c r="N1397" s="11" t="s">
        <v>8282</v>
      </c>
      <c r="O1397" t="s">
        <v>8283</v>
      </c>
      <c r="P1397">
        <f t="shared" si="126"/>
        <v>112</v>
      </c>
      <c r="Q1397" s="22">
        <f t="shared" si="127"/>
        <v>47.76</v>
      </c>
      <c r="R1397" s="15">
        <f t="shared" si="128"/>
        <v>42719.90834490741</v>
      </c>
      <c r="S1397" s="15">
        <f t="shared" si="129"/>
        <v>42749.90834490741</v>
      </c>
      <c r="T1397">
        <f t="shared" si="130"/>
        <v>2016</v>
      </c>
      <c r="U1397">
        <f t="shared" si="131"/>
        <v>12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v>1421279882</v>
      </c>
      <c r="K1398" t="b">
        <v>0</v>
      </c>
      <c r="L1398">
        <v>73</v>
      </c>
      <c r="M1398" t="b">
        <v>1</v>
      </c>
      <c r="N1398" s="11" t="s">
        <v>8282</v>
      </c>
      <c r="O1398" t="s">
        <v>8283</v>
      </c>
      <c r="P1398">
        <f t="shared" si="126"/>
        <v>107</v>
      </c>
      <c r="Q1398" s="22">
        <f t="shared" si="127"/>
        <v>88.19</v>
      </c>
      <c r="R1398" s="15">
        <f t="shared" si="128"/>
        <v>42018.99863425926</v>
      </c>
      <c r="S1398" s="15">
        <f t="shared" si="129"/>
        <v>42048.99863425926</v>
      </c>
      <c r="T1398">
        <f t="shared" si="130"/>
        <v>2015</v>
      </c>
      <c r="U1398">
        <f t="shared" si="131"/>
        <v>1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v>1475013710</v>
      </c>
      <c r="K1399" t="b">
        <v>0</v>
      </c>
      <c r="L1399">
        <v>158</v>
      </c>
      <c r="M1399" t="b">
        <v>1</v>
      </c>
      <c r="N1399" s="11" t="s">
        <v>8282</v>
      </c>
      <c r="O1399" t="s">
        <v>8283</v>
      </c>
      <c r="P1399">
        <f t="shared" si="126"/>
        <v>114</v>
      </c>
      <c r="Q1399" s="22">
        <f t="shared" si="127"/>
        <v>72.06</v>
      </c>
      <c r="R1399" s="15">
        <f t="shared" si="128"/>
        <v>42640.917939814812</v>
      </c>
      <c r="S1399" s="15">
        <f t="shared" si="129"/>
        <v>42670.888194444444</v>
      </c>
      <c r="T1399">
        <f t="shared" si="130"/>
        <v>2016</v>
      </c>
      <c r="U1399">
        <f t="shared" si="131"/>
        <v>9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v>1465160334</v>
      </c>
      <c r="K1400" t="b">
        <v>0</v>
      </c>
      <c r="L1400">
        <v>65</v>
      </c>
      <c r="M1400" t="b">
        <v>1</v>
      </c>
      <c r="N1400" s="11" t="s">
        <v>8282</v>
      </c>
      <c r="O1400" t="s">
        <v>8283</v>
      </c>
      <c r="P1400">
        <f t="shared" si="126"/>
        <v>110</v>
      </c>
      <c r="Q1400" s="22">
        <f t="shared" si="127"/>
        <v>74.25</v>
      </c>
      <c r="R1400" s="15">
        <f t="shared" si="128"/>
        <v>42526.874236111107</v>
      </c>
      <c r="S1400" s="15">
        <f t="shared" si="129"/>
        <v>42556.874236111107</v>
      </c>
      <c r="T1400">
        <f t="shared" si="130"/>
        <v>2016</v>
      </c>
      <c r="U1400">
        <f t="shared" si="131"/>
        <v>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v>1410048373</v>
      </c>
      <c r="K1401" t="b">
        <v>0</v>
      </c>
      <c r="L1401">
        <v>184</v>
      </c>
      <c r="M1401" t="b">
        <v>1</v>
      </c>
      <c r="N1401" s="11" t="s">
        <v>8282</v>
      </c>
      <c r="O1401" t="s">
        <v>8283</v>
      </c>
      <c r="P1401">
        <f t="shared" si="126"/>
        <v>126</v>
      </c>
      <c r="Q1401" s="22">
        <f t="shared" si="127"/>
        <v>61.7</v>
      </c>
      <c r="R1401" s="15">
        <f t="shared" si="128"/>
        <v>41889.004317129627</v>
      </c>
      <c r="S1401" s="15">
        <f t="shared" si="129"/>
        <v>41919.004317129627</v>
      </c>
      <c r="T1401">
        <f t="shared" si="130"/>
        <v>2014</v>
      </c>
      <c r="U1401">
        <f t="shared" si="131"/>
        <v>9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v>1462695073</v>
      </c>
      <c r="K1402" t="b">
        <v>0</v>
      </c>
      <c r="L1402">
        <v>34</v>
      </c>
      <c r="M1402" t="b">
        <v>1</v>
      </c>
      <c r="N1402" s="11" t="s">
        <v>8282</v>
      </c>
      <c r="O1402" t="s">
        <v>8283</v>
      </c>
      <c r="P1402">
        <f t="shared" si="126"/>
        <v>167</v>
      </c>
      <c r="Q1402" s="22">
        <f t="shared" si="127"/>
        <v>17.239999999999998</v>
      </c>
      <c r="R1402" s="15">
        <f t="shared" si="128"/>
        <v>42498.341122685189</v>
      </c>
      <c r="S1402" s="15">
        <f t="shared" si="129"/>
        <v>42533.229166666672</v>
      </c>
      <c r="T1402">
        <f t="shared" si="130"/>
        <v>2016</v>
      </c>
      <c r="U1402">
        <f t="shared" si="131"/>
        <v>5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v>1367798074</v>
      </c>
      <c r="K1403" t="b">
        <v>0</v>
      </c>
      <c r="L1403">
        <v>240</v>
      </c>
      <c r="M1403" t="b">
        <v>1</v>
      </c>
      <c r="N1403" s="11" t="s">
        <v>8282</v>
      </c>
      <c r="O1403" t="s">
        <v>8283</v>
      </c>
      <c r="P1403">
        <f t="shared" si="126"/>
        <v>497</v>
      </c>
      <c r="Q1403" s="22">
        <f t="shared" si="127"/>
        <v>51.72</v>
      </c>
      <c r="R1403" s="15">
        <f t="shared" si="128"/>
        <v>41399.99622685185</v>
      </c>
      <c r="S1403" s="15">
        <f t="shared" si="129"/>
        <v>41420.99622685185</v>
      </c>
      <c r="T1403">
        <f t="shared" si="130"/>
        <v>2013</v>
      </c>
      <c r="U1403">
        <f t="shared" si="131"/>
        <v>5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v>1425259011</v>
      </c>
      <c r="K1404" t="b">
        <v>0</v>
      </c>
      <c r="L1404">
        <v>113</v>
      </c>
      <c r="M1404" t="b">
        <v>1</v>
      </c>
      <c r="N1404" s="11" t="s">
        <v>8282</v>
      </c>
      <c r="O1404" t="s">
        <v>8283</v>
      </c>
      <c r="P1404">
        <f t="shared" si="126"/>
        <v>109</v>
      </c>
      <c r="Q1404" s="22">
        <f t="shared" si="127"/>
        <v>24.15</v>
      </c>
      <c r="R1404" s="15">
        <f t="shared" si="128"/>
        <v>42065.053368055553</v>
      </c>
      <c r="S1404" s="15">
        <f t="shared" si="129"/>
        <v>42125.011701388896</v>
      </c>
      <c r="T1404">
        <f t="shared" si="130"/>
        <v>2015</v>
      </c>
      <c r="U1404">
        <f t="shared" si="131"/>
        <v>3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v>1372210235</v>
      </c>
      <c r="K1405" t="b">
        <v>0</v>
      </c>
      <c r="L1405">
        <v>66</v>
      </c>
      <c r="M1405" t="b">
        <v>1</v>
      </c>
      <c r="N1405" s="11" t="s">
        <v>8282</v>
      </c>
      <c r="O1405" t="s">
        <v>8283</v>
      </c>
      <c r="P1405">
        <f t="shared" si="126"/>
        <v>103</v>
      </c>
      <c r="Q1405" s="22">
        <f t="shared" si="127"/>
        <v>62.17</v>
      </c>
      <c r="R1405" s="15">
        <f t="shared" si="128"/>
        <v>41451.062905092593</v>
      </c>
      <c r="S1405" s="15">
        <f t="shared" si="129"/>
        <v>41481.062905092593</v>
      </c>
      <c r="T1405">
        <f t="shared" si="130"/>
        <v>2013</v>
      </c>
      <c r="U1405">
        <f t="shared" si="131"/>
        <v>6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v>1422447285</v>
      </c>
      <c r="K1406" t="b">
        <v>1</v>
      </c>
      <c r="L1406">
        <v>5</v>
      </c>
      <c r="M1406" t="b">
        <v>0</v>
      </c>
      <c r="N1406" s="11" t="s">
        <v>8279</v>
      </c>
      <c r="O1406" t="s">
        <v>8298</v>
      </c>
      <c r="P1406">
        <f t="shared" si="126"/>
        <v>2</v>
      </c>
      <c r="Q1406" s="22">
        <f t="shared" si="127"/>
        <v>48.2</v>
      </c>
      <c r="R1406" s="15">
        <f t="shared" si="128"/>
        <v>42032.510243055556</v>
      </c>
      <c r="S1406" s="15">
        <f t="shared" si="129"/>
        <v>42057.510243055556</v>
      </c>
      <c r="T1406">
        <f t="shared" si="130"/>
        <v>2015</v>
      </c>
      <c r="U1406">
        <f t="shared" si="131"/>
        <v>1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v>1414599601</v>
      </c>
      <c r="K1407" t="b">
        <v>1</v>
      </c>
      <c r="L1407">
        <v>17</v>
      </c>
      <c r="M1407" t="b">
        <v>0</v>
      </c>
      <c r="N1407" s="11" t="s">
        <v>8279</v>
      </c>
      <c r="O1407" t="s">
        <v>8298</v>
      </c>
      <c r="P1407">
        <f t="shared" si="126"/>
        <v>0</v>
      </c>
      <c r="Q1407" s="22">
        <f t="shared" si="127"/>
        <v>6.18</v>
      </c>
      <c r="R1407" s="15">
        <f t="shared" si="128"/>
        <v>41941.680567129632</v>
      </c>
      <c r="S1407" s="15">
        <f t="shared" si="129"/>
        <v>41971.722233796296</v>
      </c>
      <c r="T1407">
        <f t="shared" si="130"/>
        <v>2014</v>
      </c>
      <c r="U1407">
        <f t="shared" si="131"/>
        <v>10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v>1445336607</v>
      </c>
      <c r="K1408" t="b">
        <v>0</v>
      </c>
      <c r="L1408">
        <v>3</v>
      </c>
      <c r="M1408" t="b">
        <v>0</v>
      </c>
      <c r="N1408" s="11" t="s">
        <v>8279</v>
      </c>
      <c r="O1408" t="s">
        <v>8298</v>
      </c>
      <c r="P1408">
        <f t="shared" si="126"/>
        <v>0</v>
      </c>
      <c r="Q1408" s="22">
        <f t="shared" si="127"/>
        <v>5</v>
      </c>
      <c r="R1408" s="15">
        <f t="shared" si="128"/>
        <v>42297.432951388888</v>
      </c>
      <c r="S1408" s="15">
        <f t="shared" si="129"/>
        <v>42350.416666666672</v>
      </c>
      <c r="T1408">
        <f t="shared" si="130"/>
        <v>2015</v>
      </c>
      <c r="U1408">
        <f t="shared" si="131"/>
        <v>10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v>1405687978</v>
      </c>
      <c r="K1409" t="b">
        <v>0</v>
      </c>
      <c r="L1409">
        <v>2</v>
      </c>
      <c r="M1409" t="b">
        <v>0</v>
      </c>
      <c r="N1409" s="11" t="s">
        <v>8279</v>
      </c>
      <c r="O1409" t="s">
        <v>8298</v>
      </c>
      <c r="P1409">
        <f t="shared" si="126"/>
        <v>1</v>
      </c>
      <c r="Q1409" s="22">
        <f t="shared" si="127"/>
        <v>7.5</v>
      </c>
      <c r="R1409" s="15">
        <f t="shared" si="128"/>
        <v>41838.536782407406</v>
      </c>
      <c r="S1409" s="15">
        <f t="shared" si="129"/>
        <v>41863.536782407406</v>
      </c>
      <c r="T1409">
        <f t="shared" si="130"/>
        <v>2014</v>
      </c>
      <c r="U1409">
        <f t="shared" si="131"/>
        <v>7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v>1444856156</v>
      </c>
      <c r="K1410" t="b">
        <v>0</v>
      </c>
      <c r="L1410">
        <v>6</v>
      </c>
      <c r="M1410" t="b">
        <v>0</v>
      </c>
      <c r="N1410" s="11" t="s">
        <v>8279</v>
      </c>
      <c r="O1410" t="s">
        <v>8298</v>
      </c>
      <c r="P1410">
        <f t="shared" si="126"/>
        <v>7</v>
      </c>
      <c r="Q1410" s="22">
        <f t="shared" si="127"/>
        <v>12</v>
      </c>
      <c r="R1410" s="15">
        <f t="shared" si="128"/>
        <v>42291.872175925921</v>
      </c>
      <c r="S1410" s="15">
        <f t="shared" si="129"/>
        <v>42321.913842592592</v>
      </c>
      <c r="T1410">
        <f t="shared" si="130"/>
        <v>2015</v>
      </c>
      <c r="U1410">
        <f t="shared" si="131"/>
        <v>10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v>1414897935</v>
      </c>
      <c r="K1411" t="b">
        <v>0</v>
      </c>
      <c r="L1411">
        <v>0</v>
      </c>
      <c r="M1411" t="b">
        <v>0</v>
      </c>
      <c r="N1411" s="11" t="s">
        <v>8279</v>
      </c>
      <c r="O1411" t="s">
        <v>8298</v>
      </c>
      <c r="P1411">
        <f t="shared" ref="P1411:P1474" si="132">ROUND(E1411/D1411*100,0)</f>
        <v>0</v>
      </c>
      <c r="Q1411" s="22">
        <f t="shared" ref="Q1411:Q1474" si="133">IFERROR(ROUND(E1411/L1411,2),0)</f>
        <v>0</v>
      </c>
      <c r="R1411" s="15">
        <f t="shared" ref="R1411:R1474" si="134">J1411/60/60/24+DATE(1970,1,1)</f>
        <v>41945.133506944447</v>
      </c>
      <c r="S1411" s="15">
        <f t="shared" ref="S1411:S1474" si="135">I1411/60/60/24+DATE(1970,1,1)</f>
        <v>42005.175173611111</v>
      </c>
      <c r="T1411">
        <f t="shared" ref="T1411:T1474" si="136">YEAR(R1411)</f>
        <v>2014</v>
      </c>
      <c r="U1411">
        <f t="shared" ref="U1411:U1474" si="137">MONTH(R1411)</f>
        <v>11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v>1461051520</v>
      </c>
      <c r="K1412" t="b">
        <v>0</v>
      </c>
      <c r="L1412">
        <v>1</v>
      </c>
      <c r="M1412" t="b">
        <v>0</v>
      </c>
      <c r="N1412" s="11" t="s">
        <v>8279</v>
      </c>
      <c r="O1412" t="s">
        <v>8298</v>
      </c>
      <c r="P1412">
        <f t="shared" si="132"/>
        <v>0</v>
      </c>
      <c r="Q1412" s="22">
        <f t="shared" si="133"/>
        <v>1</v>
      </c>
      <c r="R1412" s="15">
        <f t="shared" si="134"/>
        <v>42479.318518518514</v>
      </c>
      <c r="S1412" s="15">
        <f t="shared" si="135"/>
        <v>42524.318518518514</v>
      </c>
      <c r="T1412">
        <f t="shared" si="136"/>
        <v>2016</v>
      </c>
      <c r="U1412">
        <f t="shared" si="137"/>
        <v>4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v>1420766700</v>
      </c>
      <c r="K1413" t="b">
        <v>0</v>
      </c>
      <c r="L1413">
        <v>3</v>
      </c>
      <c r="M1413" t="b">
        <v>0</v>
      </c>
      <c r="N1413" s="11" t="s">
        <v>8279</v>
      </c>
      <c r="O1413" t="s">
        <v>8298</v>
      </c>
      <c r="P1413">
        <f t="shared" si="132"/>
        <v>0</v>
      </c>
      <c r="Q1413" s="22">
        <f t="shared" si="133"/>
        <v>2.33</v>
      </c>
      <c r="R1413" s="15">
        <f t="shared" si="134"/>
        <v>42013.059027777781</v>
      </c>
      <c r="S1413" s="15">
        <f t="shared" si="135"/>
        <v>42041.059027777781</v>
      </c>
      <c r="T1413">
        <f t="shared" si="136"/>
        <v>2015</v>
      </c>
      <c r="U1413">
        <f t="shared" si="137"/>
        <v>1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v>1415064699</v>
      </c>
      <c r="K1414" t="b">
        <v>0</v>
      </c>
      <c r="L1414">
        <v>13</v>
      </c>
      <c r="M1414" t="b">
        <v>0</v>
      </c>
      <c r="N1414" s="11" t="s">
        <v>8279</v>
      </c>
      <c r="O1414" t="s">
        <v>8298</v>
      </c>
      <c r="P1414">
        <f t="shared" si="132"/>
        <v>5</v>
      </c>
      <c r="Q1414" s="22">
        <f t="shared" si="133"/>
        <v>24.62</v>
      </c>
      <c r="R1414" s="15">
        <f t="shared" si="134"/>
        <v>41947.063645833332</v>
      </c>
      <c r="S1414" s="15">
        <f t="shared" si="135"/>
        <v>41977.063645833332</v>
      </c>
      <c r="T1414">
        <f t="shared" si="136"/>
        <v>2014</v>
      </c>
      <c r="U1414">
        <f t="shared" si="137"/>
        <v>11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v>1450780170</v>
      </c>
      <c r="K1415" t="b">
        <v>0</v>
      </c>
      <c r="L1415">
        <v>1</v>
      </c>
      <c r="M1415" t="b">
        <v>0</v>
      </c>
      <c r="N1415" s="11" t="s">
        <v>8279</v>
      </c>
      <c r="O1415" t="s">
        <v>8298</v>
      </c>
      <c r="P1415">
        <f t="shared" si="132"/>
        <v>5</v>
      </c>
      <c r="Q1415" s="22">
        <f t="shared" si="133"/>
        <v>100</v>
      </c>
      <c r="R1415" s="15">
        <f t="shared" si="134"/>
        <v>42360.437152777777</v>
      </c>
      <c r="S1415" s="15">
        <f t="shared" si="135"/>
        <v>42420.437152777777</v>
      </c>
      <c r="T1415">
        <f t="shared" si="136"/>
        <v>2015</v>
      </c>
      <c r="U1415">
        <f t="shared" si="137"/>
        <v>12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v>1480831467</v>
      </c>
      <c r="K1416" t="b">
        <v>0</v>
      </c>
      <c r="L1416">
        <v>1</v>
      </c>
      <c r="M1416" t="b">
        <v>0</v>
      </c>
      <c r="N1416" s="11" t="s">
        <v>8279</v>
      </c>
      <c r="O1416" t="s">
        <v>8298</v>
      </c>
      <c r="P1416">
        <f t="shared" si="132"/>
        <v>0</v>
      </c>
      <c r="Q1416" s="22">
        <f t="shared" si="133"/>
        <v>1</v>
      </c>
      <c r="R1416" s="15">
        <f t="shared" si="134"/>
        <v>42708.25309027778</v>
      </c>
      <c r="S1416" s="15">
        <f t="shared" si="135"/>
        <v>42738.25309027778</v>
      </c>
      <c r="T1416">
        <f t="shared" si="136"/>
        <v>2016</v>
      </c>
      <c r="U1416">
        <f t="shared" si="137"/>
        <v>12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v>1436285591</v>
      </c>
      <c r="K1417" t="b">
        <v>0</v>
      </c>
      <c r="L1417">
        <v>9</v>
      </c>
      <c r="M1417" t="b">
        <v>0</v>
      </c>
      <c r="N1417" s="11" t="s">
        <v>8279</v>
      </c>
      <c r="O1417" t="s">
        <v>8298</v>
      </c>
      <c r="P1417">
        <f t="shared" si="132"/>
        <v>18</v>
      </c>
      <c r="Q1417" s="22">
        <f t="shared" si="133"/>
        <v>88.89</v>
      </c>
      <c r="R1417" s="15">
        <f t="shared" si="134"/>
        <v>42192.675821759258</v>
      </c>
      <c r="S1417" s="15">
        <f t="shared" si="135"/>
        <v>42232.675821759258</v>
      </c>
      <c r="T1417">
        <f t="shared" si="136"/>
        <v>2015</v>
      </c>
      <c r="U1417">
        <f t="shared" si="137"/>
        <v>7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v>1445552019</v>
      </c>
      <c r="K1418" t="b">
        <v>0</v>
      </c>
      <c r="L1418">
        <v>0</v>
      </c>
      <c r="M1418" t="b">
        <v>0</v>
      </c>
      <c r="N1418" s="11" t="s">
        <v>8279</v>
      </c>
      <c r="O1418" t="s">
        <v>8298</v>
      </c>
      <c r="P1418">
        <f t="shared" si="132"/>
        <v>0</v>
      </c>
      <c r="Q1418" s="22">
        <f t="shared" si="133"/>
        <v>0</v>
      </c>
      <c r="R1418" s="15">
        <f t="shared" si="134"/>
        <v>42299.926145833335</v>
      </c>
      <c r="S1418" s="15">
        <f t="shared" si="135"/>
        <v>42329.967812499999</v>
      </c>
      <c r="T1418">
        <f t="shared" si="136"/>
        <v>2015</v>
      </c>
      <c r="U1418">
        <f t="shared" si="137"/>
        <v>10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v>1439696174</v>
      </c>
      <c r="K1419" t="b">
        <v>0</v>
      </c>
      <c r="L1419">
        <v>2</v>
      </c>
      <c r="M1419" t="b">
        <v>0</v>
      </c>
      <c r="N1419" s="11" t="s">
        <v>8279</v>
      </c>
      <c r="O1419" t="s">
        <v>8298</v>
      </c>
      <c r="P1419">
        <f t="shared" si="132"/>
        <v>1</v>
      </c>
      <c r="Q1419" s="22">
        <f t="shared" si="133"/>
        <v>27.5</v>
      </c>
      <c r="R1419" s="15">
        <f t="shared" si="134"/>
        <v>42232.15016203704</v>
      </c>
      <c r="S1419" s="15">
        <f t="shared" si="135"/>
        <v>42262.465972222228</v>
      </c>
      <c r="T1419">
        <f t="shared" si="136"/>
        <v>2015</v>
      </c>
      <c r="U1419">
        <f t="shared" si="137"/>
        <v>8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v>1453805834</v>
      </c>
      <c r="K1420" t="b">
        <v>0</v>
      </c>
      <c r="L1420">
        <v>1</v>
      </c>
      <c r="M1420" t="b">
        <v>0</v>
      </c>
      <c r="N1420" s="11" t="s">
        <v>8279</v>
      </c>
      <c r="O1420" t="s">
        <v>8298</v>
      </c>
      <c r="P1420">
        <f t="shared" si="132"/>
        <v>0</v>
      </c>
      <c r="Q1420" s="22">
        <f t="shared" si="133"/>
        <v>6</v>
      </c>
      <c r="R1420" s="15">
        <f t="shared" si="134"/>
        <v>42395.456412037034</v>
      </c>
      <c r="S1420" s="15">
        <f t="shared" si="135"/>
        <v>42425.456412037034</v>
      </c>
      <c r="T1420">
        <f t="shared" si="136"/>
        <v>2016</v>
      </c>
      <c r="U1420">
        <f t="shared" si="137"/>
        <v>1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v>1473418619</v>
      </c>
      <c r="K1421" t="b">
        <v>0</v>
      </c>
      <c r="L1421">
        <v>10</v>
      </c>
      <c r="M1421" t="b">
        <v>0</v>
      </c>
      <c r="N1421" s="11" t="s">
        <v>8279</v>
      </c>
      <c r="O1421" t="s">
        <v>8298</v>
      </c>
      <c r="P1421">
        <f t="shared" si="132"/>
        <v>7</v>
      </c>
      <c r="Q1421" s="22">
        <f t="shared" si="133"/>
        <v>44.5</v>
      </c>
      <c r="R1421" s="15">
        <f t="shared" si="134"/>
        <v>42622.456238425926</v>
      </c>
      <c r="S1421" s="15">
        <f t="shared" si="135"/>
        <v>42652.456238425926</v>
      </c>
      <c r="T1421">
        <f t="shared" si="136"/>
        <v>2016</v>
      </c>
      <c r="U1421">
        <f t="shared" si="137"/>
        <v>9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v>1464969686</v>
      </c>
      <c r="K1422" t="b">
        <v>0</v>
      </c>
      <c r="L1422">
        <v>3</v>
      </c>
      <c r="M1422" t="b">
        <v>0</v>
      </c>
      <c r="N1422" s="11" t="s">
        <v>8279</v>
      </c>
      <c r="O1422" t="s">
        <v>8298</v>
      </c>
      <c r="P1422">
        <f t="shared" si="132"/>
        <v>3</v>
      </c>
      <c r="Q1422" s="22">
        <f t="shared" si="133"/>
        <v>1</v>
      </c>
      <c r="R1422" s="15">
        <f t="shared" si="134"/>
        <v>42524.667662037042</v>
      </c>
      <c r="S1422" s="15">
        <f t="shared" si="135"/>
        <v>42549.667662037042</v>
      </c>
      <c r="T1422">
        <f t="shared" si="136"/>
        <v>2016</v>
      </c>
      <c r="U1422">
        <f t="shared" si="137"/>
        <v>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v>1420840709</v>
      </c>
      <c r="K1423" t="b">
        <v>0</v>
      </c>
      <c r="L1423">
        <v>2</v>
      </c>
      <c r="M1423" t="b">
        <v>0</v>
      </c>
      <c r="N1423" s="11" t="s">
        <v>8279</v>
      </c>
      <c r="O1423" t="s">
        <v>8298</v>
      </c>
      <c r="P1423">
        <f t="shared" si="132"/>
        <v>0</v>
      </c>
      <c r="Q1423" s="22">
        <f t="shared" si="133"/>
        <v>100</v>
      </c>
      <c r="R1423" s="15">
        <f t="shared" si="134"/>
        <v>42013.915613425925</v>
      </c>
      <c r="S1423" s="15">
        <f t="shared" si="135"/>
        <v>42043.915613425925</v>
      </c>
      <c r="T1423">
        <f t="shared" si="136"/>
        <v>2015</v>
      </c>
      <c r="U1423">
        <f t="shared" si="137"/>
        <v>1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v>1471844704</v>
      </c>
      <c r="K1424" t="b">
        <v>0</v>
      </c>
      <c r="L1424">
        <v>2</v>
      </c>
      <c r="M1424" t="b">
        <v>0</v>
      </c>
      <c r="N1424" s="11" t="s">
        <v>8279</v>
      </c>
      <c r="O1424" t="s">
        <v>8298</v>
      </c>
      <c r="P1424">
        <f t="shared" si="132"/>
        <v>0</v>
      </c>
      <c r="Q1424" s="22">
        <f t="shared" si="133"/>
        <v>13</v>
      </c>
      <c r="R1424" s="15">
        <f t="shared" si="134"/>
        <v>42604.239629629628</v>
      </c>
      <c r="S1424" s="15">
        <f t="shared" si="135"/>
        <v>42634.239629629628</v>
      </c>
      <c r="T1424">
        <f t="shared" si="136"/>
        <v>2016</v>
      </c>
      <c r="U1424">
        <f t="shared" si="137"/>
        <v>8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v>1449045531</v>
      </c>
      <c r="K1425" t="b">
        <v>0</v>
      </c>
      <c r="L1425">
        <v>1</v>
      </c>
      <c r="M1425" t="b">
        <v>0</v>
      </c>
      <c r="N1425" s="11" t="s">
        <v>8279</v>
      </c>
      <c r="O1425" t="s">
        <v>8298</v>
      </c>
      <c r="P1425">
        <f t="shared" si="132"/>
        <v>0</v>
      </c>
      <c r="Q1425" s="22">
        <f t="shared" si="133"/>
        <v>100</v>
      </c>
      <c r="R1425" s="15">
        <f t="shared" si="134"/>
        <v>42340.360312500001</v>
      </c>
      <c r="S1425" s="15">
        <f t="shared" si="135"/>
        <v>42370.360312500001</v>
      </c>
      <c r="T1425">
        <f t="shared" si="136"/>
        <v>2015</v>
      </c>
      <c r="U1425">
        <f t="shared" si="137"/>
        <v>12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v>1478106802</v>
      </c>
      <c r="K1426" t="b">
        <v>0</v>
      </c>
      <c r="L1426">
        <v>14</v>
      </c>
      <c r="M1426" t="b">
        <v>0</v>
      </c>
      <c r="N1426" s="11" t="s">
        <v>8279</v>
      </c>
      <c r="O1426" t="s">
        <v>8298</v>
      </c>
      <c r="P1426">
        <f t="shared" si="132"/>
        <v>20</v>
      </c>
      <c r="Q1426" s="22">
        <f t="shared" si="133"/>
        <v>109.07</v>
      </c>
      <c r="R1426" s="15">
        <f t="shared" si="134"/>
        <v>42676.717615740738</v>
      </c>
      <c r="S1426" s="15">
        <f t="shared" si="135"/>
        <v>42689.759282407409</v>
      </c>
      <c r="T1426">
        <f t="shared" si="136"/>
        <v>2016</v>
      </c>
      <c r="U1426">
        <f t="shared" si="137"/>
        <v>11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v>1427684959</v>
      </c>
      <c r="K1427" t="b">
        <v>0</v>
      </c>
      <c r="L1427">
        <v>0</v>
      </c>
      <c r="M1427" t="b">
        <v>0</v>
      </c>
      <c r="N1427" s="11" t="s">
        <v>8279</v>
      </c>
      <c r="O1427" t="s">
        <v>8298</v>
      </c>
      <c r="P1427">
        <f t="shared" si="132"/>
        <v>0</v>
      </c>
      <c r="Q1427" s="22">
        <f t="shared" si="133"/>
        <v>0</v>
      </c>
      <c r="R1427" s="15">
        <f t="shared" si="134"/>
        <v>42093.131469907406</v>
      </c>
      <c r="S1427" s="15">
        <f t="shared" si="135"/>
        <v>42123.131469907406</v>
      </c>
      <c r="T1427">
        <f t="shared" si="136"/>
        <v>2015</v>
      </c>
      <c r="U1427">
        <f t="shared" si="137"/>
        <v>3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v>1435224120</v>
      </c>
      <c r="K1428" t="b">
        <v>0</v>
      </c>
      <c r="L1428">
        <v>0</v>
      </c>
      <c r="M1428" t="b">
        <v>0</v>
      </c>
      <c r="N1428" s="11" t="s">
        <v>8279</v>
      </c>
      <c r="O1428" t="s">
        <v>8298</v>
      </c>
      <c r="P1428">
        <f t="shared" si="132"/>
        <v>0</v>
      </c>
      <c r="Q1428" s="22">
        <f t="shared" si="133"/>
        <v>0</v>
      </c>
      <c r="R1428" s="15">
        <f t="shared" si="134"/>
        <v>42180.390277777777</v>
      </c>
      <c r="S1428" s="15">
        <f t="shared" si="135"/>
        <v>42240.390277777777</v>
      </c>
      <c r="T1428">
        <f t="shared" si="136"/>
        <v>2015</v>
      </c>
      <c r="U1428">
        <f t="shared" si="137"/>
        <v>6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v>1471638385</v>
      </c>
      <c r="K1429" t="b">
        <v>0</v>
      </c>
      <c r="L1429">
        <v>4</v>
      </c>
      <c r="M1429" t="b">
        <v>0</v>
      </c>
      <c r="N1429" s="11" t="s">
        <v>8279</v>
      </c>
      <c r="O1429" t="s">
        <v>8298</v>
      </c>
      <c r="P1429">
        <f t="shared" si="132"/>
        <v>8</v>
      </c>
      <c r="Q1429" s="22">
        <f t="shared" si="133"/>
        <v>104.75</v>
      </c>
      <c r="R1429" s="15">
        <f t="shared" si="134"/>
        <v>42601.851678240739</v>
      </c>
      <c r="S1429" s="15">
        <f t="shared" si="135"/>
        <v>42631.851678240739</v>
      </c>
      <c r="T1429">
        <f t="shared" si="136"/>
        <v>2016</v>
      </c>
      <c r="U1429">
        <f t="shared" si="137"/>
        <v>8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v>1456996017</v>
      </c>
      <c r="K1430" t="b">
        <v>0</v>
      </c>
      <c r="L1430">
        <v>3</v>
      </c>
      <c r="M1430" t="b">
        <v>0</v>
      </c>
      <c r="N1430" s="11" t="s">
        <v>8279</v>
      </c>
      <c r="O1430" t="s">
        <v>8298</v>
      </c>
      <c r="P1430">
        <f t="shared" si="132"/>
        <v>5</v>
      </c>
      <c r="Q1430" s="22">
        <f t="shared" si="133"/>
        <v>15</v>
      </c>
      <c r="R1430" s="15">
        <f t="shared" si="134"/>
        <v>42432.379826388889</v>
      </c>
      <c r="S1430" s="15">
        <f t="shared" si="135"/>
        <v>42462.338159722218</v>
      </c>
      <c r="T1430">
        <f t="shared" si="136"/>
        <v>2016</v>
      </c>
      <c r="U1430">
        <f t="shared" si="137"/>
        <v>3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v>1426037242</v>
      </c>
      <c r="K1431" t="b">
        <v>0</v>
      </c>
      <c r="L1431">
        <v>0</v>
      </c>
      <c r="M1431" t="b">
        <v>0</v>
      </c>
      <c r="N1431" s="11" t="s">
        <v>8279</v>
      </c>
      <c r="O1431" t="s">
        <v>8298</v>
      </c>
      <c r="P1431">
        <f t="shared" si="132"/>
        <v>0</v>
      </c>
      <c r="Q1431" s="22">
        <f t="shared" si="133"/>
        <v>0</v>
      </c>
      <c r="R1431" s="15">
        <f t="shared" si="134"/>
        <v>42074.060671296291</v>
      </c>
      <c r="S1431" s="15">
        <f t="shared" si="135"/>
        <v>42104.060671296291</v>
      </c>
      <c r="T1431">
        <f t="shared" si="136"/>
        <v>2015</v>
      </c>
      <c r="U1431">
        <f t="shared" si="137"/>
        <v>3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v>1416339088</v>
      </c>
      <c r="K1432" t="b">
        <v>0</v>
      </c>
      <c r="L1432">
        <v>5</v>
      </c>
      <c r="M1432" t="b">
        <v>0</v>
      </c>
      <c r="N1432" s="11" t="s">
        <v>8279</v>
      </c>
      <c r="O1432" t="s">
        <v>8298</v>
      </c>
      <c r="P1432">
        <f t="shared" si="132"/>
        <v>8</v>
      </c>
      <c r="Q1432" s="22">
        <f t="shared" si="133"/>
        <v>80.599999999999994</v>
      </c>
      <c r="R1432" s="15">
        <f t="shared" si="134"/>
        <v>41961.813518518517</v>
      </c>
      <c r="S1432" s="15">
        <f t="shared" si="135"/>
        <v>41992.813518518517</v>
      </c>
      <c r="T1432">
        <f t="shared" si="136"/>
        <v>2014</v>
      </c>
      <c r="U1432">
        <f t="shared" si="137"/>
        <v>11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v>1445922216</v>
      </c>
      <c r="K1433" t="b">
        <v>0</v>
      </c>
      <c r="L1433">
        <v>47</v>
      </c>
      <c r="M1433" t="b">
        <v>0</v>
      </c>
      <c r="N1433" s="11" t="s">
        <v>8279</v>
      </c>
      <c r="O1433" t="s">
        <v>8298</v>
      </c>
      <c r="P1433">
        <f t="shared" si="132"/>
        <v>32</v>
      </c>
      <c r="Q1433" s="22">
        <f t="shared" si="133"/>
        <v>115.55</v>
      </c>
      <c r="R1433" s="15">
        <f t="shared" si="134"/>
        <v>42304.210833333331</v>
      </c>
      <c r="S1433" s="15">
        <f t="shared" si="135"/>
        <v>42334.252500000002</v>
      </c>
      <c r="T1433">
        <f t="shared" si="136"/>
        <v>2015</v>
      </c>
      <c r="U1433">
        <f t="shared" si="137"/>
        <v>10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v>1434825828</v>
      </c>
      <c r="K1434" t="b">
        <v>0</v>
      </c>
      <c r="L1434">
        <v>0</v>
      </c>
      <c r="M1434" t="b">
        <v>0</v>
      </c>
      <c r="N1434" s="11" t="s">
        <v>8279</v>
      </c>
      <c r="O1434" t="s">
        <v>8298</v>
      </c>
      <c r="P1434">
        <f t="shared" si="132"/>
        <v>0</v>
      </c>
      <c r="Q1434" s="22">
        <f t="shared" si="133"/>
        <v>0</v>
      </c>
      <c r="R1434" s="15">
        <f t="shared" si="134"/>
        <v>42175.780416666668</v>
      </c>
      <c r="S1434" s="15">
        <f t="shared" si="135"/>
        <v>42205.780416666668</v>
      </c>
      <c r="T1434">
        <f t="shared" si="136"/>
        <v>2015</v>
      </c>
      <c r="U1434">
        <f t="shared" si="137"/>
        <v>6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v>1477839675</v>
      </c>
      <c r="K1435" t="b">
        <v>0</v>
      </c>
      <c r="L1435">
        <v>10</v>
      </c>
      <c r="M1435" t="b">
        <v>0</v>
      </c>
      <c r="N1435" s="11" t="s">
        <v>8279</v>
      </c>
      <c r="O1435" t="s">
        <v>8298</v>
      </c>
      <c r="P1435">
        <f t="shared" si="132"/>
        <v>7</v>
      </c>
      <c r="Q1435" s="22">
        <f t="shared" si="133"/>
        <v>80.5</v>
      </c>
      <c r="R1435" s="15">
        <f t="shared" si="134"/>
        <v>42673.625868055555</v>
      </c>
      <c r="S1435" s="15">
        <f t="shared" si="135"/>
        <v>42714.458333333328</v>
      </c>
      <c r="T1435">
        <f t="shared" si="136"/>
        <v>2016</v>
      </c>
      <c r="U1435">
        <f t="shared" si="137"/>
        <v>10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v>1431973478</v>
      </c>
      <c r="K1436" t="b">
        <v>0</v>
      </c>
      <c r="L1436">
        <v>11</v>
      </c>
      <c r="M1436" t="b">
        <v>0</v>
      </c>
      <c r="N1436" s="11" t="s">
        <v>8279</v>
      </c>
      <c r="O1436" t="s">
        <v>8298</v>
      </c>
      <c r="P1436">
        <f t="shared" si="132"/>
        <v>10</v>
      </c>
      <c r="Q1436" s="22">
        <f t="shared" si="133"/>
        <v>744.55</v>
      </c>
      <c r="R1436" s="15">
        <f t="shared" si="134"/>
        <v>42142.767106481479</v>
      </c>
      <c r="S1436" s="15">
        <f t="shared" si="135"/>
        <v>42163.625</v>
      </c>
      <c r="T1436">
        <f t="shared" si="136"/>
        <v>2015</v>
      </c>
      <c r="U1436">
        <f t="shared" si="137"/>
        <v>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v>1441997020</v>
      </c>
      <c r="K1437" t="b">
        <v>0</v>
      </c>
      <c r="L1437">
        <v>2</v>
      </c>
      <c r="M1437" t="b">
        <v>0</v>
      </c>
      <c r="N1437" s="11" t="s">
        <v>8279</v>
      </c>
      <c r="O1437" t="s">
        <v>8298</v>
      </c>
      <c r="P1437">
        <f t="shared" si="132"/>
        <v>0</v>
      </c>
      <c r="Q1437" s="22">
        <f t="shared" si="133"/>
        <v>7.5</v>
      </c>
      <c r="R1437" s="15">
        <f t="shared" si="134"/>
        <v>42258.780324074076</v>
      </c>
      <c r="S1437" s="15">
        <f t="shared" si="135"/>
        <v>42288.780324074076</v>
      </c>
      <c r="T1437">
        <f t="shared" si="136"/>
        <v>2015</v>
      </c>
      <c r="U1437">
        <f t="shared" si="137"/>
        <v>9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v>1453451057</v>
      </c>
      <c r="K1438" t="b">
        <v>0</v>
      </c>
      <c r="L1438">
        <v>2</v>
      </c>
      <c r="M1438" t="b">
        <v>0</v>
      </c>
      <c r="N1438" s="11" t="s">
        <v>8279</v>
      </c>
      <c r="O1438" t="s">
        <v>8298</v>
      </c>
      <c r="P1438">
        <f t="shared" si="132"/>
        <v>1</v>
      </c>
      <c r="Q1438" s="22">
        <f t="shared" si="133"/>
        <v>38.5</v>
      </c>
      <c r="R1438" s="15">
        <f t="shared" si="134"/>
        <v>42391.35019675926</v>
      </c>
      <c r="S1438" s="15">
        <f t="shared" si="135"/>
        <v>42421.35019675926</v>
      </c>
      <c r="T1438">
        <f t="shared" si="136"/>
        <v>2016</v>
      </c>
      <c r="U1438">
        <f t="shared" si="137"/>
        <v>1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v>1402058739</v>
      </c>
      <c r="K1439" t="b">
        <v>0</v>
      </c>
      <c r="L1439">
        <v>22</v>
      </c>
      <c r="M1439" t="b">
        <v>0</v>
      </c>
      <c r="N1439" s="11" t="s">
        <v>8279</v>
      </c>
      <c r="O1439" t="s">
        <v>8298</v>
      </c>
      <c r="P1439">
        <f t="shared" si="132"/>
        <v>27</v>
      </c>
      <c r="Q1439" s="22">
        <f t="shared" si="133"/>
        <v>36.68</v>
      </c>
      <c r="R1439" s="15">
        <f t="shared" si="134"/>
        <v>41796.531701388885</v>
      </c>
      <c r="S1439" s="15">
        <f t="shared" si="135"/>
        <v>41833.207638888889</v>
      </c>
      <c r="T1439">
        <f t="shared" si="136"/>
        <v>2014</v>
      </c>
      <c r="U1439">
        <f t="shared" si="137"/>
        <v>6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v>1459198499</v>
      </c>
      <c r="K1440" t="b">
        <v>0</v>
      </c>
      <c r="L1440">
        <v>8</v>
      </c>
      <c r="M1440" t="b">
        <v>0</v>
      </c>
      <c r="N1440" s="11" t="s">
        <v>8279</v>
      </c>
      <c r="O1440" t="s">
        <v>8298</v>
      </c>
      <c r="P1440">
        <f t="shared" si="132"/>
        <v>3</v>
      </c>
      <c r="Q1440" s="22">
        <f t="shared" si="133"/>
        <v>75</v>
      </c>
      <c r="R1440" s="15">
        <f t="shared" si="134"/>
        <v>42457.871516203704</v>
      </c>
      <c r="S1440" s="15">
        <f t="shared" si="135"/>
        <v>42487.579861111109</v>
      </c>
      <c r="T1440">
        <f t="shared" si="136"/>
        <v>2016</v>
      </c>
      <c r="U1440">
        <f t="shared" si="137"/>
        <v>3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v>1423166101</v>
      </c>
      <c r="K1441" t="b">
        <v>0</v>
      </c>
      <c r="L1441">
        <v>6</v>
      </c>
      <c r="M1441" t="b">
        <v>0</v>
      </c>
      <c r="N1441" s="11" t="s">
        <v>8279</v>
      </c>
      <c r="O1441" t="s">
        <v>8298</v>
      </c>
      <c r="P1441">
        <f t="shared" si="132"/>
        <v>7</v>
      </c>
      <c r="Q1441" s="22">
        <f t="shared" si="133"/>
        <v>30</v>
      </c>
      <c r="R1441" s="15">
        <f t="shared" si="134"/>
        <v>42040.829872685179</v>
      </c>
      <c r="S1441" s="15">
        <f t="shared" si="135"/>
        <v>42070.829872685179</v>
      </c>
      <c r="T1441">
        <f t="shared" si="136"/>
        <v>2015</v>
      </c>
      <c r="U1441">
        <f t="shared" si="137"/>
        <v>2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v>1461693463</v>
      </c>
      <c r="K1442" t="b">
        <v>0</v>
      </c>
      <c r="L1442">
        <v>1</v>
      </c>
      <c r="M1442" t="b">
        <v>0</v>
      </c>
      <c r="N1442" s="11" t="s">
        <v>8279</v>
      </c>
      <c r="O1442" t="s">
        <v>8298</v>
      </c>
      <c r="P1442">
        <f t="shared" si="132"/>
        <v>0</v>
      </c>
      <c r="Q1442" s="22">
        <f t="shared" si="133"/>
        <v>1</v>
      </c>
      <c r="R1442" s="15">
        <f t="shared" si="134"/>
        <v>42486.748414351852</v>
      </c>
      <c r="S1442" s="15">
        <f t="shared" si="135"/>
        <v>42516.748414351852</v>
      </c>
      <c r="T1442">
        <f t="shared" si="136"/>
        <v>2016</v>
      </c>
      <c r="U1442">
        <f t="shared" si="137"/>
        <v>4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v>1436811769</v>
      </c>
      <c r="K1443" t="b">
        <v>0</v>
      </c>
      <c r="L1443">
        <v>3</v>
      </c>
      <c r="M1443" t="b">
        <v>0</v>
      </c>
      <c r="N1443" s="11" t="s">
        <v>8279</v>
      </c>
      <c r="O1443" t="s">
        <v>8298</v>
      </c>
      <c r="P1443">
        <f t="shared" si="132"/>
        <v>1</v>
      </c>
      <c r="Q1443" s="22">
        <f t="shared" si="133"/>
        <v>673.33</v>
      </c>
      <c r="R1443" s="15">
        <f t="shared" si="134"/>
        <v>42198.765844907408</v>
      </c>
      <c r="S1443" s="15">
        <f t="shared" si="135"/>
        <v>42258.765844907408</v>
      </c>
      <c r="T1443">
        <f t="shared" si="136"/>
        <v>2015</v>
      </c>
      <c r="U1443">
        <f t="shared" si="137"/>
        <v>7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v>1461598158</v>
      </c>
      <c r="K1444" t="b">
        <v>0</v>
      </c>
      <c r="L1444">
        <v>0</v>
      </c>
      <c r="M1444" t="b">
        <v>0</v>
      </c>
      <c r="N1444" s="11" t="s">
        <v>8279</v>
      </c>
      <c r="O1444" t="s">
        <v>8298</v>
      </c>
      <c r="P1444">
        <f t="shared" si="132"/>
        <v>0</v>
      </c>
      <c r="Q1444" s="22">
        <f t="shared" si="133"/>
        <v>0</v>
      </c>
      <c r="R1444" s="15">
        <f t="shared" si="134"/>
        <v>42485.64534722222</v>
      </c>
      <c r="S1444" s="15">
        <f t="shared" si="135"/>
        <v>42515.64534722222</v>
      </c>
      <c r="T1444">
        <f t="shared" si="136"/>
        <v>2016</v>
      </c>
      <c r="U1444">
        <f t="shared" si="137"/>
        <v>4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v>1480803209</v>
      </c>
      <c r="K1445" t="b">
        <v>0</v>
      </c>
      <c r="L1445">
        <v>0</v>
      </c>
      <c r="M1445" t="b">
        <v>0</v>
      </c>
      <c r="N1445" s="11" t="s">
        <v>8279</v>
      </c>
      <c r="O1445" t="s">
        <v>8298</v>
      </c>
      <c r="P1445">
        <f t="shared" si="132"/>
        <v>0</v>
      </c>
      <c r="Q1445" s="22">
        <f t="shared" si="133"/>
        <v>0</v>
      </c>
      <c r="R1445" s="15">
        <f t="shared" si="134"/>
        <v>42707.926030092596</v>
      </c>
      <c r="S1445" s="15">
        <f t="shared" si="135"/>
        <v>42737.926030092596</v>
      </c>
      <c r="T1445">
        <f t="shared" si="136"/>
        <v>2016</v>
      </c>
      <c r="U1445">
        <f t="shared" si="137"/>
        <v>12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v>1436907462</v>
      </c>
      <c r="K1446" t="b">
        <v>0</v>
      </c>
      <c r="L1446">
        <v>0</v>
      </c>
      <c r="M1446" t="b">
        <v>0</v>
      </c>
      <c r="N1446" s="11" t="s">
        <v>8279</v>
      </c>
      <c r="O1446" t="s">
        <v>8298</v>
      </c>
      <c r="P1446">
        <f t="shared" si="132"/>
        <v>0</v>
      </c>
      <c r="Q1446" s="22">
        <f t="shared" si="133"/>
        <v>0</v>
      </c>
      <c r="R1446" s="15">
        <f t="shared" si="134"/>
        <v>42199.873402777783</v>
      </c>
      <c r="S1446" s="15">
        <f t="shared" si="135"/>
        <v>42259.873402777783</v>
      </c>
      <c r="T1446">
        <f t="shared" si="136"/>
        <v>2015</v>
      </c>
      <c r="U1446">
        <f t="shared" si="137"/>
        <v>7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v>1431694855</v>
      </c>
      <c r="K1447" t="b">
        <v>0</v>
      </c>
      <c r="L1447">
        <v>0</v>
      </c>
      <c r="M1447" t="b">
        <v>0</v>
      </c>
      <c r="N1447" s="11" t="s">
        <v>8279</v>
      </c>
      <c r="O1447" t="s">
        <v>8298</v>
      </c>
      <c r="P1447">
        <f t="shared" si="132"/>
        <v>0</v>
      </c>
      <c r="Q1447" s="22">
        <f t="shared" si="133"/>
        <v>0</v>
      </c>
      <c r="R1447" s="15">
        <f t="shared" si="134"/>
        <v>42139.542303240742</v>
      </c>
      <c r="S1447" s="15">
        <f t="shared" si="135"/>
        <v>42169.542303240742</v>
      </c>
      <c r="T1447">
        <f t="shared" si="136"/>
        <v>2015</v>
      </c>
      <c r="U1447">
        <f t="shared" si="137"/>
        <v>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v>1459507478</v>
      </c>
      <c r="K1448" t="b">
        <v>0</v>
      </c>
      <c r="L1448">
        <v>0</v>
      </c>
      <c r="M1448" t="b">
        <v>0</v>
      </c>
      <c r="N1448" s="11" t="s">
        <v>8279</v>
      </c>
      <c r="O1448" t="s">
        <v>8298</v>
      </c>
      <c r="P1448">
        <f t="shared" si="132"/>
        <v>0</v>
      </c>
      <c r="Q1448" s="22">
        <f t="shared" si="133"/>
        <v>0</v>
      </c>
      <c r="R1448" s="15">
        <f t="shared" si="134"/>
        <v>42461.447662037041</v>
      </c>
      <c r="S1448" s="15">
        <f t="shared" si="135"/>
        <v>42481.447662037041</v>
      </c>
      <c r="T1448">
        <f t="shared" si="136"/>
        <v>2016</v>
      </c>
      <c r="U1448">
        <f t="shared" si="137"/>
        <v>4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v>1465407134</v>
      </c>
      <c r="K1449" t="b">
        <v>0</v>
      </c>
      <c r="L1449">
        <v>3</v>
      </c>
      <c r="M1449" t="b">
        <v>0</v>
      </c>
      <c r="N1449" s="11" t="s">
        <v>8279</v>
      </c>
      <c r="O1449" t="s">
        <v>8298</v>
      </c>
      <c r="P1449">
        <f t="shared" si="132"/>
        <v>0</v>
      </c>
      <c r="Q1449" s="22">
        <f t="shared" si="133"/>
        <v>25</v>
      </c>
      <c r="R1449" s="15">
        <f t="shared" si="134"/>
        <v>42529.730717592596</v>
      </c>
      <c r="S1449" s="15">
        <f t="shared" si="135"/>
        <v>42559.730717592596</v>
      </c>
      <c r="T1449">
        <f t="shared" si="136"/>
        <v>2016</v>
      </c>
      <c r="U1449">
        <f t="shared" si="137"/>
        <v>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v>1429655318</v>
      </c>
      <c r="K1450" t="b">
        <v>0</v>
      </c>
      <c r="L1450">
        <v>0</v>
      </c>
      <c r="M1450" t="b">
        <v>0</v>
      </c>
      <c r="N1450" s="11" t="s">
        <v>8279</v>
      </c>
      <c r="O1450" t="s">
        <v>8298</v>
      </c>
      <c r="P1450">
        <f t="shared" si="132"/>
        <v>0</v>
      </c>
      <c r="Q1450" s="22">
        <f t="shared" si="133"/>
        <v>0</v>
      </c>
      <c r="R1450" s="15">
        <f t="shared" si="134"/>
        <v>42115.936550925922</v>
      </c>
      <c r="S1450" s="15">
        <f t="shared" si="135"/>
        <v>42146.225694444445</v>
      </c>
      <c r="T1450">
        <f t="shared" si="136"/>
        <v>2015</v>
      </c>
      <c r="U1450">
        <f t="shared" si="137"/>
        <v>4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v>1427138905</v>
      </c>
      <c r="K1451" t="b">
        <v>0</v>
      </c>
      <c r="L1451">
        <v>0</v>
      </c>
      <c r="M1451" t="b">
        <v>0</v>
      </c>
      <c r="N1451" s="11" t="s">
        <v>8279</v>
      </c>
      <c r="O1451" t="s">
        <v>8298</v>
      </c>
      <c r="P1451">
        <f t="shared" si="132"/>
        <v>0</v>
      </c>
      <c r="Q1451" s="22">
        <f t="shared" si="133"/>
        <v>0</v>
      </c>
      <c r="R1451" s="15">
        <f t="shared" si="134"/>
        <v>42086.811400462961</v>
      </c>
      <c r="S1451" s="15">
        <f t="shared" si="135"/>
        <v>42134.811400462961</v>
      </c>
      <c r="T1451">
        <f t="shared" si="136"/>
        <v>2015</v>
      </c>
      <c r="U1451">
        <f t="shared" si="137"/>
        <v>3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v>1453349197</v>
      </c>
      <c r="K1452" t="b">
        <v>0</v>
      </c>
      <c r="L1452">
        <v>1</v>
      </c>
      <c r="M1452" t="b">
        <v>0</v>
      </c>
      <c r="N1452" s="11" t="s">
        <v>8279</v>
      </c>
      <c r="O1452" t="s">
        <v>8298</v>
      </c>
      <c r="P1452">
        <f t="shared" si="132"/>
        <v>0</v>
      </c>
      <c r="Q1452" s="22">
        <f t="shared" si="133"/>
        <v>1</v>
      </c>
      <c r="R1452" s="15">
        <f t="shared" si="134"/>
        <v>42390.171261574069</v>
      </c>
      <c r="S1452" s="15">
        <f t="shared" si="135"/>
        <v>42420.171261574069</v>
      </c>
      <c r="T1452">
        <f t="shared" si="136"/>
        <v>2016</v>
      </c>
      <c r="U1452">
        <f t="shared" si="137"/>
        <v>1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v>1413759659</v>
      </c>
      <c r="K1453" t="b">
        <v>0</v>
      </c>
      <c r="L1453">
        <v>2</v>
      </c>
      <c r="M1453" t="b">
        <v>0</v>
      </c>
      <c r="N1453" s="11" t="s">
        <v>8279</v>
      </c>
      <c r="O1453" t="s">
        <v>8298</v>
      </c>
      <c r="P1453">
        <f t="shared" si="132"/>
        <v>0</v>
      </c>
      <c r="Q1453" s="22">
        <f t="shared" si="133"/>
        <v>1</v>
      </c>
      <c r="R1453" s="15">
        <f t="shared" si="134"/>
        <v>41931.959016203706</v>
      </c>
      <c r="S1453" s="15">
        <f t="shared" si="135"/>
        <v>41962.00068287037</v>
      </c>
      <c r="T1453">
        <f t="shared" si="136"/>
        <v>2014</v>
      </c>
      <c r="U1453">
        <f t="shared" si="137"/>
        <v>10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v>1403974363</v>
      </c>
      <c r="K1454" t="b">
        <v>0</v>
      </c>
      <c r="L1454">
        <v>0</v>
      </c>
      <c r="M1454" t="b">
        <v>0</v>
      </c>
      <c r="N1454" s="11" t="s">
        <v>8279</v>
      </c>
      <c r="O1454" t="s">
        <v>8298</v>
      </c>
      <c r="P1454">
        <f t="shared" si="132"/>
        <v>0</v>
      </c>
      <c r="Q1454" s="22">
        <f t="shared" si="133"/>
        <v>0</v>
      </c>
      <c r="R1454" s="15">
        <f t="shared" si="134"/>
        <v>41818.703275462962</v>
      </c>
      <c r="S1454" s="15">
        <f t="shared" si="135"/>
        <v>41848.703275462962</v>
      </c>
      <c r="T1454">
        <f t="shared" si="136"/>
        <v>2014</v>
      </c>
      <c r="U1454">
        <f t="shared" si="137"/>
        <v>6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v>1488386547</v>
      </c>
      <c r="K1455" t="b">
        <v>0</v>
      </c>
      <c r="L1455">
        <v>0</v>
      </c>
      <c r="M1455" t="b">
        <v>0</v>
      </c>
      <c r="N1455" s="11" t="s">
        <v>8279</v>
      </c>
      <c r="O1455" t="s">
        <v>8298</v>
      </c>
      <c r="P1455">
        <f t="shared" si="132"/>
        <v>0</v>
      </c>
      <c r="Q1455" s="22">
        <f t="shared" si="133"/>
        <v>0</v>
      </c>
      <c r="R1455" s="15">
        <f t="shared" si="134"/>
        <v>42795.696145833332</v>
      </c>
      <c r="S1455" s="15">
        <f t="shared" si="135"/>
        <v>42840.654479166667</v>
      </c>
      <c r="T1455">
        <f t="shared" si="136"/>
        <v>2017</v>
      </c>
      <c r="U1455">
        <f t="shared" si="137"/>
        <v>3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v>1459716480</v>
      </c>
      <c r="K1456" t="b">
        <v>0</v>
      </c>
      <c r="L1456">
        <v>1</v>
      </c>
      <c r="M1456" t="b">
        <v>0</v>
      </c>
      <c r="N1456" s="11" t="s">
        <v>8279</v>
      </c>
      <c r="O1456" t="s">
        <v>8298</v>
      </c>
      <c r="P1456">
        <f t="shared" si="132"/>
        <v>1</v>
      </c>
      <c r="Q1456" s="22">
        <f t="shared" si="133"/>
        <v>15</v>
      </c>
      <c r="R1456" s="15">
        <f t="shared" si="134"/>
        <v>42463.866666666669</v>
      </c>
      <c r="S1456" s="15">
        <f t="shared" si="135"/>
        <v>42484.915972222225</v>
      </c>
      <c r="T1456">
        <f t="shared" si="136"/>
        <v>2016</v>
      </c>
      <c r="U1456">
        <f t="shared" si="137"/>
        <v>4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v>1405181320</v>
      </c>
      <c r="K1457" t="b">
        <v>0</v>
      </c>
      <c r="L1457">
        <v>7</v>
      </c>
      <c r="M1457" t="b">
        <v>0</v>
      </c>
      <c r="N1457" s="11" t="s">
        <v>8279</v>
      </c>
      <c r="O1457" t="s">
        <v>8298</v>
      </c>
      <c r="P1457">
        <f t="shared" si="132"/>
        <v>11</v>
      </c>
      <c r="Q1457" s="22">
        <f t="shared" si="133"/>
        <v>225</v>
      </c>
      <c r="R1457" s="15">
        <f t="shared" si="134"/>
        <v>41832.672685185185</v>
      </c>
      <c r="S1457" s="15">
        <f t="shared" si="135"/>
        <v>41887.568749999999</v>
      </c>
      <c r="T1457">
        <f t="shared" si="136"/>
        <v>2014</v>
      </c>
      <c r="U1457">
        <f t="shared" si="137"/>
        <v>7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v>1480867365</v>
      </c>
      <c r="K1458" t="b">
        <v>0</v>
      </c>
      <c r="L1458">
        <v>3</v>
      </c>
      <c r="M1458" t="b">
        <v>0</v>
      </c>
      <c r="N1458" s="11" t="s">
        <v>8279</v>
      </c>
      <c r="O1458" t="s">
        <v>8298</v>
      </c>
      <c r="P1458">
        <f t="shared" si="132"/>
        <v>3</v>
      </c>
      <c r="Q1458" s="22">
        <f t="shared" si="133"/>
        <v>48.33</v>
      </c>
      <c r="R1458" s="15">
        <f t="shared" si="134"/>
        <v>42708.668576388889</v>
      </c>
      <c r="S1458" s="15">
        <f t="shared" si="135"/>
        <v>42738.668576388889</v>
      </c>
      <c r="T1458">
        <f t="shared" si="136"/>
        <v>2016</v>
      </c>
      <c r="U1458">
        <f t="shared" si="137"/>
        <v>12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v>1444685444</v>
      </c>
      <c r="K1459" t="b">
        <v>0</v>
      </c>
      <c r="L1459">
        <v>0</v>
      </c>
      <c r="M1459" t="b">
        <v>0</v>
      </c>
      <c r="N1459" s="11" t="s">
        <v>8279</v>
      </c>
      <c r="O1459" t="s">
        <v>8298</v>
      </c>
      <c r="P1459">
        <f t="shared" si="132"/>
        <v>0</v>
      </c>
      <c r="Q1459" s="22">
        <f t="shared" si="133"/>
        <v>0</v>
      </c>
      <c r="R1459" s="15">
        <f t="shared" si="134"/>
        <v>42289.89634259259</v>
      </c>
      <c r="S1459" s="15">
        <f t="shared" si="135"/>
        <v>42319.938009259262</v>
      </c>
      <c r="T1459">
        <f t="shared" si="136"/>
        <v>2015</v>
      </c>
      <c r="U1459">
        <f t="shared" si="137"/>
        <v>10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v>1405097760</v>
      </c>
      <c r="K1460" t="b">
        <v>0</v>
      </c>
      <c r="L1460">
        <v>0</v>
      </c>
      <c r="M1460" t="b">
        <v>0</v>
      </c>
      <c r="N1460" s="11" t="s">
        <v>8279</v>
      </c>
      <c r="O1460" t="s">
        <v>8298</v>
      </c>
      <c r="P1460">
        <f t="shared" si="132"/>
        <v>0</v>
      </c>
      <c r="Q1460" s="22">
        <f t="shared" si="133"/>
        <v>0</v>
      </c>
      <c r="R1460" s="15">
        <f t="shared" si="134"/>
        <v>41831.705555555556</v>
      </c>
      <c r="S1460" s="15">
        <f t="shared" si="135"/>
        <v>41862.166666666664</v>
      </c>
      <c r="T1460">
        <f t="shared" si="136"/>
        <v>2014</v>
      </c>
      <c r="U1460">
        <f t="shared" si="137"/>
        <v>7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v>1446612896</v>
      </c>
      <c r="K1461" t="b">
        <v>0</v>
      </c>
      <c r="L1461">
        <v>0</v>
      </c>
      <c r="M1461" t="b">
        <v>0</v>
      </c>
      <c r="N1461" s="11" t="s">
        <v>8279</v>
      </c>
      <c r="O1461" t="s">
        <v>8298</v>
      </c>
      <c r="P1461">
        <f t="shared" si="132"/>
        <v>0</v>
      </c>
      <c r="Q1461" s="22">
        <f t="shared" si="133"/>
        <v>0</v>
      </c>
      <c r="R1461" s="15">
        <f t="shared" si="134"/>
        <v>42312.204814814817</v>
      </c>
      <c r="S1461" s="15">
        <f t="shared" si="135"/>
        <v>42340.725694444445</v>
      </c>
      <c r="T1461">
        <f t="shared" si="136"/>
        <v>2015</v>
      </c>
      <c r="U1461">
        <f t="shared" si="137"/>
        <v>11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v>1412371898</v>
      </c>
      <c r="K1462" t="b">
        <v>0</v>
      </c>
      <c r="L1462">
        <v>0</v>
      </c>
      <c r="M1462" t="b">
        <v>0</v>
      </c>
      <c r="N1462" s="11" t="s">
        <v>8279</v>
      </c>
      <c r="O1462" t="s">
        <v>8298</v>
      </c>
      <c r="P1462">
        <f t="shared" si="132"/>
        <v>0</v>
      </c>
      <c r="Q1462" s="22">
        <f t="shared" si="133"/>
        <v>0</v>
      </c>
      <c r="R1462" s="15">
        <f t="shared" si="134"/>
        <v>41915.896967592591</v>
      </c>
      <c r="S1462" s="15">
        <f t="shared" si="135"/>
        <v>41973.989583333328</v>
      </c>
      <c r="T1462">
        <f t="shared" si="136"/>
        <v>2014</v>
      </c>
      <c r="U1462">
        <f t="shared" si="137"/>
        <v>10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v>1410967754</v>
      </c>
      <c r="K1463" t="b">
        <v>1</v>
      </c>
      <c r="L1463">
        <v>340</v>
      </c>
      <c r="M1463" t="b">
        <v>1</v>
      </c>
      <c r="N1463" s="11" t="s">
        <v>8279</v>
      </c>
      <c r="O1463" t="s">
        <v>8299</v>
      </c>
      <c r="P1463">
        <f t="shared" si="132"/>
        <v>101</v>
      </c>
      <c r="Q1463" s="22">
        <f t="shared" si="133"/>
        <v>44.67</v>
      </c>
      <c r="R1463" s="15">
        <f t="shared" si="134"/>
        <v>41899.645300925928</v>
      </c>
      <c r="S1463" s="15">
        <f t="shared" si="135"/>
        <v>41933</v>
      </c>
      <c r="T1463">
        <f t="shared" si="136"/>
        <v>2014</v>
      </c>
      <c r="U1463">
        <f t="shared" si="137"/>
        <v>9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v>1363017271</v>
      </c>
      <c r="K1464" t="b">
        <v>1</v>
      </c>
      <c r="L1464">
        <v>150</v>
      </c>
      <c r="M1464" t="b">
        <v>1</v>
      </c>
      <c r="N1464" s="11" t="s">
        <v>8279</v>
      </c>
      <c r="O1464" t="s">
        <v>8299</v>
      </c>
      <c r="P1464">
        <f t="shared" si="132"/>
        <v>109</v>
      </c>
      <c r="Q1464" s="22">
        <f t="shared" si="133"/>
        <v>28.94</v>
      </c>
      <c r="R1464" s="15">
        <f t="shared" si="134"/>
        <v>41344.662858796299</v>
      </c>
      <c r="S1464" s="15">
        <f t="shared" si="135"/>
        <v>41374.662858796299</v>
      </c>
      <c r="T1464">
        <f t="shared" si="136"/>
        <v>2013</v>
      </c>
      <c r="U1464">
        <f t="shared" si="137"/>
        <v>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v>1361483538</v>
      </c>
      <c r="K1465" t="b">
        <v>1</v>
      </c>
      <c r="L1465">
        <v>25</v>
      </c>
      <c r="M1465" t="b">
        <v>1</v>
      </c>
      <c r="N1465" s="11" t="s">
        <v>8279</v>
      </c>
      <c r="O1465" t="s">
        <v>8299</v>
      </c>
      <c r="P1465">
        <f t="shared" si="132"/>
        <v>148</v>
      </c>
      <c r="Q1465" s="22">
        <f t="shared" si="133"/>
        <v>35.44</v>
      </c>
      <c r="R1465" s="15">
        <f t="shared" si="134"/>
        <v>41326.911319444444</v>
      </c>
      <c r="S1465" s="15">
        <f t="shared" si="135"/>
        <v>41371.869652777779</v>
      </c>
      <c r="T1465">
        <f t="shared" si="136"/>
        <v>2013</v>
      </c>
      <c r="U1465">
        <f t="shared" si="137"/>
        <v>2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v>1358437958</v>
      </c>
      <c r="K1466" t="b">
        <v>1</v>
      </c>
      <c r="L1466">
        <v>234</v>
      </c>
      <c r="M1466" t="b">
        <v>1</v>
      </c>
      <c r="N1466" s="11" t="s">
        <v>8279</v>
      </c>
      <c r="O1466" t="s">
        <v>8299</v>
      </c>
      <c r="P1466">
        <f t="shared" si="132"/>
        <v>163</v>
      </c>
      <c r="Q1466" s="22">
        <f t="shared" si="133"/>
        <v>34.869999999999997</v>
      </c>
      <c r="R1466" s="15">
        <f t="shared" si="134"/>
        <v>41291.661550925928</v>
      </c>
      <c r="S1466" s="15">
        <f t="shared" si="135"/>
        <v>41321.661550925928</v>
      </c>
      <c r="T1466">
        <f t="shared" si="136"/>
        <v>2013</v>
      </c>
      <c r="U1466">
        <f t="shared" si="137"/>
        <v>1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v>1329759452</v>
      </c>
      <c r="K1467" t="b">
        <v>1</v>
      </c>
      <c r="L1467">
        <v>2602</v>
      </c>
      <c r="M1467" t="b">
        <v>1</v>
      </c>
      <c r="N1467" s="11" t="s">
        <v>8279</v>
      </c>
      <c r="O1467" t="s">
        <v>8299</v>
      </c>
      <c r="P1467">
        <f t="shared" si="132"/>
        <v>456</v>
      </c>
      <c r="Q1467" s="22">
        <f t="shared" si="133"/>
        <v>52.62</v>
      </c>
      <c r="R1467" s="15">
        <f t="shared" si="134"/>
        <v>40959.734398148146</v>
      </c>
      <c r="S1467" s="15">
        <f t="shared" si="135"/>
        <v>40990.125</v>
      </c>
      <c r="T1467">
        <f t="shared" si="136"/>
        <v>2012</v>
      </c>
      <c r="U1467">
        <f t="shared" si="137"/>
        <v>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v>1449029266</v>
      </c>
      <c r="K1468" t="b">
        <v>1</v>
      </c>
      <c r="L1468">
        <v>248</v>
      </c>
      <c r="M1468" t="b">
        <v>1</v>
      </c>
      <c r="N1468" s="11" t="s">
        <v>8279</v>
      </c>
      <c r="O1468" t="s">
        <v>8299</v>
      </c>
      <c r="P1468">
        <f t="shared" si="132"/>
        <v>108</v>
      </c>
      <c r="Q1468" s="22">
        <f t="shared" si="133"/>
        <v>69.599999999999994</v>
      </c>
      <c r="R1468" s="15">
        <f t="shared" si="134"/>
        <v>42340.172060185185</v>
      </c>
      <c r="S1468" s="15">
        <f t="shared" si="135"/>
        <v>42381.208333333328</v>
      </c>
      <c r="T1468">
        <f t="shared" si="136"/>
        <v>2015</v>
      </c>
      <c r="U1468">
        <f t="shared" si="137"/>
        <v>12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v>1327518885</v>
      </c>
      <c r="K1469" t="b">
        <v>1</v>
      </c>
      <c r="L1469">
        <v>600</v>
      </c>
      <c r="M1469" t="b">
        <v>1</v>
      </c>
      <c r="N1469" s="11" t="s">
        <v>8279</v>
      </c>
      <c r="O1469" t="s">
        <v>8299</v>
      </c>
      <c r="P1469">
        <f t="shared" si="132"/>
        <v>115</v>
      </c>
      <c r="Q1469" s="22">
        <f t="shared" si="133"/>
        <v>76.72</v>
      </c>
      <c r="R1469" s="15">
        <f t="shared" si="134"/>
        <v>40933.80190972222</v>
      </c>
      <c r="S1469" s="15">
        <f t="shared" si="135"/>
        <v>40993.760243055556</v>
      </c>
      <c r="T1469">
        <f t="shared" si="136"/>
        <v>2012</v>
      </c>
      <c r="U1469">
        <f t="shared" si="137"/>
        <v>1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v>1302654049</v>
      </c>
      <c r="K1470" t="b">
        <v>1</v>
      </c>
      <c r="L1470">
        <v>293</v>
      </c>
      <c r="M1470" t="b">
        <v>1</v>
      </c>
      <c r="N1470" s="11" t="s">
        <v>8279</v>
      </c>
      <c r="O1470" t="s">
        <v>8299</v>
      </c>
      <c r="P1470">
        <f t="shared" si="132"/>
        <v>102</v>
      </c>
      <c r="Q1470" s="22">
        <f t="shared" si="133"/>
        <v>33.19</v>
      </c>
      <c r="R1470" s="15">
        <f t="shared" si="134"/>
        <v>40646.014456018522</v>
      </c>
      <c r="S1470" s="15">
        <f t="shared" si="135"/>
        <v>40706.014456018522</v>
      </c>
      <c r="T1470">
        <f t="shared" si="136"/>
        <v>2011</v>
      </c>
      <c r="U1470">
        <f t="shared" si="137"/>
        <v>4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v>1358346109</v>
      </c>
      <c r="K1471" t="b">
        <v>1</v>
      </c>
      <c r="L1471">
        <v>321</v>
      </c>
      <c r="M1471" t="b">
        <v>1</v>
      </c>
      <c r="N1471" s="11" t="s">
        <v>8279</v>
      </c>
      <c r="O1471" t="s">
        <v>8299</v>
      </c>
      <c r="P1471">
        <f t="shared" si="132"/>
        <v>108</v>
      </c>
      <c r="Q1471" s="22">
        <f t="shared" si="133"/>
        <v>149.46</v>
      </c>
      <c r="R1471" s="15">
        <f t="shared" si="134"/>
        <v>41290.598483796297</v>
      </c>
      <c r="S1471" s="15">
        <f t="shared" si="135"/>
        <v>41320.598483796297</v>
      </c>
      <c r="T1471">
        <f t="shared" si="136"/>
        <v>2013</v>
      </c>
      <c r="U1471">
        <f t="shared" si="137"/>
        <v>1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v>1354909863</v>
      </c>
      <c r="K1472" t="b">
        <v>1</v>
      </c>
      <c r="L1472">
        <v>81</v>
      </c>
      <c r="M1472" t="b">
        <v>1</v>
      </c>
      <c r="N1472" s="11" t="s">
        <v>8279</v>
      </c>
      <c r="O1472" t="s">
        <v>8299</v>
      </c>
      <c r="P1472">
        <f t="shared" si="132"/>
        <v>125</v>
      </c>
      <c r="Q1472" s="22">
        <f t="shared" si="133"/>
        <v>23.17</v>
      </c>
      <c r="R1472" s="15">
        <f t="shared" si="134"/>
        <v>41250.827118055553</v>
      </c>
      <c r="S1472" s="15">
        <f t="shared" si="135"/>
        <v>41271.827118055553</v>
      </c>
      <c r="T1472">
        <f t="shared" si="136"/>
        <v>2012</v>
      </c>
      <c r="U1472">
        <f t="shared" si="137"/>
        <v>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v>1426028334</v>
      </c>
      <c r="K1473" t="b">
        <v>1</v>
      </c>
      <c r="L1473">
        <v>343</v>
      </c>
      <c r="M1473" t="b">
        <v>1</v>
      </c>
      <c r="N1473" s="11" t="s">
        <v>8279</v>
      </c>
      <c r="O1473" t="s">
        <v>8299</v>
      </c>
      <c r="P1473">
        <f t="shared" si="132"/>
        <v>104</v>
      </c>
      <c r="Q1473" s="22">
        <f t="shared" si="133"/>
        <v>96.88</v>
      </c>
      <c r="R1473" s="15">
        <f t="shared" si="134"/>
        <v>42073.957569444443</v>
      </c>
      <c r="S1473" s="15">
        <f t="shared" si="135"/>
        <v>42103.957569444443</v>
      </c>
      <c r="T1473">
        <f t="shared" si="136"/>
        <v>2015</v>
      </c>
      <c r="U1473">
        <f t="shared" si="137"/>
        <v>3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v>1379336503</v>
      </c>
      <c r="K1474" t="b">
        <v>1</v>
      </c>
      <c r="L1474">
        <v>336</v>
      </c>
      <c r="M1474" t="b">
        <v>1</v>
      </c>
      <c r="N1474" s="11" t="s">
        <v>8279</v>
      </c>
      <c r="O1474" t="s">
        <v>8299</v>
      </c>
      <c r="P1474">
        <f t="shared" si="132"/>
        <v>139</v>
      </c>
      <c r="Q1474" s="22">
        <f t="shared" si="133"/>
        <v>103.2</v>
      </c>
      <c r="R1474" s="15">
        <f t="shared" si="134"/>
        <v>41533.542858796296</v>
      </c>
      <c r="S1474" s="15">
        <f t="shared" si="135"/>
        <v>41563.542858796296</v>
      </c>
      <c r="T1474">
        <f t="shared" si="136"/>
        <v>2013</v>
      </c>
      <c r="U1474">
        <f t="shared" si="137"/>
        <v>9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v>1328052639</v>
      </c>
      <c r="K1475" t="b">
        <v>1</v>
      </c>
      <c r="L1475">
        <v>47</v>
      </c>
      <c r="M1475" t="b">
        <v>1</v>
      </c>
      <c r="N1475" s="11" t="s">
        <v>8279</v>
      </c>
      <c r="O1475" t="s">
        <v>8299</v>
      </c>
      <c r="P1475">
        <f t="shared" ref="P1475:P1538" si="138">ROUND(E1475/D1475*100,0)</f>
        <v>121</v>
      </c>
      <c r="Q1475" s="22">
        <f t="shared" ref="Q1475:Q1538" si="139">IFERROR(ROUND(E1475/L1475,2),0)</f>
        <v>38.46</v>
      </c>
      <c r="R1475" s="15">
        <f t="shared" ref="R1475:R1538" si="140">J1475/60/60/24+DATE(1970,1,1)</f>
        <v>40939.979618055557</v>
      </c>
      <c r="S1475" s="15">
        <f t="shared" ref="S1475:S1538" si="141">I1475/60/60/24+DATE(1970,1,1)</f>
        <v>40969.979618055557</v>
      </c>
      <c r="T1475">
        <f t="shared" ref="T1475:T1538" si="142">YEAR(R1475)</f>
        <v>2012</v>
      </c>
      <c r="U1475">
        <f t="shared" ref="U1475:U1538" si="143">MONTH(R1475)</f>
        <v>1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v>1376501292</v>
      </c>
      <c r="K1476" t="b">
        <v>1</v>
      </c>
      <c r="L1476">
        <v>76</v>
      </c>
      <c r="M1476" t="b">
        <v>1</v>
      </c>
      <c r="N1476" s="11" t="s">
        <v>8279</v>
      </c>
      <c r="O1476" t="s">
        <v>8299</v>
      </c>
      <c r="P1476">
        <f t="shared" si="138"/>
        <v>112</v>
      </c>
      <c r="Q1476" s="22">
        <f t="shared" si="139"/>
        <v>44.32</v>
      </c>
      <c r="R1476" s="15">
        <f t="shared" si="140"/>
        <v>41500.727916666663</v>
      </c>
      <c r="S1476" s="15">
        <f t="shared" si="141"/>
        <v>41530.727916666663</v>
      </c>
      <c r="T1476">
        <f t="shared" si="142"/>
        <v>2013</v>
      </c>
      <c r="U1476">
        <f t="shared" si="143"/>
        <v>8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v>1416244863</v>
      </c>
      <c r="K1477" t="b">
        <v>1</v>
      </c>
      <c r="L1477">
        <v>441</v>
      </c>
      <c r="M1477" t="b">
        <v>1</v>
      </c>
      <c r="N1477" s="11" t="s">
        <v>8279</v>
      </c>
      <c r="O1477" t="s">
        <v>8299</v>
      </c>
      <c r="P1477">
        <f t="shared" si="138"/>
        <v>189</v>
      </c>
      <c r="Q1477" s="22">
        <f t="shared" si="139"/>
        <v>64.17</v>
      </c>
      <c r="R1477" s="15">
        <f t="shared" si="140"/>
        <v>41960.722951388889</v>
      </c>
      <c r="S1477" s="15">
        <f t="shared" si="141"/>
        <v>41993.207638888889</v>
      </c>
      <c r="T1477">
        <f t="shared" si="142"/>
        <v>2014</v>
      </c>
      <c r="U1477">
        <f t="shared" si="143"/>
        <v>11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v>1313024422</v>
      </c>
      <c r="K1478" t="b">
        <v>1</v>
      </c>
      <c r="L1478">
        <v>916</v>
      </c>
      <c r="M1478" t="b">
        <v>1</v>
      </c>
      <c r="N1478" s="11" t="s">
        <v>8279</v>
      </c>
      <c r="O1478" t="s">
        <v>8299</v>
      </c>
      <c r="P1478">
        <f t="shared" si="138"/>
        <v>662</v>
      </c>
      <c r="Q1478" s="22">
        <f t="shared" si="139"/>
        <v>43.33</v>
      </c>
      <c r="R1478" s="15">
        <f t="shared" si="140"/>
        <v>40766.041921296295</v>
      </c>
      <c r="S1478" s="15">
        <f t="shared" si="141"/>
        <v>40796.041921296295</v>
      </c>
      <c r="T1478">
        <f t="shared" si="142"/>
        <v>2011</v>
      </c>
      <c r="U1478">
        <f t="shared" si="143"/>
        <v>8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v>1319467604</v>
      </c>
      <c r="K1479" t="b">
        <v>1</v>
      </c>
      <c r="L1479">
        <v>369</v>
      </c>
      <c r="M1479" t="b">
        <v>1</v>
      </c>
      <c r="N1479" s="11" t="s">
        <v>8279</v>
      </c>
      <c r="O1479" t="s">
        <v>8299</v>
      </c>
      <c r="P1479">
        <f t="shared" si="138"/>
        <v>111</v>
      </c>
      <c r="Q1479" s="22">
        <f t="shared" si="139"/>
        <v>90.5</v>
      </c>
      <c r="R1479" s="15">
        <f t="shared" si="140"/>
        <v>40840.615787037037</v>
      </c>
      <c r="S1479" s="15">
        <f t="shared" si="141"/>
        <v>40900.125</v>
      </c>
      <c r="T1479">
        <f t="shared" si="142"/>
        <v>2011</v>
      </c>
      <c r="U1479">
        <f t="shared" si="143"/>
        <v>10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v>1367355313</v>
      </c>
      <c r="K1480" t="b">
        <v>1</v>
      </c>
      <c r="L1480">
        <v>20242</v>
      </c>
      <c r="M1480" t="b">
        <v>1</v>
      </c>
      <c r="N1480" s="11" t="s">
        <v>8279</v>
      </c>
      <c r="O1480" t="s">
        <v>8299</v>
      </c>
      <c r="P1480">
        <f t="shared" si="138"/>
        <v>1182</v>
      </c>
      <c r="Q1480" s="22">
        <f t="shared" si="139"/>
        <v>29.19</v>
      </c>
      <c r="R1480" s="15">
        <f t="shared" si="140"/>
        <v>41394.871678240743</v>
      </c>
      <c r="S1480" s="15">
        <f t="shared" si="141"/>
        <v>41408.871678240743</v>
      </c>
      <c r="T1480">
        <f t="shared" si="142"/>
        <v>2013</v>
      </c>
      <c r="U1480">
        <f t="shared" si="143"/>
        <v>4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v>1398448389</v>
      </c>
      <c r="K1481" t="b">
        <v>1</v>
      </c>
      <c r="L1481">
        <v>71</v>
      </c>
      <c r="M1481" t="b">
        <v>1</v>
      </c>
      <c r="N1481" s="11" t="s">
        <v>8279</v>
      </c>
      <c r="O1481" t="s">
        <v>8299</v>
      </c>
      <c r="P1481">
        <f t="shared" si="138"/>
        <v>137</v>
      </c>
      <c r="Q1481" s="22">
        <f t="shared" si="139"/>
        <v>30.96</v>
      </c>
      <c r="R1481" s="15">
        <f t="shared" si="140"/>
        <v>41754.745243055557</v>
      </c>
      <c r="S1481" s="15">
        <f t="shared" si="141"/>
        <v>41769.165972222225</v>
      </c>
      <c r="T1481">
        <f t="shared" si="142"/>
        <v>2014</v>
      </c>
      <c r="U1481">
        <f t="shared" si="143"/>
        <v>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v>1373408699</v>
      </c>
      <c r="K1482" t="b">
        <v>1</v>
      </c>
      <c r="L1482">
        <v>635</v>
      </c>
      <c r="M1482" t="b">
        <v>1</v>
      </c>
      <c r="N1482" s="11" t="s">
        <v>8279</v>
      </c>
      <c r="O1482" t="s">
        <v>8299</v>
      </c>
      <c r="P1482">
        <f t="shared" si="138"/>
        <v>117</v>
      </c>
      <c r="Q1482" s="22">
        <f t="shared" si="139"/>
        <v>92.16</v>
      </c>
      <c r="R1482" s="15">
        <f t="shared" si="140"/>
        <v>41464.934016203704</v>
      </c>
      <c r="S1482" s="15">
        <f t="shared" si="141"/>
        <v>41481.708333333336</v>
      </c>
      <c r="T1482">
        <f t="shared" si="142"/>
        <v>2013</v>
      </c>
      <c r="U1482">
        <f t="shared" si="143"/>
        <v>7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v>1380838145</v>
      </c>
      <c r="K1483" t="b">
        <v>0</v>
      </c>
      <c r="L1483">
        <v>6</v>
      </c>
      <c r="M1483" t="b">
        <v>0</v>
      </c>
      <c r="N1483" s="11" t="s">
        <v>8279</v>
      </c>
      <c r="O1483" t="s">
        <v>8281</v>
      </c>
      <c r="P1483">
        <f t="shared" si="138"/>
        <v>2</v>
      </c>
      <c r="Q1483" s="22">
        <f t="shared" si="139"/>
        <v>17.5</v>
      </c>
      <c r="R1483" s="15">
        <f t="shared" si="140"/>
        <v>41550.922974537039</v>
      </c>
      <c r="S1483" s="15">
        <f t="shared" si="141"/>
        <v>41580.922974537039</v>
      </c>
      <c r="T1483">
        <f t="shared" si="142"/>
        <v>2013</v>
      </c>
      <c r="U1483">
        <f t="shared" si="143"/>
        <v>10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v>1345062936</v>
      </c>
      <c r="K1484" t="b">
        <v>0</v>
      </c>
      <c r="L1484">
        <v>1</v>
      </c>
      <c r="M1484" t="b">
        <v>0</v>
      </c>
      <c r="N1484" s="11" t="s">
        <v>8279</v>
      </c>
      <c r="O1484" t="s">
        <v>8281</v>
      </c>
      <c r="P1484">
        <f t="shared" si="138"/>
        <v>0</v>
      </c>
      <c r="Q1484" s="22">
        <f t="shared" si="139"/>
        <v>5</v>
      </c>
      <c r="R1484" s="15">
        <f t="shared" si="140"/>
        <v>41136.85805555556</v>
      </c>
      <c r="S1484" s="15">
        <f t="shared" si="141"/>
        <v>41159.32708333333</v>
      </c>
      <c r="T1484">
        <f t="shared" si="142"/>
        <v>2012</v>
      </c>
      <c r="U1484">
        <f t="shared" si="143"/>
        <v>8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v>1467002275</v>
      </c>
      <c r="K1485" t="b">
        <v>0</v>
      </c>
      <c r="L1485">
        <v>2</v>
      </c>
      <c r="M1485" t="b">
        <v>0</v>
      </c>
      <c r="N1485" s="11" t="s">
        <v>8279</v>
      </c>
      <c r="O1485" t="s">
        <v>8281</v>
      </c>
      <c r="P1485">
        <f t="shared" si="138"/>
        <v>1</v>
      </c>
      <c r="Q1485" s="22">
        <f t="shared" si="139"/>
        <v>25</v>
      </c>
      <c r="R1485" s="15">
        <f t="shared" si="140"/>
        <v>42548.192997685182</v>
      </c>
      <c r="S1485" s="15">
        <f t="shared" si="141"/>
        <v>42573.192997685182</v>
      </c>
      <c r="T1485">
        <f t="shared" si="142"/>
        <v>2016</v>
      </c>
      <c r="U1485">
        <f t="shared" si="143"/>
        <v>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v>1337834963</v>
      </c>
      <c r="K1486" t="b">
        <v>0</v>
      </c>
      <c r="L1486">
        <v>0</v>
      </c>
      <c r="M1486" t="b">
        <v>0</v>
      </c>
      <c r="N1486" s="11" t="s">
        <v>8279</v>
      </c>
      <c r="O1486" t="s">
        <v>8281</v>
      </c>
      <c r="P1486">
        <f t="shared" si="138"/>
        <v>0</v>
      </c>
      <c r="Q1486" s="22">
        <f t="shared" si="139"/>
        <v>0</v>
      </c>
      <c r="R1486" s="15">
        <f t="shared" si="140"/>
        <v>41053.200960648144</v>
      </c>
      <c r="S1486" s="15">
        <f t="shared" si="141"/>
        <v>41111.618750000001</v>
      </c>
      <c r="T1486">
        <f t="shared" si="142"/>
        <v>2012</v>
      </c>
      <c r="U1486">
        <f t="shared" si="143"/>
        <v>5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v>1430939173</v>
      </c>
      <c r="K1487" t="b">
        <v>0</v>
      </c>
      <c r="L1487">
        <v>3</v>
      </c>
      <c r="M1487" t="b">
        <v>0</v>
      </c>
      <c r="N1487" s="11" t="s">
        <v>8279</v>
      </c>
      <c r="O1487" t="s">
        <v>8281</v>
      </c>
      <c r="P1487">
        <f t="shared" si="138"/>
        <v>2</v>
      </c>
      <c r="Q1487" s="22">
        <f t="shared" si="139"/>
        <v>50</v>
      </c>
      <c r="R1487" s="15">
        <f t="shared" si="140"/>
        <v>42130.795983796299</v>
      </c>
      <c r="S1487" s="15">
        <f t="shared" si="141"/>
        <v>42175.795983796299</v>
      </c>
      <c r="T1487">
        <f t="shared" si="142"/>
        <v>2015</v>
      </c>
      <c r="U1487">
        <f t="shared" si="143"/>
        <v>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v>1422417761</v>
      </c>
      <c r="K1488" t="b">
        <v>0</v>
      </c>
      <c r="L1488">
        <v>3</v>
      </c>
      <c r="M1488" t="b">
        <v>0</v>
      </c>
      <c r="N1488" s="11" t="s">
        <v>8279</v>
      </c>
      <c r="O1488" t="s">
        <v>8281</v>
      </c>
      <c r="P1488">
        <f t="shared" si="138"/>
        <v>0</v>
      </c>
      <c r="Q1488" s="22">
        <f t="shared" si="139"/>
        <v>16</v>
      </c>
      <c r="R1488" s="15">
        <f t="shared" si="140"/>
        <v>42032.168530092589</v>
      </c>
      <c r="S1488" s="15">
        <f t="shared" si="141"/>
        <v>42062.168530092589</v>
      </c>
      <c r="T1488">
        <f t="shared" si="142"/>
        <v>2015</v>
      </c>
      <c r="U1488">
        <f t="shared" si="143"/>
        <v>1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v>1467583271</v>
      </c>
      <c r="K1489" t="b">
        <v>0</v>
      </c>
      <c r="L1489">
        <v>0</v>
      </c>
      <c r="M1489" t="b">
        <v>0</v>
      </c>
      <c r="N1489" s="11" t="s">
        <v>8279</v>
      </c>
      <c r="O1489" t="s">
        <v>8281</v>
      </c>
      <c r="P1489">
        <f t="shared" si="138"/>
        <v>0</v>
      </c>
      <c r="Q1489" s="22">
        <f t="shared" si="139"/>
        <v>0</v>
      </c>
      <c r="R1489" s="15">
        <f t="shared" si="140"/>
        <v>42554.917488425926</v>
      </c>
      <c r="S1489" s="15">
        <f t="shared" si="141"/>
        <v>42584.917488425926</v>
      </c>
      <c r="T1489">
        <f t="shared" si="142"/>
        <v>2016</v>
      </c>
      <c r="U1489">
        <f t="shared" si="143"/>
        <v>7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v>1386336660</v>
      </c>
      <c r="K1490" t="b">
        <v>0</v>
      </c>
      <c r="L1490">
        <v>6</v>
      </c>
      <c r="M1490" t="b">
        <v>0</v>
      </c>
      <c r="N1490" s="11" t="s">
        <v>8279</v>
      </c>
      <c r="O1490" t="s">
        <v>8281</v>
      </c>
      <c r="P1490">
        <f t="shared" si="138"/>
        <v>2</v>
      </c>
      <c r="Q1490" s="22">
        <f t="shared" si="139"/>
        <v>60</v>
      </c>
      <c r="R1490" s="15">
        <f t="shared" si="140"/>
        <v>41614.563194444447</v>
      </c>
      <c r="S1490" s="15">
        <f t="shared" si="141"/>
        <v>41644.563194444447</v>
      </c>
      <c r="T1490">
        <f t="shared" si="142"/>
        <v>2013</v>
      </c>
      <c r="U1490">
        <f t="shared" si="143"/>
        <v>12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v>1350398452</v>
      </c>
      <c r="K1491" t="b">
        <v>0</v>
      </c>
      <c r="L1491">
        <v>0</v>
      </c>
      <c r="M1491" t="b">
        <v>0</v>
      </c>
      <c r="N1491" s="11" t="s">
        <v>8279</v>
      </c>
      <c r="O1491" t="s">
        <v>8281</v>
      </c>
      <c r="P1491">
        <f t="shared" si="138"/>
        <v>0</v>
      </c>
      <c r="Q1491" s="22">
        <f t="shared" si="139"/>
        <v>0</v>
      </c>
      <c r="R1491" s="15">
        <f t="shared" si="140"/>
        <v>41198.611712962964</v>
      </c>
      <c r="S1491" s="15">
        <f t="shared" si="141"/>
        <v>41228.653379629628</v>
      </c>
      <c r="T1491">
        <f t="shared" si="142"/>
        <v>2012</v>
      </c>
      <c r="U1491">
        <f t="shared" si="143"/>
        <v>10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v>1378214874</v>
      </c>
      <c r="K1492" t="b">
        <v>0</v>
      </c>
      <c r="L1492">
        <v>19</v>
      </c>
      <c r="M1492" t="b">
        <v>0</v>
      </c>
      <c r="N1492" s="11" t="s">
        <v>8279</v>
      </c>
      <c r="O1492" t="s">
        <v>8281</v>
      </c>
      <c r="P1492">
        <f t="shared" si="138"/>
        <v>31</v>
      </c>
      <c r="Q1492" s="22">
        <f t="shared" si="139"/>
        <v>47.11</v>
      </c>
      <c r="R1492" s="15">
        <f t="shared" si="140"/>
        <v>41520.561041666668</v>
      </c>
      <c r="S1492" s="15">
        <f t="shared" si="141"/>
        <v>41549.561041666668</v>
      </c>
      <c r="T1492">
        <f t="shared" si="142"/>
        <v>2013</v>
      </c>
      <c r="U1492">
        <f t="shared" si="143"/>
        <v>9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v>1418922443</v>
      </c>
      <c r="K1493" t="b">
        <v>0</v>
      </c>
      <c r="L1493">
        <v>1</v>
      </c>
      <c r="M1493" t="b">
        <v>0</v>
      </c>
      <c r="N1493" s="11" t="s">
        <v>8279</v>
      </c>
      <c r="O1493" t="s">
        <v>8281</v>
      </c>
      <c r="P1493">
        <f t="shared" si="138"/>
        <v>8</v>
      </c>
      <c r="Q1493" s="22">
        <f t="shared" si="139"/>
        <v>100</v>
      </c>
      <c r="R1493" s="15">
        <f t="shared" si="140"/>
        <v>41991.713460648149</v>
      </c>
      <c r="S1493" s="15">
        <f t="shared" si="141"/>
        <v>42050.651388888888</v>
      </c>
      <c r="T1493">
        <f t="shared" si="142"/>
        <v>2014</v>
      </c>
      <c r="U1493">
        <f t="shared" si="143"/>
        <v>12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v>1305839646</v>
      </c>
      <c r="K1494" t="b">
        <v>0</v>
      </c>
      <c r="L1494">
        <v>2</v>
      </c>
      <c r="M1494" t="b">
        <v>0</v>
      </c>
      <c r="N1494" s="11" t="s">
        <v>8279</v>
      </c>
      <c r="O1494" t="s">
        <v>8281</v>
      </c>
      <c r="P1494">
        <f t="shared" si="138"/>
        <v>1</v>
      </c>
      <c r="Q1494" s="22">
        <f t="shared" si="139"/>
        <v>15</v>
      </c>
      <c r="R1494" s="15">
        <f t="shared" si="140"/>
        <v>40682.884791666671</v>
      </c>
      <c r="S1494" s="15">
        <f t="shared" si="141"/>
        <v>40712.884791666671</v>
      </c>
      <c r="T1494">
        <f t="shared" si="142"/>
        <v>2011</v>
      </c>
      <c r="U1494">
        <f t="shared" si="143"/>
        <v>5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v>1368823675</v>
      </c>
      <c r="K1495" t="b">
        <v>0</v>
      </c>
      <c r="L1495">
        <v>0</v>
      </c>
      <c r="M1495" t="b">
        <v>0</v>
      </c>
      <c r="N1495" s="11" t="s">
        <v>8279</v>
      </c>
      <c r="O1495" t="s">
        <v>8281</v>
      </c>
      <c r="P1495">
        <f t="shared" si="138"/>
        <v>0</v>
      </c>
      <c r="Q1495" s="22">
        <f t="shared" si="139"/>
        <v>0</v>
      </c>
      <c r="R1495" s="15">
        <f t="shared" si="140"/>
        <v>41411.866608796299</v>
      </c>
      <c r="S1495" s="15">
        <f t="shared" si="141"/>
        <v>41441.866608796299</v>
      </c>
      <c r="T1495">
        <f t="shared" si="142"/>
        <v>2013</v>
      </c>
      <c r="U1495">
        <f t="shared" si="143"/>
        <v>5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v>1425489613</v>
      </c>
      <c r="K1496" t="b">
        <v>0</v>
      </c>
      <c r="L1496">
        <v>11</v>
      </c>
      <c r="M1496" t="b">
        <v>0</v>
      </c>
      <c r="N1496" s="11" t="s">
        <v>8279</v>
      </c>
      <c r="O1496" t="s">
        <v>8281</v>
      </c>
      <c r="P1496">
        <f t="shared" si="138"/>
        <v>9</v>
      </c>
      <c r="Q1496" s="22">
        <f t="shared" si="139"/>
        <v>40.450000000000003</v>
      </c>
      <c r="R1496" s="15">
        <f t="shared" si="140"/>
        <v>42067.722372685181</v>
      </c>
      <c r="S1496" s="15">
        <f t="shared" si="141"/>
        <v>42097.651388888888</v>
      </c>
      <c r="T1496">
        <f t="shared" si="142"/>
        <v>2015</v>
      </c>
      <c r="U1496">
        <f t="shared" si="143"/>
        <v>3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v>1311879431</v>
      </c>
      <c r="K1497" t="b">
        <v>0</v>
      </c>
      <c r="L1497">
        <v>0</v>
      </c>
      <c r="M1497" t="b">
        <v>0</v>
      </c>
      <c r="N1497" s="11" t="s">
        <v>8279</v>
      </c>
      <c r="O1497" t="s">
        <v>8281</v>
      </c>
      <c r="P1497">
        <f t="shared" si="138"/>
        <v>0</v>
      </c>
      <c r="Q1497" s="22">
        <f t="shared" si="139"/>
        <v>0</v>
      </c>
      <c r="R1497" s="15">
        <f t="shared" si="140"/>
        <v>40752.789710648147</v>
      </c>
      <c r="S1497" s="15">
        <f t="shared" si="141"/>
        <v>40782.789710648147</v>
      </c>
      <c r="T1497">
        <f t="shared" si="142"/>
        <v>2011</v>
      </c>
      <c r="U1497">
        <f t="shared" si="143"/>
        <v>7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v>1405682659</v>
      </c>
      <c r="K1498" t="b">
        <v>0</v>
      </c>
      <c r="L1498">
        <v>0</v>
      </c>
      <c r="M1498" t="b">
        <v>0</v>
      </c>
      <c r="N1498" s="11" t="s">
        <v>8279</v>
      </c>
      <c r="O1498" t="s">
        <v>8281</v>
      </c>
      <c r="P1498">
        <f t="shared" si="138"/>
        <v>0</v>
      </c>
      <c r="Q1498" s="22">
        <f t="shared" si="139"/>
        <v>0</v>
      </c>
      <c r="R1498" s="15">
        <f t="shared" si="140"/>
        <v>41838.475219907406</v>
      </c>
      <c r="S1498" s="15">
        <f t="shared" si="141"/>
        <v>41898.475219907406</v>
      </c>
      <c r="T1498">
        <f t="shared" si="142"/>
        <v>2014</v>
      </c>
      <c r="U1498">
        <f t="shared" si="143"/>
        <v>7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v>1371655522</v>
      </c>
      <c r="K1499" t="b">
        <v>0</v>
      </c>
      <c r="L1499">
        <v>1</v>
      </c>
      <c r="M1499" t="b">
        <v>0</v>
      </c>
      <c r="N1499" s="11" t="s">
        <v>8279</v>
      </c>
      <c r="O1499" t="s">
        <v>8281</v>
      </c>
      <c r="P1499">
        <f t="shared" si="138"/>
        <v>0</v>
      </c>
      <c r="Q1499" s="22">
        <f t="shared" si="139"/>
        <v>1</v>
      </c>
      <c r="R1499" s="15">
        <f t="shared" si="140"/>
        <v>41444.64261574074</v>
      </c>
      <c r="S1499" s="15">
        <f t="shared" si="141"/>
        <v>41486.821527777778</v>
      </c>
      <c r="T1499">
        <f t="shared" si="142"/>
        <v>2013</v>
      </c>
      <c r="U1499">
        <f t="shared" si="143"/>
        <v>6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v>1405899378</v>
      </c>
      <c r="K1500" t="b">
        <v>0</v>
      </c>
      <c r="L1500">
        <v>3</v>
      </c>
      <c r="M1500" t="b">
        <v>0</v>
      </c>
      <c r="N1500" s="11" t="s">
        <v>8279</v>
      </c>
      <c r="O1500" t="s">
        <v>8281</v>
      </c>
      <c r="P1500">
        <f t="shared" si="138"/>
        <v>2</v>
      </c>
      <c r="Q1500" s="22">
        <f t="shared" si="139"/>
        <v>19</v>
      </c>
      <c r="R1500" s="15">
        <f t="shared" si="140"/>
        <v>41840.983541666668</v>
      </c>
      <c r="S1500" s="15">
        <f t="shared" si="141"/>
        <v>41885.983541666668</v>
      </c>
      <c r="T1500">
        <f t="shared" si="142"/>
        <v>2014</v>
      </c>
      <c r="U1500">
        <f t="shared" si="143"/>
        <v>7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v>1465171833</v>
      </c>
      <c r="K1501" t="b">
        <v>0</v>
      </c>
      <c r="L1501">
        <v>1</v>
      </c>
      <c r="M1501" t="b">
        <v>0</v>
      </c>
      <c r="N1501" s="11" t="s">
        <v>8279</v>
      </c>
      <c r="O1501" t="s">
        <v>8281</v>
      </c>
      <c r="P1501">
        <f t="shared" si="138"/>
        <v>0</v>
      </c>
      <c r="Q1501" s="22">
        <f t="shared" si="139"/>
        <v>5</v>
      </c>
      <c r="R1501" s="15">
        <f t="shared" si="140"/>
        <v>42527.007326388892</v>
      </c>
      <c r="S1501" s="15">
        <f t="shared" si="141"/>
        <v>42587.007326388892</v>
      </c>
      <c r="T1501">
        <f t="shared" si="142"/>
        <v>2016</v>
      </c>
      <c r="U1501">
        <f t="shared" si="143"/>
        <v>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v>1364852557</v>
      </c>
      <c r="K1502" t="b">
        <v>0</v>
      </c>
      <c r="L1502">
        <v>15</v>
      </c>
      <c r="M1502" t="b">
        <v>0</v>
      </c>
      <c r="N1502" s="11" t="s">
        <v>8279</v>
      </c>
      <c r="O1502" t="s">
        <v>8281</v>
      </c>
      <c r="P1502">
        <f t="shared" si="138"/>
        <v>25</v>
      </c>
      <c r="Q1502" s="22">
        <f t="shared" si="139"/>
        <v>46.73</v>
      </c>
      <c r="R1502" s="15">
        <f t="shared" si="140"/>
        <v>41365.904594907406</v>
      </c>
      <c r="S1502" s="15">
        <f t="shared" si="141"/>
        <v>41395.904594907406</v>
      </c>
      <c r="T1502">
        <f t="shared" si="142"/>
        <v>2013</v>
      </c>
      <c r="U1502">
        <f t="shared" si="143"/>
        <v>4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v>1433772023</v>
      </c>
      <c r="K1503" t="b">
        <v>1</v>
      </c>
      <c r="L1503">
        <v>885</v>
      </c>
      <c r="M1503" t="b">
        <v>1</v>
      </c>
      <c r="N1503" s="11" t="s">
        <v>8295</v>
      </c>
      <c r="O1503" t="s">
        <v>8296</v>
      </c>
      <c r="P1503">
        <f t="shared" si="138"/>
        <v>166</v>
      </c>
      <c r="Q1503" s="22">
        <f t="shared" si="139"/>
        <v>97.73</v>
      </c>
      <c r="R1503" s="15">
        <f t="shared" si="140"/>
        <v>42163.583599537036</v>
      </c>
      <c r="S1503" s="15">
        <f t="shared" si="141"/>
        <v>42193.583599537036</v>
      </c>
      <c r="T1503">
        <f t="shared" si="142"/>
        <v>2015</v>
      </c>
      <c r="U1503">
        <f t="shared" si="143"/>
        <v>6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v>1456491680</v>
      </c>
      <c r="K1504" t="b">
        <v>1</v>
      </c>
      <c r="L1504">
        <v>329</v>
      </c>
      <c r="M1504" t="b">
        <v>1</v>
      </c>
      <c r="N1504" s="11" t="s">
        <v>8295</v>
      </c>
      <c r="O1504" t="s">
        <v>8296</v>
      </c>
      <c r="P1504">
        <f t="shared" si="138"/>
        <v>101</v>
      </c>
      <c r="Q1504" s="22">
        <f t="shared" si="139"/>
        <v>67.84</v>
      </c>
      <c r="R1504" s="15">
        <f t="shared" si="140"/>
        <v>42426.542592592596</v>
      </c>
      <c r="S1504" s="15">
        <f t="shared" si="141"/>
        <v>42454.916666666672</v>
      </c>
      <c r="T1504">
        <f t="shared" si="142"/>
        <v>2016</v>
      </c>
      <c r="U1504">
        <f t="shared" si="143"/>
        <v>2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v>1472026801</v>
      </c>
      <c r="K1505" t="b">
        <v>1</v>
      </c>
      <c r="L1505">
        <v>71</v>
      </c>
      <c r="M1505" t="b">
        <v>1</v>
      </c>
      <c r="N1505" s="11" t="s">
        <v>8295</v>
      </c>
      <c r="O1505" t="s">
        <v>8296</v>
      </c>
      <c r="P1505">
        <f t="shared" si="138"/>
        <v>108</v>
      </c>
      <c r="Q1505" s="22">
        <f t="shared" si="139"/>
        <v>56.98</v>
      </c>
      <c r="R1505" s="15">
        <f t="shared" si="140"/>
        <v>42606.347233796296</v>
      </c>
      <c r="S1505" s="15">
        <f t="shared" si="141"/>
        <v>42666.347233796296</v>
      </c>
      <c r="T1505">
        <f t="shared" si="142"/>
        <v>2016</v>
      </c>
      <c r="U1505">
        <f t="shared" si="143"/>
        <v>8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v>1399996024</v>
      </c>
      <c r="K1506" t="b">
        <v>1</v>
      </c>
      <c r="L1506">
        <v>269</v>
      </c>
      <c r="M1506" t="b">
        <v>1</v>
      </c>
      <c r="N1506" s="11" t="s">
        <v>8295</v>
      </c>
      <c r="O1506" t="s">
        <v>8296</v>
      </c>
      <c r="P1506">
        <f t="shared" si="138"/>
        <v>278</v>
      </c>
      <c r="Q1506" s="22">
        <f t="shared" si="139"/>
        <v>67.16</v>
      </c>
      <c r="R1506" s="15">
        <f t="shared" si="140"/>
        <v>41772.657685185186</v>
      </c>
      <c r="S1506" s="15">
        <f t="shared" si="141"/>
        <v>41800.356249999997</v>
      </c>
      <c r="T1506">
        <f t="shared" si="142"/>
        <v>2014</v>
      </c>
      <c r="U1506">
        <f t="shared" si="143"/>
        <v>5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v>1455446303</v>
      </c>
      <c r="K1507" t="b">
        <v>1</v>
      </c>
      <c r="L1507">
        <v>345</v>
      </c>
      <c r="M1507" t="b">
        <v>1</v>
      </c>
      <c r="N1507" s="11" t="s">
        <v>8295</v>
      </c>
      <c r="O1507" t="s">
        <v>8296</v>
      </c>
      <c r="P1507">
        <f t="shared" si="138"/>
        <v>104</v>
      </c>
      <c r="Q1507" s="22">
        <f t="shared" si="139"/>
        <v>48.04</v>
      </c>
      <c r="R1507" s="15">
        <f t="shared" si="140"/>
        <v>42414.44332175926</v>
      </c>
      <c r="S1507" s="15">
        <f t="shared" si="141"/>
        <v>42451.834027777775</v>
      </c>
      <c r="T1507">
        <f t="shared" si="142"/>
        <v>2016</v>
      </c>
      <c r="U1507">
        <f t="shared" si="143"/>
        <v>2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v>1403635904</v>
      </c>
      <c r="K1508" t="b">
        <v>1</v>
      </c>
      <c r="L1508">
        <v>43</v>
      </c>
      <c r="M1508" t="b">
        <v>1</v>
      </c>
      <c r="N1508" s="11" t="s">
        <v>8295</v>
      </c>
      <c r="O1508" t="s">
        <v>8296</v>
      </c>
      <c r="P1508">
        <f t="shared" si="138"/>
        <v>111</v>
      </c>
      <c r="Q1508" s="22">
        <f t="shared" si="139"/>
        <v>38.86</v>
      </c>
      <c r="R1508" s="15">
        <f t="shared" si="140"/>
        <v>41814.785925925928</v>
      </c>
      <c r="S1508" s="15">
        <f t="shared" si="141"/>
        <v>41844.785925925928</v>
      </c>
      <c r="T1508">
        <f t="shared" si="142"/>
        <v>2014</v>
      </c>
      <c r="U1508">
        <f t="shared" si="143"/>
        <v>6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v>1268822909</v>
      </c>
      <c r="K1509" t="b">
        <v>1</v>
      </c>
      <c r="L1509">
        <v>33</v>
      </c>
      <c r="M1509" t="b">
        <v>1</v>
      </c>
      <c r="N1509" s="11" t="s">
        <v>8295</v>
      </c>
      <c r="O1509" t="s">
        <v>8296</v>
      </c>
      <c r="P1509">
        <f t="shared" si="138"/>
        <v>215</v>
      </c>
      <c r="Q1509" s="22">
        <f t="shared" si="139"/>
        <v>78.180000000000007</v>
      </c>
      <c r="R1509" s="15">
        <f t="shared" si="140"/>
        <v>40254.450335648151</v>
      </c>
      <c r="S1509" s="15">
        <f t="shared" si="141"/>
        <v>40313.340277777781</v>
      </c>
      <c r="T1509">
        <f t="shared" si="142"/>
        <v>2010</v>
      </c>
      <c r="U1509">
        <f t="shared" si="143"/>
        <v>3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v>1401201881</v>
      </c>
      <c r="K1510" t="b">
        <v>1</v>
      </c>
      <c r="L1510">
        <v>211</v>
      </c>
      <c r="M1510" t="b">
        <v>1</v>
      </c>
      <c r="N1510" s="11" t="s">
        <v>8295</v>
      </c>
      <c r="O1510" t="s">
        <v>8296</v>
      </c>
      <c r="P1510">
        <f t="shared" si="138"/>
        <v>111</v>
      </c>
      <c r="Q1510" s="22">
        <f t="shared" si="139"/>
        <v>97.11</v>
      </c>
      <c r="R1510" s="15">
        <f t="shared" si="140"/>
        <v>41786.614363425928</v>
      </c>
      <c r="S1510" s="15">
        <f t="shared" si="141"/>
        <v>41817.614363425928</v>
      </c>
      <c r="T1510">
        <f t="shared" si="142"/>
        <v>2014</v>
      </c>
      <c r="U1510">
        <f t="shared" si="143"/>
        <v>5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v>1484570885</v>
      </c>
      <c r="K1511" t="b">
        <v>1</v>
      </c>
      <c r="L1511">
        <v>196</v>
      </c>
      <c r="M1511" t="b">
        <v>1</v>
      </c>
      <c r="N1511" s="11" t="s">
        <v>8295</v>
      </c>
      <c r="O1511" t="s">
        <v>8296</v>
      </c>
      <c r="P1511">
        <f t="shared" si="138"/>
        <v>124</v>
      </c>
      <c r="Q1511" s="22">
        <f t="shared" si="139"/>
        <v>110.39</v>
      </c>
      <c r="R1511" s="15">
        <f t="shared" si="140"/>
        <v>42751.533391203702</v>
      </c>
      <c r="S1511" s="15">
        <f t="shared" si="141"/>
        <v>42780.957638888889</v>
      </c>
      <c r="T1511">
        <f t="shared" si="142"/>
        <v>2017</v>
      </c>
      <c r="U1511">
        <f t="shared" si="143"/>
        <v>1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v>1403169278</v>
      </c>
      <c r="K1512" t="b">
        <v>1</v>
      </c>
      <c r="L1512">
        <v>405</v>
      </c>
      <c r="M1512" t="b">
        <v>1</v>
      </c>
      <c r="N1512" s="11" t="s">
        <v>8295</v>
      </c>
      <c r="O1512" t="s">
        <v>8296</v>
      </c>
      <c r="P1512">
        <f t="shared" si="138"/>
        <v>101</v>
      </c>
      <c r="Q1512" s="22">
        <f t="shared" si="139"/>
        <v>39.92</v>
      </c>
      <c r="R1512" s="15">
        <f t="shared" si="140"/>
        <v>41809.385162037033</v>
      </c>
      <c r="S1512" s="15">
        <f t="shared" si="141"/>
        <v>41839.385162037033</v>
      </c>
      <c r="T1512">
        <f t="shared" si="142"/>
        <v>2014</v>
      </c>
      <c r="U1512">
        <f t="shared" si="143"/>
        <v>6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v>1445263204</v>
      </c>
      <c r="K1513" t="b">
        <v>1</v>
      </c>
      <c r="L1513">
        <v>206</v>
      </c>
      <c r="M1513" t="b">
        <v>1</v>
      </c>
      <c r="N1513" s="11" t="s">
        <v>8295</v>
      </c>
      <c r="O1513" t="s">
        <v>8296</v>
      </c>
      <c r="P1513">
        <f t="shared" si="138"/>
        <v>112</v>
      </c>
      <c r="Q1513" s="22">
        <f t="shared" si="139"/>
        <v>75.98</v>
      </c>
      <c r="R1513" s="15">
        <f t="shared" si="140"/>
        <v>42296.583379629628</v>
      </c>
      <c r="S1513" s="15">
        <f t="shared" si="141"/>
        <v>42326.625046296293</v>
      </c>
      <c r="T1513">
        <f t="shared" si="142"/>
        <v>2015</v>
      </c>
      <c r="U1513">
        <f t="shared" si="143"/>
        <v>10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v>1483719939</v>
      </c>
      <c r="K1514" t="b">
        <v>1</v>
      </c>
      <c r="L1514">
        <v>335</v>
      </c>
      <c r="M1514" t="b">
        <v>1</v>
      </c>
      <c r="N1514" s="11" t="s">
        <v>8295</v>
      </c>
      <c r="O1514" t="s">
        <v>8296</v>
      </c>
      <c r="P1514">
        <f t="shared" si="138"/>
        <v>559</v>
      </c>
      <c r="Q1514" s="22">
        <f t="shared" si="139"/>
        <v>58.38</v>
      </c>
      <c r="R1514" s="15">
        <f t="shared" si="140"/>
        <v>42741.684479166666</v>
      </c>
      <c r="S1514" s="15">
        <f t="shared" si="141"/>
        <v>42771.684479166666</v>
      </c>
      <c r="T1514">
        <f t="shared" si="142"/>
        <v>2017</v>
      </c>
      <c r="U1514">
        <f t="shared" si="143"/>
        <v>1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v>1402931866</v>
      </c>
      <c r="K1515" t="b">
        <v>1</v>
      </c>
      <c r="L1515">
        <v>215</v>
      </c>
      <c r="M1515" t="b">
        <v>1</v>
      </c>
      <c r="N1515" s="11" t="s">
        <v>8295</v>
      </c>
      <c r="O1515" t="s">
        <v>8296</v>
      </c>
      <c r="P1515">
        <f t="shared" si="138"/>
        <v>150</v>
      </c>
      <c r="Q1515" s="22">
        <f t="shared" si="139"/>
        <v>55.82</v>
      </c>
      <c r="R1515" s="15">
        <f t="shared" si="140"/>
        <v>41806.637337962966</v>
      </c>
      <c r="S1515" s="15">
        <f t="shared" si="141"/>
        <v>41836.637337962966</v>
      </c>
      <c r="T1515">
        <f t="shared" si="142"/>
        <v>2014</v>
      </c>
      <c r="U1515">
        <f t="shared" si="143"/>
        <v>6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v>1439907640</v>
      </c>
      <c r="K1516" t="b">
        <v>1</v>
      </c>
      <c r="L1516">
        <v>176</v>
      </c>
      <c r="M1516" t="b">
        <v>1</v>
      </c>
      <c r="N1516" s="11" t="s">
        <v>8295</v>
      </c>
      <c r="O1516" t="s">
        <v>8296</v>
      </c>
      <c r="P1516">
        <f t="shared" si="138"/>
        <v>106</v>
      </c>
      <c r="Q1516" s="22">
        <f t="shared" si="139"/>
        <v>151.24</v>
      </c>
      <c r="R1516" s="15">
        <f t="shared" si="140"/>
        <v>42234.597685185188</v>
      </c>
      <c r="S1516" s="15">
        <f t="shared" si="141"/>
        <v>42274.597685185188</v>
      </c>
      <c r="T1516">
        <f t="shared" si="142"/>
        <v>2015</v>
      </c>
      <c r="U1516">
        <f t="shared" si="143"/>
        <v>8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v>1455516297</v>
      </c>
      <c r="K1517" t="b">
        <v>1</v>
      </c>
      <c r="L1517">
        <v>555</v>
      </c>
      <c r="M1517" t="b">
        <v>1</v>
      </c>
      <c r="N1517" s="11" t="s">
        <v>8295</v>
      </c>
      <c r="O1517" t="s">
        <v>8296</v>
      </c>
      <c r="P1517">
        <f t="shared" si="138"/>
        <v>157</v>
      </c>
      <c r="Q1517" s="22">
        <f t="shared" si="139"/>
        <v>849.67</v>
      </c>
      <c r="R1517" s="15">
        <f t="shared" si="140"/>
        <v>42415.253437499996</v>
      </c>
      <c r="S1517" s="15">
        <f t="shared" si="141"/>
        <v>42445.211770833332</v>
      </c>
      <c r="T1517">
        <f t="shared" si="142"/>
        <v>2016</v>
      </c>
      <c r="U1517">
        <f t="shared" si="143"/>
        <v>2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v>1473160292</v>
      </c>
      <c r="K1518" t="b">
        <v>1</v>
      </c>
      <c r="L1518">
        <v>116</v>
      </c>
      <c r="M1518" t="b">
        <v>1</v>
      </c>
      <c r="N1518" s="11" t="s">
        <v>8295</v>
      </c>
      <c r="O1518" t="s">
        <v>8296</v>
      </c>
      <c r="P1518">
        <f t="shared" si="138"/>
        <v>109</v>
      </c>
      <c r="Q1518" s="22">
        <f t="shared" si="139"/>
        <v>159.24</v>
      </c>
      <c r="R1518" s="15">
        <f t="shared" si="140"/>
        <v>42619.466342592597</v>
      </c>
      <c r="S1518" s="15">
        <f t="shared" si="141"/>
        <v>42649.583333333328</v>
      </c>
      <c r="T1518">
        <f t="shared" si="142"/>
        <v>2016</v>
      </c>
      <c r="U1518">
        <f t="shared" si="143"/>
        <v>9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v>1415194553</v>
      </c>
      <c r="K1519" t="b">
        <v>1</v>
      </c>
      <c r="L1519">
        <v>615</v>
      </c>
      <c r="M1519" t="b">
        <v>1</v>
      </c>
      <c r="N1519" s="11" t="s">
        <v>8295</v>
      </c>
      <c r="O1519" t="s">
        <v>8296</v>
      </c>
      <c r="P1519">
        <f t="shared" si="138"/>
        <v>162</v>
      </c>
      <c r="Q1519" s="22">
        <f t="shared" si="139"/>
        <v>39.51</v>
      </c>
      <c r="R1519" s="15">
        <f t="shared" si="140"/>
        <v>41948.56658564815</v>
      </c>
      <c r="S1519" s="15">
        <f t="shared" si="141"/>
        <v>41979.25</v>
      </c>
      <c r="T1519">
        <f t="shared" si="142"/>
        <v>2014</v>
      </c>
      <c r="U1519">
        <f t="shared" si="143"/>
        <v>11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v>1398973252</v>
      </c>
      <c r="K1520" t="b">
        <v>1</v>
      </c>
      <c r="L1520">
        <v>236</v>
      </c>
      <c r="M1520" t="b">
        <v>1</v>
      </c>
      <c r="N1520" s="11" t="s">
        <v>8295</v>
      </c>
      <c r="O1520" t="s">
        <v>8296</v>
      </c>
      <c r="P1520">
        <f t="shared" si="138"/>
        <v>205</v>
      </c>
      <c r="Q1520" s="22">
        <f t="shared" si="139"/>
        <v>130.53</v>
      </c>
      <c r="R1520" s="15">
        <f t="shared" si="140"/>
        <v>41760.8200462963</v>
      </c>
      <c r="S1520" s="15">
        <f t="shared" si="141"/>
        <v>41790.8200462963</v>
      </c>
      <c r="T1520">
        <f t="shared" si="142"/>
        <v>2014</v>
      </c>
      <c r="U1520">
        <f t="shared" si="143"/>
        <v>5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v>1400867283</v>
      </c>
      <c r="K1521" t="b">
        <v>1</v>
      </c>
      <c r="L1521">
        <v>145</v>
      </c>
      <c r="M1521" t="b">
        <v>1</v>
      </c>
      <c r="N1521" s="11" t="s">
        <v>8295</v>
      </c>
      <c r="O1521" t="s">
        <v>8296</v>
      </c>
      <c r="P1521">
        <f t="shared" si="138"/>
        <v>103</v>
      </c>
      <c r="Q1521" s="22">
        <f t="shared" si="139"/>
        <v>64.16</v>
      </c>
      <c r="R1521" s="15">
        <f t="shared" si="140"/>
        <v>41782.741701388892</v>
      </c>
      <c r="S1521" s="15">
        <f t="shared" si="141"/>
        <v>41810.915972222225</v>
      </c>
      <c r="T1521">
        <f t="shared" si="142"/>
        <v>2014</v>
      </c>
      <c r="U1521">
        <f t="shared" si="143"/>
        <v>5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v>1415824513</v>
      </c>
      <c r="K1522" t="b">
        <v>1</v>
      </c>
      <c r="L1522">
        <v>167</v>
      </c>
      <c r="M1522" t="b">
        <v>1</v>
      </c>
      <c r="N1522" s="11" t="s">
        <v>8295</v>
      </c>
      <c r="O1522" t="s">
        <v>8296</v>
      </c>
      <c r="P1522">
        <f t="shared" si="138"/>
        <v>103</v>
      </c>
      <c r="Q1522" s="22">
        <f t="shared" si="139"/>
        <v>111.53</v>
      </c>
      <c r="R1522" s="15">
        <f t="shared" si="140"/>
        <v>41955.857789351852</v>
      </c>
      <c r="S1522" s="15">
        <f t="shared" si="141"/>
        <v>41992.166666666672</v>
      </c>
      <c r="T1522">
        <f t="shared" si="142"/>
        <v>2014</v>
      </c>
      <c r="U1522">
        <f t="shared" si="143"/>
        <v>11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v>1462248091</v>
      </c>
      <c r="K1523" t="b">
        <v>1</v>
      </c>
      <c r="L1523">
        <v>235</v>
      </c>
      <c r="M1523" t="b">
        <v>1</v>
      </c>
      <c r="N1523" s="11" t="s">
        <v>8295</v>
      </c>
      <c r="O1523" t="s">
        <v>8296</v>
      </c>
      <c r="P1523">
        <f t="shared" si="138"/>
        <v>107</v>
      </c>
      <c r="Q1523" s="22">
        <f t="shared" si="139"/>
        <v>170.45</v>
      </c>
      <c r="R1523" s="15">
        <f t="shared" si="140"/>
        <v>42493.167719907404</v>
      </c>
      <c r="S1523" s="15">
        <f t="shared" si="141"/>
        <v>42528.167719907404</v>
      </c>
      <c r="T1523">
        <f t="shared" si="142"/>
        <v>2016</v>
      </c>
      <c r="U1523">
        <f t="shared" si="143"/>
        <v>5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v>1410983739</v>
      </c>
      <c r="K1524" t="b">
        <v>1</v>
      </c>
      <c r="L1524">
        <v>452</v>
      </c>
      <c r="M1524" t="b">
        <v>1</v>
      </c>
      <c r="N1524" s="11" t="s">
        <v>8295</v>
      </c>
      <c r="O1524" t="s">
        <v>8296</v>
      </c>
      <c r="P1524">
        <f t="shared" si="138"/>
        <v>139</v>
      </c>
      <c r="Q1524" s="22">
        <f t="shared" si="139"/>
        <v>133.74</v>
      </c>
      <c r="R1524" s="15">
        <f t="shared" si="140"/>
        <v>41899.830312500002</v>
      </c>
      <c r="S1524" s="15">
        <f t="shared" si="141"/>
        <v>41929.830312500002</v>
      </c>
      <c r="T1524">
        <f t="shared" si="142"/>
        <v>2014</v>
      </c>
      <c r="U1524">
        <f t="shared" si="143"/>
        <v>9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v>1416592916</v>
      </c>
      <c r="K1525" t="b">
        <v>1</v>
      </c>
      <c r="L1525">
        <v>241</v>
      </c>
      <c r="M1525" t="b">
        <v>1</v>
      </c>
      <c r="N1525" s="11" t="s">
        <v>8295</v>
      </c>
      <c r="O1525" t="s">
        <v>8296</v>
      </c>
      <c r="P1525">
        <f t="shared" si="138"/>
        <v>125</v>
      </c>
      <c r="Q1525" s="22">
        <f t="shared" si="139"/>
        <v>95.83</v>
      </c>
      <c r="R1525" s="15">
        <f t="shared" si="140"/>
        <v>41964.751342592594</v>
      </c>
      <c r="S1525" s="15">
        <f t="shared" si="141"/>
        <v>41996</v>
      </c>
      <c r="T1525">
        <f t="shared" si="142"/>
        <v>2014</v>
      </c>
      <c r="U1525">
        <f t="shared" si="143"/>
        <v>11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v>1485000090</v>
      </c>
      <c r="K1526" t="b">
        <v>1</v>
      </c>
      <c r="L1526">
        <v>28</v>
      </c>
      <c r="M1526" t="b">
        <v>1</v>
      </c>
      <c r="N1526" s="11" t="s">
        <v>8295</v>
      </c>
      <c r="O1526" t="s">
        <v>8296</v>
      </c>
      <c r="P1526">
        <f t="shared" si="138"/>
        <v>207</v>
      </c>
      <c r="Q1526" s="22">
        <f t="shared" si="139"/>
        <v>221.79</v>
      </c>
      <c r="R1526" s="15">
        <f t="shared" si="140"/>
        <v>42756.501041666663</v>
      </c>
      <c r="S1526" s="15">
        <f t="shared" si="141"/>
        <v>42786.501041666663</v>
      </c>
      <c r="T1526">
        <f t="shared" si="142"/>
        <v>2017</v>
      </c>
      <c r="U1526">
        <f t="shared" si="143"/>
        <v>1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v>1468947138</v>
      </c>
      <c r="K1527" t="b">
        <v>1</v>
      </c>
      <c r="L1527">
        <v>140</v>
      </c>
      <c r="M1527" t="b">
        <v>1</v>
      </c>
      <c r="N1527" s="11" t="s">
        <v>8295</v>
      </c>
      <c r="O1527" t="s">
        <v>8296</v>
      </c>
      <c r="P1527">
        <f t="shared" si="138"/>
        <v>174</v>
      </c>
      <c r="Q1527" s="22">
        <f t="shared" si="139"/>
        <v>32.32</v>
      </c>
      <c r="R1527" s="15">
        <f t="shared" si="140"/>
        <v>42570.702986111108</v>
      </c>
      <c r="S1527" s="15">
        <f t="shared" si="141"/>
        <v>42600.702986111108</v>
      </c>
      <c r="T1527">
        <f t="shared" si="142"/>
        <v>2016</v>
      </c>
      <c r="U1527">
        <f t="shared" si="143"/>
        <v>7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v>1448951847</v>
      </c>
      <c r="K1528" t="b">
        <v>1</v>
      </c>
      <c r="L1528">
        <v>280</v>
      </c>
      <c r="M1528" t="b">
        <v>1</v>
      </c>
      <c r="N1528" s="11" t="s">
        <v>8295</v>
      </c>
      <c r="O1528" t="s">
        <v>8296</v>
      </c>
      <c r="P1528">
        <f t="shared" si="138"/>
        <v>120</v>
      </c>
      <c r="Q1528" s="22">
        <f t="shared" si="139"/>
        <v>98.84</v>
      </c>
      <c r="R1528" s="15">
        <f t="shared" si="140"/>
        <v>42339.276006944448</v>
      </c>
      <c r="S1528" s="15">
        <f t="shared" si="141"/>
        <v>42388.276006944448</v>
      </c>
      <c r="T1528">
        <f t="shared" si="142"/>
        <v>2015</v>
      </c>
      <c r="U1528">
        <f t="shared" si="143"/>
        <v>12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v>1487082286</v>
      </c>
      <c r="K1529" t="b">
        <v>1</v>
      </c>
      <c r="L1529">
        <v>70</v>
      </c>
      <c r="M1529" t="b">
        <v>1</v>
      </c>
      <c r="N1529" s="11" t="s">
        <v>8295</v>
      </c>
      <c r="O1529" t="s">
        <v>8296</v>
      </c>
      <c r="P1529">
        <f t="shared" si="138"/>
        <v>110</v>
      </c>
      <c r="Q1529" s="22">
        <f t="shared" si="139"/>
        <v>55.22</v>
      </c>
      <c r="R1529" s="15">
        <f t="shared" si="140"/>
        <v>42780.600532407407</v>
      </c>
      <c r="S1529" s="15">
        <f t="shared" si="141"/>
        <v>42808.558865740735</v>
      </c>
      <c r="T1529">
        <f t="shared" si="142"/>
        <v>2017</v>
      </c>
      <c r="U1529">
        <f t="shared" si="143"/>
        <v>2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v>1483292122</v>
      </c>
      <c r="K1530" t="b">
        <v>1</v>
      </c>
      <c r="L1530">
        <v>160</v>
      </c>
      <c r="M1530" t="b">
        <v>1</v>
      </c>
      <c r="N1530" s="11" t="s">
        <v>8295</v>
      </c>
      <c r="O1530" t="s">
        <v>8296</v>
      </c>
      <c r="P1530">
        <f t="shared" si="138"/>
        <v>282</v>
      </c>
      <c r="Q1530" s="22">
        <f t="shared" si="139"/>
        <v>52.79</v>
      </c>
      <c r="R1530" s="15">
        <f t="shared" si="140"/>
        <v>42736.732893518521</v>
      </c>
      <c r="S1530" s="15">
        <f t="shared" si="141"/>
        <v>42767</v>
      </c>
      <c r="T1530">
        <f t="shared" si="142"/>
        <v>2017</v>
      </c>
      <c r="U1530">
        <f t="shared" si="143"/>
        <v>1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v>1424185520</v>
      </c>
      <c r="K1531" t="b">
        <v>1</v>
      </c>
      <c r="L1531">
        <v>141</v>
      </c>
      <c r="M1531" t="b">
        <v>1</v>
      </c>
      <c r="N1531" s="11" t="s">
        <v>8295</v>
      </c>
      <c r="O1531" t="s">
        <v>8296</v>
      </c>
      <c r="P1531">
        <f t="shared" si="138"/>
        <v>101</v>
      </c>
      <c r="Q1531" s="22">
        <f t="shared" si="139"/>
        <v>135.66999999999999</v>
      </c>
      <c r="R1531" s="15">
        <f t="shared" si="140"/>
        <v>42052.628703703704</v>
      </c>
      <c r="S1531" s="15">
        <f t="shared" si="141"/>
        <v>42082.587037037039</v>
      </c>
      <c r="T1531">
        <f t="shared" si="142"/>
        <v>2015</v>
      </c>
      <c r="U1531">
        <f t="shared" si="143"/>
        <v>2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v>1443464695</v>
      </c>
      <c r="K1532" t="b">
        <v>1</v>
      </c>
      <c r="L1532">
        <v>874</v>
      </c>
      <c r="M1532" t="b">
        <v>1</v>
      </c>
      <c r="N1532" s="11" t="s">
        <v>8295</v>
      </c>
      <c r="O1532" t="s">
        <v>8296</v>
      </c>
      <c r="P1532">
        <f t="shared" si="138"/>
        <v>135</v>
      </c>
      <c r="Q1532" s="22">
        <f t="shared" si="139"/>
        <v>53.99</v>
      </c>
      <c r="R1532" s="15">
        <f t="shared" si="140"/>
        <v>42275.767303240747</v>
      </c>
      <c r="S1532" s="15">
        <f t="shared" si="141"/>
        <v>42300.767303240747</v>
      </c>
      <c r="T1532">
        <f t="shared" si="142"/>
        <v>2015</v>
      </c>
      <c r="U1532">
        <f t="shared" si="143"/>
        <v>9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v>1414610126</v>
      </c>
      <c r="K1533" t="b">
        <v>1</v>
      </c>
      <c r="L1533">
        <v>73</v>
      </c>
      <c r="M1533" t="b">
        <v>1</v>
      </c>
      <c r="N1533" s="11" t="s">
        <v>8295</v>
      </c>
      <c r="O1533" t="s">
        <v>8296</v>
      </c>
      <c r="P1533">
        <f t="shared" si="138"/>
        <v>176</v>
      </c>
      <c r="Q1533" s="22">
        <f t="shared" si="139"/>
        <v>56.64</v>
      </c>
      <c r="R1533" s="15">
        <f t="shared" si="140"/>
        <v>41941.802384259259</v>
      </c>
      <c r="S1533" s="15">
        <f t="shared" si="141"/>
        <v>41974.125</v>
      </c>
      <c r="T1533">
        <f t="shared" si="142"/>
        <v>2014</v>
      </c>
      <c r="U1533">
        <f t="shared" si="143"/>
        <v>10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v>1453461865</v>
      </c>
      <c r="K1534" t="b">
        <v>1</v>
      </c>
      <c r="L1534">
        <v>294</v>
      </c>
      <c r="M1534" t="b">
        <v>1</v>
      </c>
      <c r="N1534" s="11" t="s">
        <v>8295</v>
      </c>
      <c r="O1534" t="s">
        <v>8296</v>
      </c>
      <c r="P1534">
        <f t="shared" si="138"/>
        <v>484</v>
      </c>
      <c r="Q1534" s="22">
        <f t="shared" si="139"/>
        <v>82.32</v>
      </c>
      <c r="R1534" s="15">
        <f t="shared" si="140"/>
        <v>42391.475289351853</v>
      </c>
      <c r="S1534" s="15">
        <f t="shared" si="141"/>
        <v>42415.625</v>
      </c>
      <c r="T1534">
        <f t="shared" si="142"/>
        <v>2016</v>
      </c>
      <c r="U1534">
        <f t="shared" si="143"/>
        <v>1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v>1457913777</v>
      </c>
      <c r="K1535" t="b">
        <v>1</v>
      </c>
      <c r="L1535">
        <v>740</v>
      </c>
      <c r="M1535" t="b">
        <v>1</v>
      </c>
      <c r="N1535" s="11" t="s">
        <v>8295</v>
      </c>
      <c r="O1535" t="s">
        <v>8296</v>
      </c>
      <c r="P1535">
        <f t="shared" si="138"/>
        <v>145</v>
      </c>
      <c r="Q1535" s="22">
        <f t="shared" si="139"/>
        <v>88.26</v>
      </c>
      <c r="R1535" s="15">
        <f t="shared" si="140"/>
        <v>42443.00204861111</v>
      </c>
      <c r="S1535" s="15">
        <f t="shared" si="141"/>
        <v>42492.165972222225</v>
      </c>
      <c r="T1535">
        <f t="shared" si="142"/>
        <v>2016</v>
      </c>
      <c r="U1535">
        <f t="shared" si="143"/>
        <v>3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v>1438791062</v>
      </c>
      <c r="K1536" t="b">
        <v>1</v>
      </c>
      <c r="L1536">
        <v>369</v>
      </c>
      <c r="M1536" t="b">
        <v>1</v>
      </c>
      <c r="N1536" s="11" t="s">
        <v>8295</v>
      </c>
      <c r="O1536" t="s">
        <v>8296</v>
      </c>
      <c r="P1536">
        <f t="shared" si="138"/>
        <v>418</v>
      </c>
      <c r="Q1536" s="22">
        <f t="shared" si="139"/>
        <v>84.91</v>
      </c>
      <c r="R1536" s="15">
        <f t="shared" si="140"/>
        <v>42221.67432870371</v>
      </c>
      <c r="S1536" s="15">
        <f t="shared" si="141"/>
        <v>42251.67432870371</v>
      </c>
      <c r="T1536">
        <f t="shared" si="142"/>
        <v>2015</v>
      </c>
      <c r="U1536">
        <f t="shared" si="143"/>
        <v>8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v>1461527631</v>
      </c>
      <c r="K1537" t="b">
        <v>1</v>
      </c>
      <c r="L1537">
        <v>110</v>
      </c>
      <c r="M1537" t="b">
        <v>1</v>
      </c>
      <c r="N1537" s="11" t="s">
        <v>8295</v>
      </c>
      <c r="O1537" t="s">
        <v>8296</v>
      </c>
      <c r="P1537">
        <f t="shared" si="138"/>
        <v>132</v>
      </c>
      <c r="Q1537" s="22">
        <f t="shared" si="139"/>
        <v>48.15</v>
      </c>
      <c r="R1537" s="15">
        <f t="shared" si="140"/>
        <v>42484.829062500001</v>
      </c>
      <c r="S1537" s="15">
        <f t="shared" si="141"/>
        <v>42513.916666666672</v>
      </c>
      <c r="T1537">
        <f t="shared" si="142"/>
        <v>2016</v>
      </c>
      <c r="U1537">
        <f t="shared" si="143"/>
        <v>4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v>1438110910</v>
      </c>
      <c r="K1538" t="b">
        <v>1</v>
      </c>
      <c r="L1538">
        <v>455</v>
      </c>
      <c r="M1538" t="b">
        <v>1</v>
      </c>
      <c r="N1538" s="11" t="s">
        <v>8295</v>
      </c>
      <c r="O1538" t="s">
        <v>8296</v>
      </c>
      <c r="P1538">
        <f t="shared" si="138"/>
        <v>250</v>
      </c>
      <c r="Q1538" s="22">
        <f t="shared" si="139"/>
        <v>66.02</v>
      </c>
      <c r="R1538" s="15">
        <f t="shared" si="140"/>
        <v>42213.802199074074</v>
      </c>
      <c r="S1538" s="15">
        <f t="shared" si="141"/>
        <v>42243.802199074074</v>
      </c>
      <c r="T1538">
        <f t="shared" si="142"/>
        <v>2015</v>
      </c>
      <c r="U1538">
        <f t="shared" si="143"/>
        <v>7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v>1467358427</v>
      </c>
      <c r="K1539" t="b">
        <v>1</v>
      </c>
      <c r="L1539">
        <v>224</v>
      </c>
      <c r="M1539" t="b">
        <v>1</v>
      </c>
      <c r="N1539" s="11" t="s">
        <v>8295</v>
      </c>
      <c r="O1539" t="s">
        <v>8296</v>
      </c>
      <c r="P1539">
        <f t="shared" ref="P1539:P1602" si="144">ROUND(E1539/D1539*100,0)</f>
        <v>180</v>
      </c>
      <c r="Q1539" s="22">
        <f t="shared" ref="Q1539:Q1602" si="145">IFERROR(ROUND(E1539/L1539,2),0)</f>
        <v>96.38</v>
      </c>
      <c r="R1539" s="15">
        <f t="shared" ref="R1539:R1602" si="146">J1539/60/60/24+DATE(1970,1,1)</f>
        <v>42552.315127314811</v>
      </c>
      <c r="S1539" s="15">
        <f t="shared" ref="S1539:S1602" si="147">I1539/60/60/24+DATE(1970,1,1)</f>
        <v>42588.75</v>
      </c>
      <c r="T1539">
        <f t="shared" ref="T1539:T1602" si="148">YEAR(R1539)</f>
        <v>2016</v>
      </c>
      <c r="U1539">
        <f t="shared" ref="U1539:U1602" si="149">MONTH(R1539)</f>
        <v>7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v>1418064370</v>
      </c>
      <c r="K1540" t="b">
        <v>1</v>
      </c>
      <c r="L1540">
        <v>46</v>
      </c>
      <c r="M1540" t="b">
        <v>1</v>
      </c>
      <c r="N1540" s="11" t="s">
        <v>8295</v>
      </c>
      <c r="O1540" t="s">
        <v>8296</v>
      </c>
      <c r="P1540">
        <f t="shared" si="144"/>
        <v>103</v>
      </c>
      <c r="Q1540" s="22">
        <f t="shared" si="145"/>
        <v>156.16999999999999</v>
      </c>
      <c r="R1540" s="15">
        <f t="shared" si="146"/>
        <v>41981.782060185185</v>
      </c>
      <c r="S1540" s="15">
        <f t="shared" si="147"/>
        <v>42026.782060185185</v>
      </c>
      <c r="T1540">
        <f t="shared" si="148"/>
        <v>2014</v>
      </c>
      <c r="U1540">
        <f t="shared" si="149"/>
        <v>12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v>1480629819</v>
      </c>
      <c r="K1541" t="b">
        <v>0</v>
      </c>
      <c r="L1541">
        <v>284</v>
      </c>
      <c r="M1541" t="b">
        <v>1</v>
      </c>
      <c r="N1541" s="11" t="s">
        <v>8295</v>
      </c>
      <c r="O1541" t="s">
        <v>8296</v>
      </c>
      <c r="P1541">
        <f t="shared" si="144"/>
        <v>136</v>
      </c>
      <c r="Q1541" s="22">
        <f t="shared" si="145"/>
        <v>95.76</v>
      </c>
      <c r="R1541" s="15">
        <f t="shared" si="146"/>
        <v>42705.919201388882</v>
      </c>
      <c r="S1541" s="15">
        <f t="shared" si="147"/>
        <v>42738.919201388882</v>
      </c>
      <c r="T1541">
        <f t="shared" si="148"/>
        <v>2016</v>
      </c>
      <c r="U1541">
        <f t="shared" si="149"/>
        <v>12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v>1414368616</v>
      </c>
      <c r="K1542" t="b">
        <v>1</v>
      </c>
      <c r="L1542">
        <v>98</v>
      </c>
      <c r="M1542" t="b">
        <v>1</v>
      </c>
      <c r="N1542" s="11" t="s">
        <v>8295</v>
      </c>
      <c r="O1542" t="s">
        <v>8296</v>
      </c>
      <c r="P1542">
        <f t="shared" si="144"/>
        <v>118</v>
      </c>
      <c r="Q1542" s="22">
        <f t="shared" si="145"/>
        <v>180.41</v>
      </c>
      <c r="R1542" s="15">
        <f t="shared" si="146"/>
        <v>41939.00712962963</v>
      </c>
      <c r="S1542" s="15">
        <f t="shared" si="147"/>
        <v>41969.052083333328</v>
      </c>
      <c r="T1542">
        <f t="shared" si="148"/>
        <v>2014</v>
      </c>
      <c r="U1542">
        <f t="shared" si="149"/>
        <v>10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v>1417453538</v>
      </c>
      <c r="K1543" t="b">
        <v>0</v>
      </c>
      <c r="L1543">
        <v>2</v>
      </c>
      <c r="M1543" t="b">
        <v>0</v>
      </c>
      <c r="N1543" s="11" t="s">
        <v>8295</v>
      </c>
      <c r="O1543" t="s">
        <v>8300</v>
      </c>
      <c r="P1543">
        <f t="shared" si="144"/>
        <v>0</v>
      </c>
      <c r="Q1543" s="22">
        <f t="shared" si="145"/>
        <v>3</v>
      </c>
      <c r="R1543" s="15">
        <f t="shared" si="146"/>
        <v>41974.712245370371</v>
      </c>
      <c r="S1543" s="15">
        <f t="shared" si="147"/>
        <v>42004.712245370371</v>
      </c>
      <c r="T1543">
        <f t="shared" si="148"/>
        <v>2014</v>
      </c>
      <c r="U1543">
        <f t="shared" si="149"/>
        <v>12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v>1434412500</v>
      </c>
      <c r="K1544" t="b">
        <v>0</v>
      </c>
      <c r="L1544">
        <v>1</v>
      </c>
      <c r="M1544" t="b">
        <v>0</v>
      </c>
      <c r="N1544" s="11" t="s">
        <v>8295</v>
      </c>
      <c r="O1544" t="s">
        <v>8300</v>
      </c>
      <c r="P1544">
        <f t="shared" si="144"/>
        <v>4</v>
      </c>
      <c r="Q1544" s="22">
        <f t="shared" si="145"/>
        <v>20</v>
      </c>
      <c r="R1544" s="15">
        <f t="shared" si="146"/>
        <v>42170.996527777781</v>
      </c>
      <c r="S1544" s="15">
        <f t="shared" si="147"/>
        <v>42185.996527777781</v>
      </c>
      <c r="T1544">
        <f t="shared" si="148"/>
        <v>2015</v>
      </c>
      <c r="U1544">
        <f t="shared" si="149"/>
        <v>6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v>1414066434</v>
      </c>
      <c r="K1545" t="b">
        <v>0</v>
      </c>
      <c r="L1545">
        <v>1</v>
      </c>
      <c r="M1545" t="b">
        <v>0</v>
      </c>
      <c r="N1545" s="11" t="s">
        <v>8295</v>
      </c>
      <c r="O1545" t="s">
        <v>8300</v>
      </c>
      <c r="P1545">
        <f t="shared" si="144"/>
        <v>0</v>
      </c>
      <c r="Q1545" s="22">
        <f t="shared" si="145"/>
        <v>10</v>
      </c>
      <c r="R1545" s="15">
        <f t="shared" si="146"/>
        <v>41935.509652777779</v>
      </c>
      <c r="S1545" s="15">
        <f t="shared" si="147"/>
        <v>41965.551319444443</v>
      </c>
      <c r="T1545">
        <f t="shared" si="148"/>
        <v>2014</v>
      </c>
      <c r="U1545">
        <f t="shared" si="149"/>
        <v>10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v>1424222024</v>
      </c>
      <c r="K1546" t="b">
        <v>0</v>
      </c>
      <c r="L1546">
        <v>0</v>
      </c>
      <c r="M1546" t="b">
        <v>0</v>
      </c>
      <c r="N1546" s="11" t="s">
        <v>8295</v>
      </c>
      <c r="O1546" t="s">
        <v>8300</v>
      </c>
      <c r="P1546">
        <f t="shared" si="144"/>
        <v>0</v>
      </c>
      <c r="Q1546" s="22">
        <f t="shared" si="145"/>
        <v>0</v>
      </c>
      <c r="R1546" s="15">
        <f t="shared" si="146"/>
        <v>42053.051203703704</v>
      </c>
      <c r="S1546" s="15">
        <f t="shared" si="147"/>
        <v>42095.012499999997</v>
      </c>
      <c r="T1546">
        <f t="shared" si="148"/>
        <v>2015</v>
      </c>
      <c r="U1546">
        <f t="shared" si="149"/>
        <v>2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v>1422393234</v>
      </c>
      <c r="K1547" t="b">
        <v>0</v>
      </c>
      <c r="L1547">
        <v>1</v>
      </c>
      <c r="M1547" t="b">
        <v>0</v>
      </c>
      <c r="N1547" s="11" t="s">
        <v>8295</v>
      </c>
      <c r="O1547" t="s">
        <v>8300</v>
      </c>
      <c r="P1547">
        <f t="shared" si="144"/>
        <v>0</v>
      </c>
      <c r="Q1547" s="22">
        <f t="shared" si="145"/>
        <v>1</v>
      </c>
      <c r="R1547" s="15">
        <f t="shared" si="146"/>
        <v>42031.884652777779</v>
      </c>
      <c r="S1547" s="15">
        <f t="shared" si="147"/>
        <v>42065.886111111111</v>
      </c>
      <c r="T1547">
        <f t="shared" si="148"/>
        <v>2015</v>
      </c>
      <c r="U1547">
        <f t="shared" si="149"/>
        <v>1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v>1405746399</v>
      </c>
      <c r="K1548" t="b">
        <v>0</v>
      </c>
      <c r="L1548">
        <v>11</v>
      </c>
      <c r="M1548" t="b">
        <v>0</v>
      </c>
      <c r="N1548" s="11" t="s">
        <v>8295</v>
      </c>
      <c r="O1548" t="s">
        <v>8300</v>
      </c>
      <c r="P1548">
        <f t="shared" si="144"/>
        <v>29</v>
      </c>
      <c r="Q1548" s="22">
        <f t="shared" si="145"/>
        <v>26.27</v>
      </c>
      <c r="R1548" s="15">
        <f t="shared" si="146"/>
        <v>41839.212951388887</v>
      </c>
      <c r="S1548" s="15">
        <f t="shared" si="147"/>
        <v>41899.212951388887</v>
      </c>
      <c r="T1548">
        <f t="shared" si="148"/>
        <v>2014</v>
      </c>
      <c r="U1548">
        <f t="shared" si="149"/>
        <v>7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v>1487240082</v>
      </c>
      <c r="K1549" t="b">
        <v>0</v>
      </c>
      <c r="L1549">
        <v>0</v>
      </c>
      <c r="M1549" t="b">
        <v>0</v>
      </c>
      <c r="N1549" s="11" t="s">
        <v>8295</v>
      </c>
      <c r="O1549" t="s">
        <v>8300</v>
      </c>
      <c r="P1549">
        <f t="shared" si="144"/>
        <v>0</v>
      </c>
      <c r="Q1549" s="22">
        <f t="shared" si="145"/>
        <v>0</v>
      </c>
      <c r="R1549" s="15">
        <f t="shared" si="146"/>
        <v>42782.426875000005</v>
      </c>
      <c r="S1549" s="15">
        <f t="shared" si="147"/>
        <v>42789.426875000005</v>
      </c>
      <c r="T1549">
        <f t="shared" si="148"/>
        <v>2017</v>
      </c>
      <c r="U1549">
        <f t="shared" si="149"/>
        <v>2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v>1444425020</v>
      </c>
      <c r="K1550" t="b">
        <v>0</v>
      </c>
      <c r="L1550">
        <v>1</v>
      </c>
      <c r="M1550" t="b">
        <v>0</v>
      </c>
      <c r="N1550" s="11" t="s">
        <v>8295</v>
      </c>
      <c r="O1550" t="s">
        <v>8300</v>
      </c>
      <c r="P1550">
        <f t="shared" si="144"/>
        <v>9</v>
      </c>
      <c r="Q1550" s="22">
        <f t="shared" si="145"/>
        <v>60</v>
      </c>
      <c r="R1550" s="15">
        <f t="shared" si="146"/>
        <v>42286.88217592593</v>
      </c>
      <c r="S1550" s="15">
        <f t="shared" si="147"/>
        <v>42316.923842592587</v>
      </c>
      <c r="T1550">
        <f t="shared" si="148"/>
        <v>2015</v>
      </c>
      <c r="U1550">
        <f t="shared" si="149"/>
        <v>10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v>1443928559</v>
      </c>
      <c r="K1551" t="b">
        <v>0</v>
      </c>
      <c r="L1551">
        <v>6</v>
      </c>
      <c r="M1551" t="b">
        <v>0</v>
      </c>
      <c r="N1551" s="11" t="s">
        <v>8295</v>
      </c>
      <c r="O1551" t="s">
        <v>8300</v>
      </c>
      <c r="P1551">
        <f t="shared" si="144"/>
        <v>34</v>
      </c>
      <c r="Q1551" s="22">
        <f t="shared" si="145"/>
        <v>28.33</v>
      </c>
      <c r="R1551" s="15">
        <f t="shared" si="146"/>
        <v>42281.136099537034</v>
      </c>
      <c r="S1551" s="15">
        <f t="shared" si="147"/>
        <v>42311.177766203706</v>
      </c>
      <c r="T1551">
        <f t="shared" si="148"/>
        <v>2015</v>
      </c>
      <c r="U1551">
        <f t="shared" si="149"/>
        <v>10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v>1460458034</v>
      </c>
      <c r="K1552" t="b">
        <v>0</v>
      </c>
      <c r="L1552">
        <v>7</v>
      </c>
      <c r="M1552" t="b">
        <v>0</v>
      </c>
      <c r="N1552" s="11" t="s">
        <v>8295</v>
      </c>
      <c r="O1552" t="s">
        <v>8300</v>
      </c>
      <c r="P1552">
        <f t="shared" si="144"/>
        <v>13</v>
      </c>
      <c r="Q1552" s="22">
        <f t="shared" si="145"/>
        <v>14.43</v>
      </c>
      <c r="R1552" s="15">
        <f t="shared" si="146"/>
        <v>42472.449467592596</v>
      </c>
      <c r="S1552" s="15">
        <f t="shared" si="147"/>
        <v>42502.449467592596</v>
      </c>
      <c r="T1552">
        <f t="shared" si="148"/>
        <v>2016</v>
      </c>
      <c r="U1552">
        <f t="shared" si="149"/>
        <v>4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v>1430164039</v>
      </c>
      <c r="K1553" t="b">
        <v>0</v>
      </c>
      <c r="L1553">
        <v>0</v>
      </c>
      <c r="M1553" t="b">
        <v>0</v>
      </c>
      <c r="N1553" s="11" t="s">
        <v>8295</v>
      </c>
      <c r="O1553" t="s">
        <v>8300</v>
      </c>
      <c r="P1553">
        <f t="shared" si="144"/>
        <v>0</v>
      </c>
      <c r="Q1553" s="22">
        <f t="shared" si="145"/>
        <v>0</v>
      </c>
      <c r="R1553" s="15">
        <f t="shared" si="146"/>
        <v>42121.824525462958</v>
      </c>
      <c r="S1553" s="15">
        <f t="shared" si="147"/>
        <v>42151.824525462958</v>
      </c>
      <c r="T1553">
        <f t="shared" si="148"/>
        <v>2015</v>
      </c>
      <c r="U1553">
        <f t="shared" si="149"/>
        <v>4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v>1410366708</v>
      </c>
      <c r="K1554" t="b">
        <v>0</v>
      </c>
      <c r="L1554">
        <v>16</v>
      </c>
      <c r="M1554" t="b">
        <v>0</v>
      </c>
      <c r="N1554" s="11" t="s">
        <v>8295</v>
      </c>
      <c r="O1554" t="s">
        <v>8300</v>
      </c>
      <c r="P1554">
        <f t="shared" si="144"/>
        <v>49</v>
      </c>
      <c r="Q1554" s="22">
        <f t="shared" si="145"/>
        <v>132.19</v>
      </c>
      <c r="R1554" s="15">
        <f t="shared" si="146"/>
        <v>41892.688750000001</v>
      </c>
      <c r="S1554" s="15">
        <f t="shared" si="147"/>
        <v>41913.165972222225</v>
      </c>
      <c r="T1554">
        <f t="shared" si="148"/>
        <v>2014</v>
      </c>
      <c r="U1554">
        <f t="shared" si="149"/>
        <v>9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v>1438584447</v>
      </c>
      <c r="K1555" t="b">
        <v>0</v>
      </c>
      <c r="L1555">
        <v>0</v>
      </c>
      <c r="M1555" t="b">
        <v>0</v>
      </c>
      <c r="N1555" s="11" t="s">
        <v>8295</v>
      </c>
      <c r="O1555" t="s">
        <v>8300</v>
      </c>
      <c r="P1555">
        <f t="shared" si="144"/>
        <v>0</v>
      </c>
      <c r="Q1555" s="22">
        <f t="shared" si="145"/>
        <v>0</v>
      </c>
      <c r="R1555" s="15">
        <f t="shared" si="146"/>
        <v>42219.282951388886</v>
      </c>
      <c r="S1555" s="15">
        <f t="shared" si="147"/>
        <v>42249.282951388886</v>
      </c>
      <c r="T1555">
        <f t="shared" si="148"/>
        <v>2015</v>
      </c>
      <c r="U1555">
        <f t="shared" si="149"/>
        <v>8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v>1435903390</v>
      </c>
      <c r="K1556" t="b">
        <v>0</v>
      </c>
      <c r="L1556">
        <v>0</v>
      </c>
      <c r="M1556" t="b">
        <v>0</v>
      </c>
      <c r="N1556" s="11" t="s">
        <v>8295</v>
      </c>
      <c r="O1556" t="s">
        <v>8300</v>
      </c>
      <c r="P1556">
        <f t="shared" si="144"/>
        <v>0</v>
      </c>
      <c r="Q1556" s="22">
        <f t="shared" si="145"/>
        <v>0</v>
      </c>
      <c r="R1556" s="15">
        <f t="shared" si="146"/>
        <v>42188.252199074079</v>
      </c>
      <c r="S1556" s="15">
        <f t="shared" si="147"/>
        <v>42218.252199074079</v>
      </c>
      <c r="T1556">
        <f t="shared" si="148"/>
        <v>2015</v>
      </c>
      <c r="U1556">
        <f t="shared" si="149"/>
        <v>7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v>1440513832</v>
      </c>
      <c r="K1557" t="b">
        <v>0</v>
      </c>
      <c r="L1557">
        <v>0</v>
      </c>
      <c r="M1557" t="b">
        <v>0</v>
      </c>
      <c r="N1557" s="11" t="s">
        <v>8295</v>
      </c>
      <c r="O1557" t="s">
        <v>8300</v>
      </c>
      <c r="P1557">
        <f t="shared" si="144"/>
        <v>0</v>
      </c>
      <c r="Q1557" s="22">
        <f t="shared" si="145"/>
        <v>0</v>
      </c>
      <c r="R1557" s="15">
        <f t="shared" si="146"/>
        <v>42241.613796296297</v>
      </c>
      <c r="S1557" s="15">
        <f t="shared" si="147"/>
        <v>42264.708333333328</v>
      </c>
      <c r="T1557">
        <f t="shared" si="148"/>
        <v>2015</v>
      </c>
      <c r="U1557">
        <f t="shared" si="149"/>
        <v>8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v>1465011624</v>
      </c>
      <c r="K1558" t="b">
        <v>0</v>
      </c>
      <c r="L1558">
        <v>12</v>
      </c>
      <c r="M1558" t="b">
        <v>0</v>
      </c>
      <c r="N1558" s="11" t="s">
        <v>8295</v>
      </c>
      <c r="O1558" t="s">
        <v>8300</v>
      </c>
      <c r="P1558">
        <f t="shared" si="144"/>
        <v>45</v>
      </c>
      <c r="Q1558" s="22">
        <f t="shared" si="145"/>
        <v>56.42</v>
      </c>
      <c r="R1558" s="15">
        <f t="shared" si="146"/>
        <v>42525.153055555551</v>
      </c>
      <c r="S1558" s="15">
        <f t="shared" si="147"/>
        <v>42555.153055555551</v>
      </c>
      <c r="T1558">
        <f t="shared" si="148"/>
        <v>2016</v>
      </c>
      <c r="U1558">
        <f t="shared" si="149"/>
        <v>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v>1408549233</v>
      </c>
      <c r="K1559" t="b">
        <v>0</v>
      </c>
      <c r="L1559">
        <v>1</v>
      </c>
      <c r="M1559" t="b">
        <v>0</v>
      </c>
      <c r="N1559" s="11" t="s">
        <v>8295</v>
      </c>
      <c r="O1559" t="s">
        <v>8300</v>
      </c>
      <c r="P1559">
        <f t="shared" si="144"/>
        <v>4</v>
      </c>
      <c r="Q1559" s="22">
        <f t="shared" si="145"/>
        <v>100</v>
      </c>
      <c r="R1559" s="15">
        <f t="shared" si="146"/>
        <v>41871.65315972222</v>
      </c>
      <c r="S1559" s="15">
        <f t="shared" si="147"/>
        <v>41902.65315972222</v>
      </c>
      <c r="T1559">
        <f t="shared" si="148"/>
        <v>2014</v>
      </c>
      <c r="U1559">
        <f t="shared" si="149"/>
        <v>8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v>1435656759</v>
      </c>
      <c r="K1560" t="b">
        <v>0</v>
      </c>
      <c r="L1560">
        <v>3</v>
      </c>
      <c r="M1560" t="b">
        <v>0</v>
      </c>
      <c r="N1560" s="11" t="s">
        <v>8295</v>
      </c>
      <c r="O1560" t="s">
        <v>8300</v>
      </c>
      <c r="P1560">
        <f t="shared" si="144"/>
        <v>5</v>
      </c>
      <c r="Q1560" s="22">
        <f t="shared" si="145"/>
        <v>11.67</v>
      </c>
      <c r="R1560" s="15">
        <f t="shared" si="146"/>
        <v>42185.397673611107</v>
      </c>
      <c r="S1560" s="15">
        <f t="shared" si="147"/>
        <v>42244.508333333331</v>
      </c>
      <c r="T1560">
        <f t="shared" si="148"/>
        <v>2015</v>
      </c>
      <c r="U1560">
        <f t="shared" si="149"/>
        <v>6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v>1428974199</v>
      </c>
      <c r="K1561" t="b">
        <v>0</v>
      </c>
      <c r="L1561">
        <v>1</v>
      </c>
      <c r="M1561" t="b">
        <v>0</v>
      </c>
      <c r="N1561" s="11" t="s">
        <v>8295</v>
      </c>
      <c r="O1561" t="s">
        <v>8300</v>
      </c>
      <c r="P1561">
        <f t="shared" si="144"/>
        <v>0</v>
      </c>
      <c r="Q1561" s="22">
        <f t="shared" si="145"/>
        <v>50</v>
      </c>
      <c r="R1561" s="15">
        <f t="shared" si="146"/>
        <v>42108.05322916666</v>
      </c>
      <c r="S1561" s="15">
        <f t="shared" si="147"/>
        <v>42123.05322916666</v>
      </c>
      <c r="T1561">
        <f t="shared" si="148"/>
        <v>2015</v>
      </c>
      <c r="U1561">
        <f t="shared" si="149"/>
        <v>4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v>1414110593</v>
      </c>
      <c r="K1562" t="b">
        <v>0</v>
      </c>
      <c r="L1562">
        <v>4</v>
      </c>
      <c r="M1562" t="b">
        <v>0</v>
      </c>
      <c r="N1562" s="11" t="s">
        <v>8295</v>
      </c>
      <c r="O1562" t="s">
        <v>8300</v>
      </c>
      <c r="P1562">
        <f t="shared" si="144"/>
        <v>4</v>
      </c>
      <c r="Q1562" s="22">
        <f t="shared" si="145"/>
        <v>23.5</v>
      </c>
      <c r="R1562" s="15">
        <f t="shared" si="146"/>
        <v>41936.020752314813</v>
      </c>
      <c r="S1562" s="15">
        <f t="shared" si="147"/>
        <v>41956.062418981484</v>
      </c>
      <c r="T1562">
        <f t="shared" si="148"/>
        <v>2014</v>
      </c>
      <c r="U1562">
        <f t="shared" si="149"/>
        <v>10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v>1381194003</v>
      </c>
      <c r="K1563" t="b">
        <v>0</v>
      </c>
      <c r="L1563">
        <v>1</v>
      </c>
      <c r="M1563" t="b">
        <v>0</v>
      </c>
      <c r="N1563" s="11" t="s">
        <v>8279</v>
      </c>
      <c r="O1563" t="s">
        <v>8301</v>
      </c>
      <c r="P1563">
        <f t="shared" si="144"/>
        <v>1</v>
      </c>
      <c r="Q1563" s="22">
        <f t="shared" si="145"/>
        <v>67</v>
      </c>
      <c r="R1563" s="15">
        <f t="shared" si="146"/>
        <v>41555.041701388887</v>
      </c>
      <c r="S1563" s="15">
        <f t="shared" si="147"/>
        <v>41585.083368055559</v>
      </c>
      <c r="T1563">
        <f t="shared" si="148"/>
        <v>2013</v>
      </c>
      <c r="U1563">
        <f t="shared" si="149"/>
        <v>10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v>1253712916</v>
      </c>
      <c r="K1564" t="b">
        <v>0</v>
      </c>
      <c r="L1564">
        <v>0</v>
      </c>
      <c r="M1564" t="b">
        <v>0</v>
      </c>
      <c r="N1564" s="11" t="s">
        <v>8279</v>
      </c>
      <c r="O1564" t="s">
        <v>8301</v>
      </c>
      <c r="P1564">
        <f t="shared" si="144"/>
        <v>0</v>
      </c>
      <c r="Q1564" s="22">
        <f t="shared" si="145"/>
        <v>0</v>
      </c>
      <c r="R1564" s="15">
        <f t="shared" si="146"/>
        <v>40079.566157407404</v>
      </c>
      <c r="S1564" s="15">
        <f t="shared" si="147"/>
        <v>40149.034722222219</v>
      </c>
      <c r="T1564">
        <f t="shared" si="148"/>
        <v>2009</v>
      </c>
      <c r="U1564">
        <f t="shared" si="149"/>
        <v>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v>1389635351</v>
      </c>
      <c r="K1565" t="b">
        <v>0</v>
      </c>
      <c r="L1565">
        <v>2</v>
      </c>
      <c r="M1565" t="b">
        <v>0</v>
      </c>
      <c r="N1565" s="11" t="s">
        <v>8279</v>
      </c>
      <c r="O1565" t="s">
        <v>8301</v>
      </c>
      <c r="P1565">
        <f t="shared" si="144"/>
        <v>1</v>
      </c>
      <c r="Q1565" s="22">
        <f t="shared" si="145"/>
        <v>42.5</v>
      </c>
      <c r="R1565" s="15">
        <f t="shared" si="146"/>
        <v>41652.742488425924</v>
      </c>
      <c r="S1565" s="15">
        <f t="shared" si="147"/>
        <v>41712.700821759259</v>
      </c>
      <c r="T1565">
        <f t="shared" si="148"/>
        <v>2014</v>
      </c>
      <c r="U1565">
        <f t="shared" si="149"/>
        <v>1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v>1430124509</v>
      </c>
      <c r="K1566" t="b">
        <v>0</v>
      </c>
      <c r="L1566">
        <v>1</v>
      </c>
      <c r="M1566" t="b">
        <v>0</v>
      </c>
      <c r="N1566" s="11" t="s">
        <v>8279</v>
      </c>
      <c r="O1566" t="s">
        <v>8301</v>
      </c>
      <c r="P1566">
        <f t="shared" si="144"/>
        <v>0</v>
      </c>
      <c r="Q1566" s="22">
        <f t="shared" si="145"/>
        <v>10</v>
      </c>
      <c r="R1566" s="15">
        <f t="shared" si="146"/>
        <v>42121.367002314815</v>
      </c>
      <c r="S1566" s="15">
        <f t="shared" si="147"/>
        <v>42152.836805555555</v>
      </c>
      <c r="T1566">
        <f t="shared" si="148"/>
        <v>2015</v>
      </c>
      <c r="U1566">
        <f t="shared" si="149"/>
        <v>4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v>1304962261</v>
      </c>
      <c r="K1567" t="b">
        <v>0</v>
      </c>
      <c r="L1567">
        <v>1</v>
      </c>
      <c r="M1567" t="b">
        <v>0</v>
      </c>
      <c r="N1567" s="11" t="s">
        <v>8279</v>
      </c>
      <c r="O1567" t="s">
        <v>8301</v>
      </c>
      <c r="P1567">
        <f t="shared" si="144"/>
        <v>3</v>
      </c>
      <c r="Q1567" s="22">
        <f t="shared" si="145"/>
        <v>100</v>
      </c>
      <c r="R1567" s="15">
        <f t="shared" si="146"/>
        <v>40672.729872685188</v>
      </c>
      <c r="S1567" s="15">
        <f t="shared" si="147"/>
        <v>40702.729872685188</v>
      </c>
      <c r="T1567">
        <f t="shared" si="148"/>
        <v>2011</v>
      </c>
      <c r="U1567">
        <f t="shared" si="149"/>
        <v>5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v>1467151204</v>
      </c>
      <c r="K1568" t="b">
        <v>0</v>
      </c>
      <c r="L1568">
        <v>59</v>
      </c>
      <c r="M1568" t="b">
        <v>0</v>
      </c>
      <c r="N1568" s="11" t="s">
        <v>8279</v>
      </c>
      <c r="O1568" t="s">
        <v>8301</v>
      </c>
      <c r="P1568">
        <f t="shared" si="144"/>
        <v>21</v>
      </c>
      <c r="Q1568" s="22">
        <f t="shared" si="145"/>
        <v>108.05</v>
      </c>
      <c r="R1568" s="15">
        <f t="shared" si="146"/>
        <v>42549.916712962964</v>
      </c>
      <c r="S1568" s="15">
        <f t="shared" si="147"/>
        <v>42578.916666666672</v>
      </c>
      <c r="T1568">
        <f t="shared" si="148"/>
        <v>2016</v>
      </c>
      <c r="U1568">
        <f t="shared" si="149"/>
        <v>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v>1391293745</v>
      </c>
      <c r="K1569" t="b">
        <v>0</v>
      </c>
      <c r="L1569">
        <v>13</v>
      </c>
      <c r="M1569" t="b">
        <v>0</v>
      </c>
      <c r="N1569" s="11" t="s">
        <v>8279</v>
      </c>
      <c r="O1569" t="s">
        <v>8301</v>
      </c>
      <c r="P1569">
        <f t="shared" si="144"/>
        <v>4</v>
      </c>
      <c r="Q1569" s="22">
        <f t="shared" si="145"/>
        <v>26.92</v>
      </c>
      <c r="R1569" s="15">
        <f t="shared" si="146"/>
        <v>41671.936863425923</v>
      </c>
      <c r="S1569" s="15">
        <f t="shared" si="147"/>
        <v>41687</v>
      </c>
      <c r="T1569">
        <f t="shared" si="148"/>
        <v>2014</v>
      </c>
      <c r="U1569">
        <f t="shared" si="149"/>
        <v>2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v>1416360585</v>
      </c>
      <c r="K1570" t="b">
        <v>0</v>
      </c>
      <c r="L1570">
        <v>22</v>
      </c>
      <c r="M1570" t="b">
        <v>0</v>
      </c>
      <c r="N1570" s="11" t="s">
        <v>8279</v>
      </c>
      <c r="O1570" t="s">
        <v>8301</v>
      </c>
      <c r="P1570">
        <f t="shared" si="144"/>
        <v>14</v>
      </c>
      <c r="Q1570" s="22">
        <f t="shared" si="145"/>
        <v>155</v>
      </c>
      <c r="R1570" s="15">
        <f t="shared" si="146"/>
        <v>41962.062326388885</v>
      </c>
      <c r="S1570" s="15">
        <f t="shared" si="147"/>
        <v>41997.062326388885</v>
      </c>
      <c r="T1570">
        <f t="shared" si="148"/>
        <v>2014</v>
      </c>
      <c r="U1570">
        <f t="shared" si="149"/>
        <v>11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v>1366906714</v>
      </c>
      <c r="K1571" t="b">
        <v>0</v>
      </c>
      <c r="L1571">
        <v>0</v>
      </c>
      <c r="M1571" t="b">
        <v>0</v>
      </c>
      <c r="N1571" s="11" t="s">
        <v>8279</v>
      </c>
      <c r="O1571" t="s">
        <v>8301</v>
      </c>
      <c r="P1571">
        <f t="shared" si="144"/>
        <v>0</v>
      </c>
      <c r="Q1571" s="22">
        <f t="shared" si="145"/>
        <v>0</v>
      </c>
      <c r="R1571" s="15">
        <f t="shared" si="146"/>
        <v>41389.679560185185</v>
      </c>
      <c r="S1571" s="15">
        <f t="shared" si="147"/>
        <v>41419.679560185185</v>
      </c>
      <c r="T1571">
        <f t="shared" si="148"/>
        <v>2013</v>
      </c>
      <c r="U1571">
        <f t="shared" si="149"/>
        <v>4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v>1457551882</v>
      </c>
      <c r="K1572" t="b">
        <v>0</v>
      </c>
      <c r="L1572">
        <v>52</v>
      </c>
      <c r="M1572" t="b">
        <v>0</v>
      </c>
      <c r="N1572" s="11" t="s">
        <v>8279</v>
      </c>
      <c r="O1572" t="s">
        <v>8301</v>
      </c>
      <c r="P1572">
        <f t="shared" si="144"/>
        <v>41</v>
      </c>
      <c r="Q1572" s="22">
        <f t="shared" si="145"/>
        <v>47.77</v>
      </c>
      <c r="R1572" s="15">
        <f t="shared" si="146"/>
        <v>42438.813449074078</v>
      </c>
      <c r="S1572" s="15">
        <f t="shared" si="147"/>
        <v>42468.771782407406</v>
      </c>
      <c r="T1572">
        <f t="shared" si="148"/>
        <v>2016</v>
      </c>
      <c r="U1572">
        <f t="shared" si="149"/>
        <v>3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v>1432146483</v>
      </c>
      <c r="K1573" t="b">
        <v>0</v>
      </c>
      <c r="L1573">
        <v>4</v>
      </c>
      <c r="M1573" t="b">
        <v>0</v>
      </c>
      <c r="N1573" s="11" t="s">
        <v>8279</v>
      </c>
      <c r="O1573" t="s">
        <v>8301</v>
      </c>
      <c r="P1573">
        <f t="shared" si="144"/>
        <v>1</v>
      </c>
      <c r="Q1573" s="22">
        <f t="shared" si="145"/>
        <v>20</v>
      </c>
      <c r="R1573" s="15">
        <f t="shared" si="146"/>
        <v>42144.769479166673</v>
      </c>
      <c r="S1573" s="15">
        <f t="shared" si="147"/>
        <v>42174.769479166673</v>
      </c>
      <c r="T1573">
        <f t="shared" si="148"/>
        <v>2015</v>
      </c>
      <c r="U1573">
        <f t="shared" si="149"/>
        <v>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v>1454546859</v>
      </c>
      <c r="K1574" t="b">
        <v>0</v>
      </c>
      <c r="L1574">
        <v>3</v>
      </c>
      <c r="M1574" t="b">
        <v>0</v>
      </c>
      <c r="N1574" s="11" t="s">
        <v>8279</v>
      </c>
      <c r="O1574" t="s">
        <v>8301</v>
      </c>
      <c r="P1574">
        <f t="shared" si="144"/>
        <v>5</v>
      </c>
      <c r="Q1574" s="22">
        <f t="shared" si="145"/>
        <v>41.67</v>
      </c>
      <c r="R1574" s="15">
        <f t="shared" si="146"/>
        <v>42404.033090277779</v>
      </c>
      <c r="S1574" s="15">
        <f t="shared" si="147"/>
        <v>42428.999305555553</v>
      </c>
      <c r="T1574">
        <f t="shared" si="148"/>
        <v>2016</v>
      </c>
      <c r="U1574">
        <f t="shared" si="149"/>
        <v>2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v>1487548802</v>
      </c>
      <c r="K1575" t="b">
        <v>0</v>
      </c>
      <c r="L1575">
        <v>3</v>
      </c>
      <c r="M1575" t="b">
        <v>0</v>
      </c>
      <c r="N1575" s="11" t="s">
        <v>8279</v>
      </c>
      <c r="O1575" t="s">
        <v>8301</v>
      </c>
      <c r="P1575">
        <f t="shared" si="144"/>
        <v>2</v>
      </c>
      <c r="Q1575" s="22">
        <f t="shared" si="145"/>
        <v>74.33</v>
      </c>
      <c r="R1575" s="15">
        <f t="shared" si="146"/>
        <v>42786.000023148154</v>
      </c>
      <c r="S1575" s="15">
        <f t="shared" si="147"/>
        <v>42826.165972222225</v>
      </c>
      <c r="T1575">
        <f t="shared" si="148"/>
        <v>2017</v>
      </c>
      <c r="U1575">
        <f t="shared" si="149"/>
        <v>2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v>1421187329</v>
      </c>
      <c r="K1576" t="b">
        <v>0</v>
      </c>
      <c r="L1576">
        <v>6</v>
      </c>
      <c r="M1576" t="b">
        <v>0</v>
      </c>
      <c r="N1576" s="11" t="s">
        <v>8279</v>
      </c>
      <c r="O1576" t="s">
        <v>8301</v>
      </c>
      <c r="P1576">
        <f t="shared" si="144"/>
        <v>5</v>
      </c>
      <c r="Q1576" s="22">
        <f t="shared" si="145"/>
        <v>84.33</v>
      </c>
      <c r="R1576" s="15">
        <f t="shared" si="146"/>
        <v>42017.927418981482</v>
      </c>
      <c r="S1576" s="15">
        <f t="shared" si="147"/>
        <v>42052.927418981482</v>
      </c>
      <c r="T1576">
        <f t="shared" si="148"/>
        <v>2015</v>
      </c>
      <c r="U1576">
        <f t="shared" si="149"/>
        <v>1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v>1402317296</v>
      </c>
      <c r="K1577" t="b">
        <v>0</v>
      </c>
      <c r="L1577">
        <v>35</v>
      </c>
      <c r="M1577" t="b">
        <v>0</v>
      </c>
      <c r="N1577" s="11" t="s">
        <v>8279</v>
      </c>
      <c r="O1577" t="s">
        <v>8301</v>
      </c>
      <c r="P1577">
        <f t="shared" si="144"/>
        <v>23</v>
      </c>
      <c r="Q1577" s="22">
        <f t="shared" si="145"/>
        <v>65.459999999999994</v>
      </c>
      <c r="R1577" s="15">
        <f t="shared" si="146"/>
        <v>41799.524259259262</v>
      </c>
      <c r="S1577" s="15">
        <f t="shared" si="147"/>
        <v>41829.524259259262</v>
      </c>
      <c r="T1577">
        <f t="shared" si="148"/>
        <v>2014</v>
      </c>
      <c r="U1577">
        <f t="shared" si="149"/>
        <v>6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v>1431810368</v>
      </c>
      <c r="K1578" t="b">
        <v>0</v>
      </c>
      <c r="L1578">
        <v>10</v>
      </c>
      <c r="M1578" t="b">
        <v>0</v>
      </c>
      <c r="N1578" s="11" t="s">
        <v>8279</v>
      </c>
      <c r="O1578" t="s">
        <v>8301</v>
      </c>
      <c r="P1578">
        <f t="shared" si="144"/>
        <v>13</v>
      </c>
      <c r="Q1578" s="22">
        <f t="shared" si="145"/>
        <v>65</v>
      </c>
      <c r="R1578" s="15">
        <f t="shared" si="146"/>
        <v>42140.879259259258</v>
      </c>
      <c r="S1578" s="15">
        <f t="shared" si="147"/>
        <v>42185.879259259258</v>
      </c>
      <c r="T1578">
        <f t="shared" si="148"/>
        <v>2015</v>
      </c>
      <c r="U1578">
        <f t="shared" si="149"/>
        <v>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v>1337977248</v>
      </c>
      <c r="K1579" t="b">
        <v>0</v>
      </c>
      <c r="L1579">
        <v>2</v>
      </c>
      <c r="M1579" t="b">
        <v>0</v>
      </c>
      <c r="N1579" s="11" t="s">
        <v>8279</v>
      </c>
      <c r="O1579" t="s">
        <v>8301</v>
      </c>
      <c r="P1579">
        <f t="shared" si="144"/>
        <v>1</v>
      </c>
      <c r="Q1579" s="22">
        <f t="shared" si="145"/>
        <v>27.5</v>
      </c>
      <c r="R1579" s="15">
        <f t="shared" si="146"/>
        <v>41054.847777777781</v>
      </c>
      <c r="S1579" s="15">
        <f t="shared" si="147"/>
        <v>41114.847777777781</v>
      </c>
      <c r="T1579">
        <f t="shared" si="148"/>
        <v>2012</v>
      </c>
      <c r="U1579">
        <f t="shared" si="149"/>
        <v>5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v>1281317691</v>
      </c>
      <c r="K1580" t="b">
        <v>0</v>
      </c>
      <c r="L1580">
        <v>4</v>
      </c>
      <c r="M1580" t="b">
        <v>0</v>
      </c>
      <c r="N1580" s="11" t="s">
        <v>8279</v>
      </c>
      <c r="O1580" t="s">
        <v>8301</v>
      </c>
      <c r="P1580">
        <f t="shared" si="144"/>
        <v>11</v>
      </c>
      <c r="Q1580" s="22">
        <f t="shared" si="145"/>
        <v>51.25</v>
      </c>
      <c r="R1580" s="15">
        <f t="shared" si="146"/>
        <v>40399.065868055557</v>
      </c>
      <c r="S1580" s="15">
        <f t="shared" si="147"/>
        <v>40423.083333333336</v>
      </c>
      <c r="T1580">
        <f t="shared" si="148"/>
        <v>2010</v>
      </c>
      <c r="U1580">
        <f t="shared" si="149"/>
        <v>8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v>1374882891</v>
      </c>
      <c r="K1581" t="b">
        <v>0</v>
      </c>
      <c r="L1581">
        <v>2</v>
      </c>
      <c r="M1581" t="b">
        <v>0</v>
      </c>
      <c r="N1581" s="11" t="s">
        <v>8279</v>
      </c>
      <c r="O1581" t="s">
        <v>8301</v>
      </c>
      <c r="P1581">
        <f t="shared" si="144"/>
        <v>1</v>
      </c>
      <c r="Q1581" s="22">
        <f t="shared" si="145"/>
        <v>14</v>
      </c>
      <c r="R1581" s="15">
        <f t="shared" si="146"/>
        <v>41481.996423611112</v>
      </c>
      <c r="S1581" s="15">
        <f t="shared" si="147"/>
        <v>41514.996423611112</v>
      </c>
      <c r="T1581">
        <f t="shared" si="148"/>
        <v>2013</v>
      </c>
      <c r="U1581">
        <f t="shared" si="149"/>
        <v>7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v>1332378726</v>
      </c>
      <c r="K1582" t="b">
        <v>0</v>
      </c>
      <c r="L1582">
        <v>0</v>
      </c>
      <c r="M1582" t="b">
        <v>0</v>
      </c>
      <c r="N1582" s="11" t="s">
        <v>8279</v>
      </c>
      <c r="O1582" t="s">
        <v>8301</v>
      </c>
      <c r="P1582">
        <f t="shared" si="144"/>
        <v>0</v>
      </c>
      <c r="Q1582" s="22">
        <f t="shared" si="145"/>
        <v>0</v>
      </c>
      <c r="R1582" s="15">
        <f t="shared" si="146"/>
        <v>40990.050069444449</v>
      </c>
      <c r="S1582" s="15">
        <f t="shared" si="147"/>
        <v>41050.050069444449</v>
      </c>
      <c r="T1582">
        <f t="shared" si="148"/>
        <v>2012</v>
      </c>
      <c r="U1582">
        <f t="shared" si="149"/>
        <v>3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v>1447757190</v>
      </c>
      <c r="K1583" t="b">
        <v>0</v>
      </c>
      <c r="L1583">
        <v>1</v>
      </c>
      <c r="M1583" t="b">
        <v>0</v>
      </c>
      <c r="N1583" s="11" t="s">
        <v>8295</v>
      </c>
      <c r="O1583" t="s">
        <v>8302</v>
      </c>
      <c r="P1583">
        <f t="shared" si="144"/>
        <v>1</v>
      </c>
      <c r="Q1583" s="22">
        <f t="shared" si="145"/>
        <v>5</v>
      </c>
      <c r="R1583" s="15">
        <f t="shared" si="146"/>
        <v>42325.448958333334</v>
      </c>
      <c r="S1583" s="15">
        <f t="shared" si="147"/>
        <v>42357.448958333334</v>
      </c>
      <c r="T1583">
        <f t="shared" si="148"/>
        <v>2015</v>
      </c>
      <c r="U1583">
        <f t="shared" si="149"/>
        <v>11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v>1440961053</v>
      </c>
      <c r="K1584" t="b">
        <v>0</v>
      </c>
      <c r="L1584">
        <v>3</v>
      </c>
      <c r="M1584" t="b">
        <v>0</v>
      </c>
      <c r="N1584" s="11" t="s">
        <v>8295</v>
      </c>
      <c r="O1584" t="s">
        <v>8302</v>
      </c>
      <c r="P1584">
        <f t="shared" si="144"/>
        <v>9</v>
      </c>
      <c r="Q1584" s="22">
        <f t="shared" si="145"/>
        <v>31</v>
      </c>
      <c r="R1584" s="15">
        <f t="shared" si="146"/>
        <v>42246.789965277778</v>
      </c>
      <c r="S1584" s="15">
        <f t="shared" si="147"/>
        <v>42303.888888888891</v>
      </c>
      <c r="T1584">
        <f t="shared" si="148"/>
        <v>2015</v>
      </c>
      <c r="U1584">
        <f t="shared" si="149"/>
        <v>8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v>1409089391</v>
      </c>
      <c r="K1585" t="b">
        <v>0</v>
      </c>
      <c r="L1585">
        <v>1</v>
      </c>
      <c r="M1585" t="b">
        <v>0</v>
      </c>
      <c r="N1585" s="11" t="s">
        <v>8295</v>
      </c>
      <c r="O1585" t="s">
        <v>8302</v>
      </c>
      <c r="P1585">
        <f t="shared" si="144"/>
        <v>0</v>
      </c>
      <c r="Q1585" s="22">
        <f t="shared" si="145"/>
        <v>15</v>
      </c>
      <c r="R1585" s="15">
        <f t="shared" si="146"/>
        <v>41877.904988425929</v>
      </c>
      <c r="S1585" s="15">
        <f t="shared" si="147"/>
        <v>41907.904988425929</v>
      </c>
      <c r="T1585">
        <f t="shared" si="148"/>
        <v>2014</v>
      </c>
      <c r="U1585">
        <f t="shared" si="149"/>
        <v>8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v>1400600101</v>
      </c>
      <c r="K1586" t="b">
        <v>0</v>
      </c>
      <c r="L1586">
        <v>0</v>
      </c>
      <c r="M1586" t="b">
        <v>0</v>
      </c>
      <c r="N1586" s="11" t="s">
        <v>8295</v>
      </c>
      <c r="O1586" t="s">
        <v>8302</v>
      </c>
      <c r="P1586">
        <f t="shared" si="144"/>
        <v>0</v>
      </c>
      <c r="Q1586" s="22">
        <f t="shared" si="145"/>
        <v>0</v>
      </c>
      <c r="R1586" s="15">
        <f t="shared" si="146"/>
        <v>41779.649317129632</v>
      </c>
      <c r="S1586" s="15">
        <f t="shared" si="147"/>
        <v>41789.649317129632</v>
      </c>
      <c r="T1586">
        <f t="shared" si="148"/>
        <v>2014</v>
      </c>
      <c r="U1586">
        <f t="shared" si="149"/>
        <v>5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v>1480800568</v>
      </c>
      <c r="K1587" t="b">
        <v>0</v>
      </c>
      <c r="L1587">
        <v>12</v>
      </c>
      <c r="M1587" t="b">
        <v>0</v>
      </c>
      <c r="N1587" s="11" t="s">
        <v>8295</v>
      </c>
      <c r="O1587" t="s">
        <v>8302</v>
      </c>
      <c r="P1587">
        <f t="shared" si="144"/>
        <v>79</v>
      </c>
      <c r="Q1587" s="22">
        <f t="shared" si="145"/>
        <v>131.66999999999999</v>
      </c>
      <c r="R1587" s="15">
        <f t="shared" si="146"/>
        <v>42707.895462962959</v>
      </c>
      <c r="S1587" s="15">
        <f t="shared" si="147"/>
        <v>42729.458333333328</v>
      </c>
      <c r="T1587">
        <f t="shared" si="148"/>
        <v>2016</v>
      </c>
      <c r="U1587">
        <f t="shared" si="149"/>
        <v>12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v>1425609022</v>
      </c>
      <c r="K1588" t="b">
        <v>0</v>
      </c>
      <c r="L1588">
        <v>0</v>
      </c>
      <c r="M1588" t="b">
        <v>0</v>
      </c>
      <c r="N1588" s="11" t="s">
        <v>8295</v>
      </c>
      <c r="O1588" t="s">
        <v>8302</v>
      </c>
      <c r="P1588">
        <f t="shared" si="144"/>
        <v>0</v>
      </c>
      <c r="Q1588" s="22">
        <f t="shared" si="145"/>
        <v>0</v>
      </c>
      <c r="R1588" s="15">
        <f t="shared" si="146"/>
        <v>42069.104421296302</v>
      </c>
      <c r="S1588" s="15">
        <f t="shared" si="147"/>
        <v>42099.062754629631</v>
      </c>
      <c r="T1588">
        <f t="shared" si="148"/>
        <v>2015</v>
      </c>
      <c r="U1588">
        <f t="shared" si="149"/>
        <v>3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v>1415918965</v>
      </c>
      <c r="K1589" t="b">
        <v>0</v>
      </c>
      <c r="L1589">
        <v>1</v>
      </c>
      <c r="M1589" t="b">
        <v>0</v>
      </c>
      <c r="N1589" s="11" t="s">
        <v>8295</v>
      </c>
      <c r="O1589" t="s">
        <v>8302</v>
      </c>
      <c r="P1589">
        <f t="shared" si="144"/>
        <v>0</v>
      </c>
      <c r="Q1589" s="22">
        <f t="shared" si="145"/>
        <v>1</v>
      </c>
      <c r="R1589" s="15">
        <f t="shared" si="146"/>
        <v>41956.950983796298</v>
      </c>
      <c r="S1589" s="15">
        <f t="shared" si="147"/>
        <v>41986.950983796298</v>
      </c>
      <c r="T1589">
        <f t="shared" si="148"/>
        <v>2014</v>
      </c>
      <c r="U1589">
        <f t="shared" si="149"/>
        <v>11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v>1420091999</v>
      </c>
      <c r="K1590" t="b">
        <v>0</v>
      </c>
      <c r="L1590">
        <v>0</v>
      </c>
      <c r="M1590" t="b">
        <v>0</v>
      </c>
      <c r="N1590" s="11" t="s">
        <v>8295</v>
      </c>
      <c r="O1590" t="s">
        <v>8302</v>
      </c>
      <c r="P1590">
        <f t="shared" si="144"/>
        <v>0</v>
      </c>
      <c r="Q1590" s="22">
        <f t="shared" si="145"/>
        <v>0</v>
      </c>
      <c r="R1590" s="15">
        <f t="shared" si="146"/>
        <v>42005.24998842593</v>
      </c>
      <c r="S1590" s="15">
        <f t="shared" si="147"/>
        <v>42035.841666666667</v>
      </c>
      <c r="T1590">
        <f t="shared" si="148"/>
        <v>2015</v>
      </c>
      <c r="U1590">
        <f t="shared" si="149"/>
        <v>1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v>1441841886</v>
      </c>
      <c r="K1591" t="b">
        <v>0</v>
      </c>
      <c r="L1591">
        <v>0</v>
      </c>
      <c r="M1591" t="b">
        <v>0</v>
      </c>
      <c r="N1591" s="11" t="s">
        <v>8295</v>
      </c>
      <c r="O1591" t="s">
        <v>8302</v>
      </c>
      <c r="P1591">
        <f t="shared" si="144"/>
        <v>0</v>
      </c>
      <c r="Q1591" s="22">
        <f t="shared" si="145"/>
        <v>0</v>
      </c>
      <c r="R1591" s="15">
        <f t="shared" si="146"/>
        <v>42256.984791666662</v>
      </c>
      <c r="S1591" s="15">
        <f t="shared" si="147"/>
        <v>42286.984791666662</v>
      </c>
      <c r="T1591">
        <f t="shared" si="148"/>
        <v>2015</v>
      </c>
      <c r="U1591">
        <f t="shared" si="149"/>
        <v>9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v>1440448464</v>
      </c>
      <c r="K1592" t="b">
        <v>0</v>
      </c>
      <c r="L1592">
        <v>2</v>
      </c>
      <c r="M1592" t="b">
        <v>0</v>
      </c>
      <c r="N1592" s="11" t="s">
        <v>8295</v>
      </c>
      <c r="O1592" t="s">
        <v>8302</v>
      </c>
      <c r="P1592">
        <f t="shared" si="144"/>
        <v>2</v>
      </c>
      <c r="Q1592" s="22">
        <f t="shared" si="145"/>
        <v>510</v>
      </c>
      <c r="R1592" s="15">
        <f t="shared" si="146"/>
        <v>42240.857222222221</v>
      </c>
      <c r="S1592" s="15">
        <f t="shared" si="147"/>
        <v>42270.857222222221</v>
      </c>
      <c r="T1592">
        <f t="shared" si="148"/>
        <v>2015</v>
      </c>
      <c r="U1592">
        <f t="shared" si="149"/>
        <v>8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v>1457112341</v>
      </c>
      <c r="K1593" t="b">
        <v>0</v>
      </c>
      <c r="L1593">
        <v>92</v>
      </c>
      <c r="M1593" t="b">
        <v>0</v>
      </c>
      <c r="N1593" s="11" t="s">
        <v>8295</v>
      </c>
      <c r="O1593" t="s">
        <v>8302</v>
      </c>
      <c r="P1593">
        <f t="shared" si="144"/>
        <v>29</v>
      </c>
      <c r="Q1593" s="22">
        <f t="shared" si="145"/>
        <v>44.48</v>
      </c>
      <c r="R1593" s="15">
        <f t="shared" si="146"/>
        <v>42433.726168981477</v>
      </c>
      <c r="S1593" s="15">
        <f t="shared" si="147"/>
        <v>42463.68450231482</v>
      </c>
      <c r="T1593">
        <f t="shared" si="148"/>
        <v>2016</v>
      </c>
      <c r="U1593">
        <f t="shared" si="149"/>
        <v>3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v>1423619085</v>
      </c>
      <c r="K1594" t="b">
        <v>0</v>
      </c>
      <c r="L1594">
        <v>0</v>
      </c>
      <c r="M1594" t="b">
        <v>0</v>
      </c>
      <c r="N1594" s="11" t="s">
        <v>8295</v>
      </c>
      <c r="O1594" t="s">
        <v>8302</v>
      </c>
      <c r="P1594">
        <f t="shared" si="144"/>
        <v>0</v>
      </c>
      <c r="Q1594" s="22">
        <f t="shared" si="145"/>
        <v>0</v>
      </c>
      <c r="R1594" s="15">
        <f t="shared" si="146"/>
        <v>42046.072743055556</v>
      </c>
      <c r="S1594" s="15">
        <f t="shared" si="147"/>
        <v>42091.031076388885</v>
      </c>
      <c r="T1594">
        <f t="shared" si="148"/>
        <v>2015</v>
      </c>
      <c r="U1594">
        <f t="shared" si="149"/>
        <v>2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v>1422562655</v>
      </c>
      <c r="K1595" t="b">
        <v>0</v>
      </c>
      <c r="L1595">
        <v>3</v>
      </c>
      <c r="M1595" t="b">
        <v>0</v>
      </c>
      <c r="N1595" s="11" t="s">
        <v>8295</v>
      </c>
      <c r="O1595" t="s">
        <v>8302</v>
      </c>
      <c r="P1595">
        <f t="shared" si="144"/>
        <v>0</v>
      </c>
      <c r="Q1595" s="22">
        <f t="shared" si="145"/>
        <v>1</v>
      </c>
      <c r="R1595" s="15">
        <f t="shared" si="146"/>
        <v>42033.845543981486</v>
      </c>
      <c r="S1595" s="15">
        <f t="shared" si="147"/>
        <v>42063.845543981486</v>
      </c>
      <c r="T1595">
        <f t="shared" si="148"/>
        <v>2015</v>
      </c>
      <c r="U1595">
        <f t="shared" si="149"/>
        <v>1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v>1458147982</v>
      </c>
      <c r="K1596" t="b">
        <v>0</v>
      </c>
      <c r="L1596">
        <v>10</v>
      </c>
      <c r="M1596" t="b">
        <v>0</v>
      </c>
      <c r="N1596" s="11" t="s">
        <v>8295</v>
      </c>
      <c r="O1596" t="s">
        <v>8302</v>
      </c>
      <c r="P1596">
        <f t="shared" si="144"/>
        <v>21</v>
      </c>
      <c r="Q1596" s="22">
        <f t="shared" si="145"/>
        <v>20.5</v>
      </c>
      <c r="R1596" s="15">
        <f t="shared" si="146"/>
        <v>42445.712754629625</v>
      </c>
      <c r="S1596" s="15">
        <f t="shared" si="147"/>
        <v>42505.681249999994</v>
      </c>
      <c r="T1596">
        <f t="shared" si="148"/>
        <v>2016</v>
      </c>
      <c r="U1596">
        <f t="shared" si="149"/>
        <v>3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v>1400634728</v>
      </c>
      <c r="K1597" t="b">
        <v>0</v>
      </c>
      <c r="L1597">
        <v>7</v>
      </c>
      <c r="M1597" t="b">
        <v>0</v>
      </c>
      <c r="N1597" s="11" t="s">
        <v>8295</v>
      </c>
      <c r="O1597" t="s">
        <v>8302</v>
      </c>
      <c r="P1597">
        <f t="shared" si="144"/>
        <v>0</v>
      </c>
      <c r="Q1597" s="22">
        <f t="shared" si="145"/>
        <v>40</v>
      </c>
      <c r="R1597" s="15">
        <f t="shared" si="146"/>
        <v>41780.050092592595</v>
      </c>
      <c r="S1597" s="15">
        <f t="shared" si="147"/>
        <v>41808.842361111114</v>
      </c>
      <c r="T1597">
        <f t="shared" si="148"/>
        <v>2014</v>
      </c>
      <c r="U1597">
        <f t="shared" si="149"/>
        <v>5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v>1414577969</v>
      </c>
      <c r="K1598" t="b">
        <v>0</v>
      </c>
      <c r="L1598">
        <v>3</v>
      </c>
      <c r="M1598" t="b">
        <v>0</v>
      </c>
      <c r="N1598" s="11" t="s">
        <v>8295</v>
      </c>
      <c r="O1598" t="s">
        <v>8302</v>
      </c>
      <c r="P1598">
        <f t="shared" si="144"/>
        <v>2</v>
      </c>
      <c r="Q1598" s="22">
        <f t="shared" si="145"/>
        <v>25</v>
      </c>
      <c r="R1598" s="15">
        <f t="shared" si="146"/>
        <v>41941.430196759262</v>
      </c>
      <c r="S1598" s="15">
        <f t="shared" si="147"/>
        <v>41986.471863425926</v>
      </c>
      <c r="T1598">
        <f t="shared" si="148"/>
        <v>2014</v>
      </c>
      <c r="U1598">
        <f t="shared" si="149"/>
        <v>10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v>1471768197</v>
      </c>
      <c r="K1599" t="b">
        <v>0</v>
      </c>
      <c r="L1599">
        <v>0</v>
      </c>
      <c r="M1599" t="b">
        <v>0</v>
      </c>
      <c r="N1599" s="11" t="s">
        <v>8295</v>
      </c>
      <c r="O1599" t="s">
        <v>8302</v>
      </c>
      <c r="P1599">
        <f t="shared" si="144"/>
        <v>0</v>
      </c>
      <c r="Q1599" s="22">
        <f t="shared" si="145"/>
        <v>0</v>
      </c>
      <c r="R1599" s="15">
        <f t="shared" si="146"/>
        <v>42603.354131944448</v>
      </c>
      <c r="S1599" s="15">
        <f t="shared" si="147"/>
        <v>42633.354131944448</v>
      </c>
      <c r="T1599">
        <f t="shared" si="148"/>
        <v>2016</v>
      </c>
      <c r="U1599">
        <f t="shared" si="149"/>
        <v>8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v>1432742458</v>
      </c>
      <c r="K1600" t="b">
        <v>0</v>
      </c>
      <c r="L1600">
        <v>1</v>
      </c>
      <c r="M1600" t="b">
        <v>0</v>
      </c>
      <c r="N1600" s="11" t="s">
        <v>8295</v>
      </c>
      <c r="O1600" t="s">
        <v>8302</v>
      </c>
      <c r="P1600">
        <f t="shared" si="144"/>
        <v>0</v>
      </c>
      <c r="Q1600" s="22">
        <f t="shared" si="145"/>
        <v>1</v>
      </c>
      <c r="R1600" s="15">
        <f t="shared" si="146"/>
        <v>42151.667337962965</v>
      </c>
      <c r="S1600" s="15">
        <f t="shared" si="147"/>
        <v>42211.667337962965</v>
      </c>
      <c r="T1600">
        <f t="shared" si="148"/>
        <v>2015</v>
      </c>
      <c r="U1600">
        <f t="shared" si="149"/>
        <v>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v>1457528176</v>
      </c>
      <c r="K1601" t="b">
        <v>0</v>
      </c>
      <c r="L1601">
        <v>0</v>
      </c>
      <c r="M1601" t="b">
        <v>0</v>
      </c>
      <c r="N1601" s="11" t="s">
        <v>8295</v>
      </c>
      <c r="O1601" t="s">
        <v>8302</v>
      </c>
      <c r="P1601">
        <f t="shared" si="144"/>
        <v>0</v>
      </c>
      <c r="Q1601" s="22">
        <f t="shared" si="145"/>
        <v>0</v>
      </c>
      <c r="R1601" s="15">
        <f t="shared" si="146"/>
        <v>42438.53907407407</v>
      </c>
      <c r="S1601" s="15">
        <f t="shared" si="147"/>
        <v>42468.497407407413</v>
      </c>
      <c r="T1601">
        <f t="shared" si="148"/>
        <v>2016</v>
      </c>
      <c r="U1601">
        <f t="shared" si="149"/>
        <v>3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v>1401585752</v>
      </c>
      <c r="K1602" t="b">
        <v>0</v>
      </c>
      <c r="L1602">
        <v>9</v>
      </c>
      <c r="M1602" t="b">
        <v>0</v>
      </c>
      <c r="N1602" s="11" t="s">
        <v>8295</v>
      </c>
      <c r="O1602" t="s">
        <v>8302</v>
      </c>
      <c r="P1602">
        <f t="shared" si="144"/>
        <v>7</v>
      </c>
      <c r="Q1602" s="22">
        <f t="shared" si="145"/>
        <v>40.78</v>
      </c>
      <c r="R1602" s="15">
        <f t="shared" si="146"/>
        <v>41791.057314814818</v>
      </c>
      <c r="S1602" s="15">
        <f t="shared" si="147"/>
        <v>41835.21597222222</v>
      </c>
      <c r="T1602">
        <f t="shared" si="148"/>
        <v>2014</v>
      </c>
      <c r="U1602">
        <f t="shared" si="149"/>
        <v>6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v>1301969633</v>
      </c>
      <c r="K1603" t="b">
        <v>0</v>
      </c>
      <c r="L1603">
        <v>56</v>
      </c>
      <c r="M1603" t="b">
        <v>1</v>
      </c>
      <c r="N1603" s="11" t="s">
        <v>8282</v>
      </c>
      <c r="O1603" t="s">
        <v>8283</v>
      </c>
      <c r="P1603">
        <f t="shared" ref="P1603:P1666" si="150">ROUND(E1603/D1603*100,0)</f>
        <v>108</v>
      </c>
      <c r="Q1603" s="22">
        <f t="shared" ref="Q1603:Q1666" si="151">IFERROR(ROUND(E1603/L1603,2),0)</f>
        <v>48.33</v>
      </c>
      <c r="R1603" s="15">
        <f t="shared" ref="R1603:R1666" si="152">J1603/60/60/24+DATE(1970,1,1)</f>
        <v>40638.092974537038</v>
      </c>
      <c r="S1603" s="15">
        <f t="shared" ref="S1603:S1666" si="153">I1603/60/60/24+DATE(1970,1,1)</f>
        <v>40668.092974537038</v>
      </c>
      <c r="T1603">
        <f t="shared" ref="T1603:T1666" si="154">YEAR(R1603)</f>
        <v>2011</v>
      </c>
      <c r="U1603">
        <f t="shared" ref="U1603:U1666" si="155">MONTH(R1603)</f>
        <v>4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v>1314947317</v>
      </c>
      <c r="K1604" t="b">
        <v>0</v>
      </c>
      <c r="L1604">
        <v>32</v>
      </c>
      <c r="M1604" t="b">
        <v>1</v>
      </c>
      <c r="N1604" s="11" t="s">
        <v>8282</v>
      </c>
      <c r="O1604" t="s">
        <v>8283</v>
      </c>
      <c r="P1604">
        <f t="shared" si="150"/>
        <v>100</v>
      </c>
      <c r="Q1604" s="22">
        <f t="shared" si="151"/>
        <v>46.95</v>
      </c>
      <c r="R1604" s="15">
        <f t="shared" si="152"/>
        <v>40788.297650462962</v>
      </c>
      <c r="S1604" s="15">
        <f t="shared" si="153"/>
        <v>40830.958333333336</v>
      </c>
      <c r="T1604">
        <f t="shared" si="154"/>
        <v>2011</v>
      </c>
      <c r="U1604">
        <f t="shared" si="155"/>
        <v>9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v>1322539459</v>
      </c>
      <c r="K1605" t="b">
        <v>0</v>
      </c>
      <c r="L1605">
        <v>30</v>
      </c>
      <c r="M1605" t="b">
        <v>1</v>
      </c>
      <c r="N1605" s="11" t="s">
        <v>8282</v>
      </c>
      <c r="O1605" t="s">
        <v>8283</v>
      </c>
      <c r="P1605">
        <f t="shared" si="150"/>
        <v>100</v>
      </c>
      <c r="Q1605" s="22">
        <f t="shared" si="151"/>
        <v>66.69</v>
      </c>
      <c r="R1605" s="15">
        <f t="shared" si="152"/>
        <v>40876.169664351852</v>
      </c>
      <c r="S1605" s="15">
        <f t="shared" si="153"/>
        <v>40936.169664351852</v>
      </c>
      <c r="T1605">
        <f t="shared" si="154"/>
        <v>2011</v>
      </c>
      <c r="U1605">
        <f t="shared" si="155"/>
        <v>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v>1328559435</v>
      </c>
      <c r="K1606" t="b">
        <v>0</v>
      </c>
      <c r="L1606">
        <v>70</v>
      </c>
      <c r="M1606" t="b">
        <v>1</v>
      </c>
      <c r="N1606" s="11" t="s">
        <v>8282</v>
      </c>
      <c r="O1606" t="s">
        <v>8283</v>
      </c>
      <c r="P1606">
        <f t="shared" si="150"/>
        <v>122</v>
      </c>
      <c r="Q1606" s="22">
        <f t="shared" si="151"/>
        <v>48.84</v>
      </c>
      <c r="R1606" s="15">
        <f t="shared" si="152"/>
        <v>40945.845312500001</v>
      </c>
      <c r="S1606" s="15">
        <f t="shared" si="153"/>
        <v>40985.80364583333</v>
      </c>
      <c r="T1606">
        <f t="shared" si="154"/>
        <v>2012</v>
      </c>
      <c r="U1606">
        <f t="shared" si="155"/>
        <v>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v>1311380313</v>
      </c>
      <c r="K1607" t="b">
        <v>0</v>
      </c>
      <c r="L1607">
        <v>44</v>
      </c>
      <c r="M1607" t="b">
        <v>1</v>
      </c>
      <c r="N1607" s="11" t="s">
        <v>8282</v>
      </c>
      <c r="O1607" t="s">
        <v>8283</v>
      </c>
      <c r="P1607">
        <f t="shared" si="150"/>
        <v>101</v>
      </c>
      <c r="Q1607" s="22">
        <f t="shared" si="151"/>
        <v>137.31</v>
      </c>
      <c r="R1607" s="15">
        <f t="shared" si="152"/>
        <v>40747.012881944444</v>
      </c>
      <c r="S1607" s="15">
        <f t="shared" si="153"/>
        <v>40756.291666666664</v>
      </c>
      <c r="T1607">
        <f t="shared" si="154"/>
        <v>2011</v>
      </c>
      <c r="U1607">
        <f t="shared" si="155"/>
        <v>7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v>1293158438</v>
      </c>
      <c r="K1608" t="b">
        <v>0</v>
      </c>
      <c r="L1608">
        <v>92</v>
      </c>
      <c r="M1608" t="b">
        <v>1</v>
      </c>
      <c r="N1608" s="11" t="s">
        <v>8282</v>
      </c>
      <c r="O1608" t="s">
        <v>8283</v>
      </c>
      <c r="P1608">
        <f t="shared" si="150"/>
        <v>101</v>
      </c>
      <c r="Q1608" s="22">
        <f t="shared" si="151"/>
        <v>87.83</v>
      </c>
      <c r="R1608" s="15">
        <f t="shared" si="152"/>
        <v>40536.111550925925</v>
      </c>
      <c r="S1608" s="15">
        <f t="shared" si="153"/>
        <v>40626.069884259261</v>
      </c>
      <c r="T1608">
        <f t="shared" si="154"/>
        <v>2010</v>
      </c>
      <c r="U1608">
        <f t="shared" si="155"/>
        <v>12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v>1337887451</v>
      </c>
      <c r="K1609" t="b">
        <v>0</v>
      </c>
      <c r="L1609">
        <v>205</v>
      </c>
      <c r="M1609" t="b">
        <v>1</v>
      </c>
      <c r="N1609" s="11" t="s">
        <v>8282</v>
      </c>
      <c r="O1609" t="s">
        <v>8283</v>
      </c>
      <c r="P1609">
        <f t="shared" si="150"/>
        <v>145</v>
      </c>
      <c r="Q1609" s="22">
        <f t="shared" si="151"/>
        <v>70.790000000000006</v>
      </c>
      <c r="R1609" s="15">
        <f t="shared" si="152"/>
        <v>41053.80846064815</v>
      </c>
      <c r="S1609" s="15">
        <f t="shared" si="153"/>
        <v>41074.80846064815</v>
      </c>
      <c r="T1609">
        <f t="shared" si="154"/>
        <v>2012</v>
      </c>
      <c r="U1609">
        <f t="shared" si="155"/>
        <v>5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v>1385754986</v>
      </c>
      <c r="K1610" t="b">
        <v>0</v>
      </c>
      <c r="L1610">
        <v>23</v>
      </c>
      <c r="M1610" t="b">
        <v>1</v>
      </c>
      <c r="N1610" s="11" t="s">
        <v>8282</v>
      </c>
      <c r="O1610" t="s">
        <v>8283</v>
      </c>
      <c r="P1610">
        <f t="shared" si="150"/>
        <v>101</v>
      </c>
      <c r="Q1610" s="22">
        <f t="shared" si="151"/>
        <v>52.83</v>
      </c>
      <c r="R1610" s="15">
        <f t="shared" si="152"/>
        <v>41607.83085648148</v>
      </c>
      <c r="S1610" s="15">
        <f t="shared" si="153"/>
        <v>41640.226388888892</v>
      </c>
      <c r="T1610">
        <f t="shared" si="154"/>
        <v>2013</v>
      </c>
      <c r="U1610">
        <f t="shared" si="155"/>
        <v>11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v>1315612909</v>
      </c>
      <c r="K1611" t="b">
        <v>0</v>
      </c>
      <c r="L1611">
        <v>4</v>
      </c>
      <c r="M1611" t="b">
        <v>1</v>
      </c>
      <c r="N1611" s="11" t="s">
        <v>8282</v>
      </c>
      <c r="O1611" t="s">
        <v>8283</v>
      </c>
      <c r="P1611">
        <f t="shared" si="150"/>
        <v>118</v>
      </c>
      <c r="Q1611" s="22">
        <f t="shared" si="151"/>
        <v>443.75</v>
      </c>
      <c r="R1611" s="15">
        <f t="shared" si="152"/>
        <v>40796.001261574071</v>
      </c>
      <c r="S1611" s="15">
        <f t="shared" si="153"/>
        <v>40849.333333333336</v>
      </c>
      <c r="T1611">
        <f t="shared" si="154"/>
        <v>2011</v>
      </c>
      <c r="U1611">
        <f t="shared" si="155"/>
        <v>9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v>1353017510</v>
      </c>
      <c r="K1612" t="b">
        <v>0</v>
      </c>
      <c r="L1612">
        <v>112</v>
      </c>
      <c r="M1612" t="b">
        <v>1</v>
      </c>
      <c r="N1612" s="11" t="s">
        <v>8282</v>
      </c>
      <c r="O1612" t="s">
        <v>8283</v>
      </c>
      <c r="P1612">
        <f t="shared" si="150"/>
        <v>272</v>
      </c>
      <c r="Q1612" s="22">
        <f t="shared" si="151"/>
        <v>48.54</v>
      </c>
      <c r="R1612" s="15">
        <f t="shared" si="152"/>
        <v>41228.924884259257</v>
      </c>
      <c r="S1612" s="15">
        <f t="shared" si="153"/>
        <v>41258.924884259257</v>
      </c>
      <c r="T1612">
        <f t="shared" si="154"/>
        <v>2012</v>
      </c>
      <c r="U1612">
        <f t="shared" si="155"/>
        <v>11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v>1368576032</v>
      </c>
      <c r="K1613" t="b">
        <v>0</v>
      </c>
      <c r="L1613">
        <v>27</v>
      </c>
      <c r="M1613" t="b">
        <v>1</v>
      </c>
      <c r="N1613" s="11" t="s">
        <v>8282</v>
      </c>
      <c r="O1613" t="s">
        <v>8283</v>
      </c>
      <c r="P1613">
        <f t="shared" si="150"/>
        <v>125</v>
      </c>
      <c r="Q1613" s="22">
        <f t="shared" si="151"/>
        <v>37.07</v>
      </c>
      <c r="R1613" s="15">
        <f t="shared" si="152"/>
        <v>41409.00037037037</v>
      </c>
      <c r="S1613" s="15">
        <f t="shared" si="153"/>
        <v>41430.00037037037</v>
      </c>
      <c r="T1613">
        <f t="shared" si="154"/>
        <v>2013</v>
      </c>
      <c r="U1613">
        <f t="shared" si="155"/>
        <v>5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v>1354568384</v>
      </c>
      <c r="K1614" t="b">
        <v>0</v>
      </c>
      <c r="L1614">
        <v>11</v>
      </c>
      <c r="M1614" t="b">
        <v>1</v>
      </c>
      <c r="N1614" s="11" t="s">
        <v>8282</v>
      </c>
      <c r="O1614" t="s">
        <v>8283</v>
      </c>
      <c r="P1614">
        <f t="shared" si="150"/>
        <v>110</v>
      </c>
      <c r="Q1614" s="22">
        <f t="shared" si="151"/>
        <v>50</v>
      </c>
      <c r="R1614" s="15">
        <f t="shared" si="152"/>
        <v>41246.874814814815</v>
      </c>
      <c r="S1614" s="15">
        <f t="shared" si="153"/>
        <v>41276.874814814815</v>
      </c>
      <c r="T1614">
        <f t="shared" si="154"/>
        <v>2012</v>
      </c>
      <c r="U1614">
        <f t="shared" si="155"/>
        <v>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v>1340329202</v>
      </c>
      <c r="K1615" t="b">
        <v>0</v>
      </c>
      <c r="L1615">
        <v>26</v>
      </c>
      <c r="M1615" t="b">
        <v>1</v>
      </c>
      <c r="N1615" s="11" t="s">
        <v>8282</v>
      </c>
      <c r="O1615" t="s">
        <v>8283</v>
      </c>
      <c r="P1615">
        <f t="shared" si="150"/>
        <v>102</v>
      </c>
      <c r="Q1615" s="22">
        <f t="shared" si="151"/>
        <v>39.04</v>
      </c>
      <c r="R1615" s="15">
        <f t="shared" si="152"/>
        <v>41082.069467592592</v>
      </c>
      <c r="S1615" s="15">
        <f t="shared" si="153"/>
        <v>41112.069467592592</v>
      </c>
      <c r="T1615">
        <f t="shared" si="154"/>
        <v>2012</v>
      </c>
      <c r="U1615">
        <f t="shared" si="155"/>
        <v>6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v>1401924769</v>
      </c>
      <c r="K1616" t="b">
        <v>0</v>
      </c>
      <c r="L1616">
        <v>77</v>
      </c>
      <c r="M1616" t="b">
        <v>1</v>
      </c>
      <c r="N1616" s="11" t="s">
        <v>8282</v>
      </c>
      <c r="O1616" t="s">
        <v>8283</v>
      </c>
      <c r="P1616">
        <f t="shared" si="150"/>
        <v>103</v>
      </c>
      <c r="Q1616" s="22">
        <f t="shared" si="151"/>
        <v>66.69</v>
      </c>
      <c r="R1616" s="15">
        <f t="shared" si="152"/>
        <v>41794.981122685182</v>
      </c>
      <c r="S1616" s="15">
        <f t="shared" si="153"/>
        <v>41854.708333333336</v>
      </c>
      <c r="T1616">
        <f t="shared" si="154"/>
        <v>2014</v>
      </c>
      <c r="U1616">
        <f t="shared" si="155"/>
        <v>6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v>1319850796</v>
      </c>
      <c r="K1617" t="b">
        <v>0</v>
      </c>
      <c r="L1617">
        <v>136</v>
      </c>
      <c r="M1617" t="b">
        <v>1</v>
      </c>
      <c r="N1617" s="11" t="s">
        <v>8282</v>
      </c>
      <c r="O1617" t="s">
        <v>8283</v>
      </c>
      <c r="P1617">
        <f t="shared" si="150"/>
        <v>114</v>
      </c>
      <c r="Q1617" s="22">
        <f t="shared" si="151"/>
        <v>67.13</v>
      </c>
      <c r="R1617" s="15">
        <f t="shared" si="152"/>
        <v>40845.050879629627</v>
      </c>
      <c r="S1617" s="15">
        <f t="shared" si="153"/>
        <v>40890.092546296299</v>
      </c>
      <c r="T1617">
        <f t="shared" si="154"/>
        <v>2011</v>
      </c>
      <c r="U1617">
        <f t="shared" si="155"/>
        <v>10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v>1350061821</v>
      </c>
      <c r="K1618" t="b">
        <v>0</v>
      </c>
      <c r="L1618">
        <v>157</v>
      </c>
      <c r="M1618" t="b">
        <v>1</v>
      </c>
      <c r="N1618" s="11" t="s">
        <v>8282</v>
      </c>
      <c r="O1618" t="s">
        <v>8283</v>
      </c>
      <c r="P1618">
        <f t="shared" si="150"/>
        <v>104</v>
      </c>
      <c r="Q1618" s="22">
        <f t="shared" si="151"/>
        <v>66.37</v>
      </c>
      <c r="R1618" s="15">
        <f t="shared" si="152"/>
        <v>41194.715520833335</v>
      </c>
      <c r="S1618" s="15">
        <f t="shared" si="153"/>
        <v>41235.916666666664</v>
      </c>
      <c r="T1618">
        <f t="shared" si="154"/>
        <v>2012</v>
      </c>
      <c r="U1618">
        <f t="shared" si="155"/>
        <v>10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v>1380470188</v>
      </c>
      <c r="K1619" t="b">
        <v>0</v>
      </c>
      <c r="L1619">
        <v>158</v>
      </c>
      <c r="M1619" t="b">
        <v>1</v>
      </c>
      <c r="N1619" s="11" t="s">
        <v>8282</v>
      </c>
      <c r="O1619" t="s">
        <v>8283</v>
      </c>
      <c r="P1619">
        <f t="shared" si="150"/>
        <v>146</v>
      </c>
      <c r="Q1619" s="22">
        <f t="shared" si="151"/>
        <v>64.62</v>
      </c>
      <c r="R1619" s="15">
        <f t="shared" si="152"/>
        <v>41546.664212962962</v>
      </c>
      <c r="S1619" s="15">
        <f t="shared" si="153"/>
        <v>41579.791666666664</v>
      </c>
      <c r="T1619">
        <f t="shared" si="154"/>
        <v>2013</v>
      </c>
      <c r="U1619">
        <f t="shared" si="155"/>
        <v>9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v>1359301335</v>
      </c>
      <c r="K1620" t="b">
        <v>0</v>
      </c>
      <c r="L1620">
        <v>27</v>
      </c>
      <c r="M1620" t="b">
        <v>1</v>
      </c>
      <c r="N1620" s="11" t="s">
        <v>8282</v>
      </c>
      <c r="O1620" t="s">
        <v>8283</v>
      </c>
      <c r="P1620">
        <f t="shared" si="150"/>
        <v>105</v>
      </c>
      <c r="Q1620" s="22">
        <f t="shared" si="151"/>
        <v>58.37</v>
      </c>
      <c r="R1620" s="15">
        <f t="shared" si="152"/>
        <v>41301.654340277775</v>
      </c>
      <c r="S1620" s="15">
        <f t="shared" si="153"/>
        <v>41341.654340277775</v>
      </c>
      <c r="T1620">
        <f t="shared" si="154"/>
        <v>2013</v>
      </c>
      <c r="U1620">
        <f t="shared" si="155"/>
        <v>1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v>1408940886</v>
      </c>
      <c r="K1621" t="b">
        <v>0</v>
      </c>
      <c r="L1621">
        <v>23</v>
      </c>
      <c r="M1621" t="b">
        <v>1</v>
      </c>
      <c r="N1621" s="11" t="s">
        <v>8282</v>
      </c>
      <c r="O1621" t="s">
        <v>8283</v>
      </c>
      <c r="P1621">
        <f t="shared" si="150"/>
        <v>133</v>
      </c>
      <c r="Q1621" s="22">
        <f t="shared" si="151"/>
        <v>86.96</v>
      </c>
      <c r="R1621" s="15">
        <f t="shared" si="152"/>
        <v>41876.18618055556</v>
      </c>
      <c r="S1621" s="15">
        <f t="shared" si="153"/>
        <v>41897.18618055556</v>
      </c>
      <c r="T1621">
        <f t="shared" si="154"/>
        <v>2014</v>
      </c>
      <c r="U1621">
        <f t="shared" si="155"/>
        <v>8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v>1361002140</v>
      </c>
      <c r="K1622" t="b">
        <v>0</v>
      </c>
      <c r="L1622">
        <v>17</v>
      </c>
      <c r="M1622" t="b">
        <v>1</v>
      </c>
      <c r="N1622" s="11" t="s">
        <v>8282</v>
      </c>
      <c r="O1622" t="s">
        <v>8283</v>
      </c>
      <c r="P1622">
        <f t="shared" si="150"/>
        <v>113</v>
      </c>
      <c r="Q1622" s="22">
        <f t="shared" si="151"/>
        <v>66.47</v>
      </c>
      <c r="R1622" s="15">
        <f t="shared" si="152"/>
        <v>41321.339583333334</v>
      </c>
      <c r="S1622" s="15">
        <f t="shared" si="153"/>
        <v>41328.339583333334</v>
      </c>
      <c r="T1622">
        <f t="shared" si="154"/>
        <v>2013</v>
      </c>
      <c r="U1622">
        <f t="shared" si="155"/>
        <v>2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v>1333550015</v>
      </c>
      <c r="K1623" t="b">
        <v>0</v>
      </c>
      <c r="L1623">
        <v>37</v>
      </c>
      <c r="M1623" t="b">
        <v>1</v>
      </c>
      <c r="N1623" s="11" t="s">
        <v>8282</v>
      </c>
      <c r="O1623" t="s">
        <v>8283</v>
      </c>
      <c r="P1623">
        <f t="shared" si="150"/>
        <v>121</v>
      </c>
      <c r="Q1623" s="22">
        <f t="shared" si="151"/>
        <v>163.78</v>
      </c>
      <c r="R1623" s="15">
        <f t="shared" si="152"/>
        <v>41003.60665509259</v>
      </c>
      <c r="S1623" s="15">
        <f t="shared" si="153"/>
        <v>41057.165972222225</v>
      </c>
      <c r="T1623">
        <f t="shared" si="154"/>
        <v>2012</v>
      </c>
      <c r="U1623">
        <f t="shared" si="155"/>
        <v>4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v>1415343874</v>
      </c>
      <c r="K1624" t="b">
        <v>0</v>
      </c>
      <c r="L1624">
        <v>65</v>
      </c>
      <c r="M1624" t="b">
        <v>1</v>
      </c>
      <c r="N1624" s="11" t="s">
        <v>8282</v>
      </c>
      <c r="O1624" t="s">
        <v>8283</v>
      </c>
      <c r="P1624">
        <f t="shared" si="150"/>
        <v>102</v>
      </c>
      <c r="Q1624" s="22">
        <f t="shared" si="151"/>
        <v>107.98</v>
      </c>
      <c r="R1624" s="15">
        <f t="shared" si="152"/>
        <v>41950.29483796296</v>
      </c>
      <c r="S1624" s="15">
        <f t="shared" si="153"/>
        <v>41990.332638888889</v>
      </c>
      <c r="T1624">
        <f t="shared" si="154"/>
        <v>2014</v>
      </c>
      <c r="U1624">
        <f t="shared" si="155"/>
        <v>11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v>1372437089</v>
      </c>
      <c r="K1625" t="b">
        <v>0</v>
      </c>
      <c r="L1625">
        <v>18</v>
      </c>
      <c r="M1625" t="b">
        <v>1</v>
      </c>
      <c r="N1625" s="11" t="s">
        <v>8282</v>
      </c>
      <c r="O1625" t="s">
        <v>8283</v>
      </c>
      <c r="P1625">
        <f t="shared" si="150"/>
        <v>101</v>
      </c>
      <c r="Q1625" s="22">
        <f t="shared" si="151"/>
        <v>42.11</v>
      </c>
      <c r="R1625" s="15">
        <f t="shared" si="152"/>
        <v>41453.688530092593</v>
      </c>
      <c r="S1625" s="15">
        <f t="shared" si="153"/>
        <v>41513.688530092593</v>
      </c>
      <c r="T1625">
        <f t="shared" si="154"/>
        <v>2013</v>
      </c>
      <c r="U1625">
        <f t="shared" si="155"/>
        <v>6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v>1354265335</v>
      </c>
      <c r="K1626" t="b">
        <v>0</v>
      </c>
      <c r="L1626">
        <v>25</v>
      </c>
      <c r="M1626" t="b">
        <v>1</v>
      </c>
      <c r="N1626" s="11" t="s">
        <v>8282</v>
      </c>
      <c r="O1626" t="s">
        <v>8283</v>
      </c>
      <c r="P1626">
        <f t="shared" si="150"/>
        <v>118</v>
      </c>
      <c r="Q1626" s="22">
        <f t="shared" si="151"/>
        <v>47.2</v>
      </c>
      <c r="R1626" s="15">
        <f t="shared" si="152"/>
        <v>41243.367303240739</v>
      </c>
      <c r="S1626" s="15">
        <f t="shared" si="153"/>
        <v>41283.367303240739</v>
      </c>
      <c r="T1626">
        <f t="shared" si="154"/>
        <v>2012</v>
      </c>
      <c r="U1626">
        <f t="shared" si="155"/>
        <v>11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v>1344962853</v>
      </c>
      <c r="K1627" t="b">
        <v>0</v>
      </c>
      <c r="L1627">
        <v>104</v>
      </c>
      <c r="M1627" t="b">
        <v>1</v>
      </c>
      <c r="N1627" s="11" t="s">
        <v>8282</v>
      </c>
      <c r="O1627" t="s">
        <v>8283</v>
      </c>
      <c r="P1627">
        <f t="shared" si="150"/>
        <v>155</v>
      </c>
      <c r="Q1627" s="22">
        <f t="shared" si="151"/>
        <v>112.02</v>
      </c>
      <c r="R1627" s="15">
        <f t="shared" si="152"/>
        <v>41135.699687500004</v>
      </c>
      <c r="S1627" s="15">
        <f t="shared" si="153"/>
        <v>41163.699687500004</v>
      </c>
      <c r="T1627">
        <f t="shared" si="154"/>
        <v>2012</v>
      </c>
      <c r="U1627">
        <f t="shared" si="155"/>
        <v>8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v>1383337267</v>
      </c>
      <c r="K1628" t="b">
        <v>0</v>
      </c>
      <c r="L1628">
        <v>108</v>
      </c>
      <c r="M1628" t="b">
        <v>1</v>
      </c>
      <c r="N1628" s="11" t="s">
        <v>8282</v>
      </c>
      <c r="O1628" t="s">
        <v>8283</v>
      </c>
      <c r="P1628">
        <f t="shared" si="150"/>
        <v>101</v>
      </c>
      <c r="Q1628" s="22">
        <f t="shared" si="151"/>
        <v>74.95</v>
      </c>
      <c r="R1628" s="15">
        <f t="shared" si="152"/>
        <v>41579.847997685189</v>
      </c>
      <c r="S1628" s="15">
        <f t="shared" si="153"/>
        <v>41609.889664351853</v>
      </c>
      <c r="T1628">
        <f t="shared" si="154"/>
        <v>2013</v>
      </c>
      <c r="U1628">
        <f t="shared" si="155"/>
        <v>11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v>1351011489</v>
      </c>
      <c r="K1629" t="b">
        <v>0</v>
      </c>
      <c r="L1629">
        <v>38</v>
      </c>
      <c r="M1629" t="b">
        <v>1</v>
      </c>
      <c r="N1629" s="11" t="s">
        <v>8282</v>
      </c>
      <c r="O1629" t="s">
        <v>8283</v>
      </c>
      <c r="P1629">
        <f t="shared" si="150"/>
        <v>117</v>
      </c>
      <c r="Q1629" s="22">
        <f t="shared" si="151"/>
        <v>61.58</v>
      </c>
      <c r="R1629" s="15">
        <f t="shared" si="152"/>
        <v>41205.707048611112</v>
      </c>
      <c r="S1629" s="15">
        <f t="shared" si="153"/>
        <v>41239.207638888889</v>
      </c>
      <c r="T1629">
        <f t="shared" si="154"/>
        <v>2012</v>
      </c>
      <c r="U1629">
        <f t="shared" si="155"/>
        <v>10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v>1400175682</v>
      </c>
      <c r="K1630" t="b">
        <v>0</v>
      </c>
      <c r="L1630">
        <v>88</v>
      </c>
      <c r="M1630" t="b">
        <v>1</v>
      </c>
      <c r="N1630" s="11" t="s">
        <v>8282</v>
      </c>
      <c r="O1630" t="s">
        <v>8283</v>
      </c>
      <c r="P1630">
        <f t="shared" si="150"/>
        <v>101</v>
      </c>
      <c r="Q1630" s="22">
        <f t="shared" si="151"/>
        <v>45.88</v>
      </c>
      <c r="R1630" s="15">
        <f t="shared" si="152"/>
        <v>41774.737060185187</v>
      </c>
      <c r="S1630" s="15">
        <f t="shared" si="153"/>
        <v>41807.737060185187</v>
      </c>
      <c r="T1630">
        <f t="shared" si="154"/>
        <v>2014</v>
      </c>
      <c r="U1630">
        <f t="shared" si="155"/>
        <v>5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v>1389041333</v>
      </c>
      <c r="K1631" t="b">
        <v>0</v>
      </c>
      <c r="L1631">
        <v>82</v>
      </c>
      <c r="M1631" t="b">
        <v>1</v>
      </c>
      <c r="N1631" s="11" t="s">
        <v>8282</v>
      </c>
      <c r="O1631" t="s">
        <v>8283</v>
      </c>
      <c r="P1631">
        <f t="shared" si="150"/>
        <v>104</v>
      </c>
      <c r="Q1631" s="22">
        <f t="shared" si="151"/>
        <v>75.849999999999994</v>
      </c>
      <c r="R1631" s="15">
        <f t="shared" si="152"/>
        <v>41645.867280092592</v>
      </c>
      <c r="S1631" s="15">
        <f t="shared" si="153"/>
        <v>41690.867280092592</v>
      </c>
      <c r="T1631">
        <f t="shared" si="154"/>
        <v>2014</v>
      </c>
      <c r="U1631">
        <f t="shared" si="155"/>
        <v>1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v>1328040375</v>
      </c>
      <c r="K1632" t="b">
        <v>0</v>
      </c>
      <c r="L1632">
        <v>126</v>
      </c>
      <c r="M1632" t="b">
        <v>1</v>
      </c>
      <c r="N1632" s="11" t="s">
        <v>8282</v>
      </c>
      <c r="O1632" t="s">
        <v>8283</v>
      </c>
      <c r="P1632">
        <f t="shared" si="150"/>
        <v>265</v>
      </c>
      <c r="Q1632" s="22">
        <f t="shared" si="151"/>
        <v>84.21</v>
      </c>
      <c r="R1632" s="15">
        <f t="shared" si="152"/>
        <v>40939.837673611109</v>
      </c>
      <c r="S1632" s="15">
        <f t="shared" si="153"/>
        <v>40970.290972222225</v>
      </c>
      <c r="T1632">
        <f t="shared" si="154"/>
        <v>2012</v>
      </c>
      <c r="U1632">
        <f t="shared" si="155"/>
        <v>1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v>1347482261</v>
      </c>
      <c r="K1633" t="b">
        <v>0</v>
      </c>
      <c r="L1633">
        <v>133</v>
      </c>
      <c r="M1633" t="b">
        <v>1</v>
      </c>
      <c r="N1633" s="11" t="s">
        <v>8282</v>
      </c>
      <c r="O1633" t="s">
        <v>8283</v>
      </c>
      <c r="P1633">
        <f t="shared" si="150"/>
        <v>156</v>
      </c>
      <c r="Q1633" s="22">
        <f t="shared" si="151"/>
        <v>117.23</v>
      </c>
      <c r="R1633" s="15">
        <f t="shared" si="152"/>
        <v>41164.859502314815</v>
      </c>
      <c r="S1633" s="15">
        <f t="shared" si="153"/>
        <v>41194.859502314815</v>
      </c>
      <c r="T1633">
        <f t="shared" si="154"/>
        <v>2012</v>
      </c>
      <c r="U1633">
        <f t="shared" si="155"/>
        <v>9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v>1311667854</v>
      </c>
      <c r="K1634" t="b">
        <v>0</v>
      </c>
      <c r="L1634">
        <v>47</v>
      </c>
      <c r="M1634" t="b">
        <v>1</v>
      </c>
      <c r="N1634" s="11" t="s">
        <v>8282</v>
      </c>
      <c r="O1634" t="s">
        <v>8283</v>
      </c>
      <c r="P1634">
        <f t="shared" si="150"/>
        <v>102</v>
      </c>
      <c r="Q1634" s="22">
        <f t="shared" si="151"/>
        <v>86.49</v>
      </c>
      <c r="R1634" s="15">
        <f t="shared" si="152"/>
        <v>40750.340902777774</v>
      </c>
      <c r="S1634" s="15">
        <f t="shared" si="153"/>
        <v>40810.340902777774</v>
      </c>
      <c r="T1634">
        <f t="shared" si="154"/>
        <v>2011</v>
      </c>
      <c r="U1634">
        <f t="shared" si="155"/>
        <v>7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v>1324329156</v>
      </c>
      <c r="K1635" t="b">
        <v>0</v>
      </c>
      <c r="L1635">
        <v>58</v>
      </c>
      <c r="M1635" t="b">
        <v>1</v>
      </c>
      <c r="N1635" s="11" t="s">
        <v>8282</v>
      </c>
      <c r="O1635" t="s">
        <v>8283</v>
      </c>
      <c r="P1635">
        <f t="shared" si="150"/>
        <v>100</v>
      </c>
      <c r="Q1635" s="22">
        <f t="shared" si="151"/>
        <v>172.41</v>
      </c>
      <c r="R1635" s="15">
        <f t="shared" si="152"/>
        <v>40896.883750000001</v>
      </c>
      <c r="S1635" s="15">
        <f t="shared" si="153"/>
        <v>40924.208333333336</v>
      </c>
      <c r="T1635">
        <f t="shared" si="154"/>
        <v>2011</v>
      </c>
      <c r="U1635">
        <f t="shared" si="155"/>
        <v>12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v>1303706001</v>
      </c>
      <c r="K1636" t="b">
        <v>0</v>
      </c>
      <c r="L1636">
        <v>32</v>
      </c>
      <c r="M1636" t="b">
        <v>1</v>
      </c>
      <c r="N1636" s="11" t="s">
        <v>8282</v>
      </c>
      <c r="O1636" t="s">
        <v>8283</v>
      </c>
      <c r="P1636">
        <f t="shared" si="150"/>
        <v>101</v>
      </c>
      <c r="Q1636" s="22">
        <f t="shared" si="151"/>
        <v>62.81</v>
      </c>
      <c r="R1636" s="15">
        <f t="shared" si="152"/>
        <v>40658.189826388887</v>
      </c>
      <c r="S1636" s="15">
        <f t="shared" si="153"/>
        <v>40696.249305555553</v>
      </c>
      <c r="T1636">
        <f t="shared" si="154"/>
        <v>2011</v>
      </c>
      <c r="U1636">
        <f t="shared" si="155"/>
        <v>4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v>1463086261</v>
      </c>
      <c r="K1637" t="b">
        <v>0</v>
      </c>
      <c r="L1637">
        <v>37</v>
      </c>
      <c r="M1637" t="b">
        <v>1</v>
      </c>
      <c r="N1637" s="11" t="s">
        <v>8282</v>
      </c>
      <c r="O1637" t="s">
        <v>8283</v>
      </c>
      <c r="P1637">
        <f t="shared" si="150"/>
        <v>125</v>
      </c>
      <c r="Q1637" s="22">
        <f t="shared" si="151"/>
        <v>67.73</v>
      </c>
      <c r="R1637" s="15">
        <f t="shared" si="152"/>
        <v>42502.868761574078</v>
      </c>
      <c r="S1637" s="15">
        <f t="shared" si="153"/>
        <v>42562.868761574078</v>
      </c>
      <c r="T1637">
        <f t="shared" si="154"/>
        <v>2016</v>
      </c>
      <c r="U1637">
        <f t="shared" si="155"/>
        <v>5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v>1304129088</v>
      </c>
      <c r="K1638" t="b">
        <v>0</v>
      </c>
      <c r="L1638">
        <v>87</v>
      </c>
      <c r="M1638" t="b">
        <v>1</v>
      </c>
      <c r="N1638" s="11" t="s">
        <v>8282</v>
      </c>
      <c r="O1638" t="s">
        <v>8283</v>
      </c>
      <c r="P1638">
        <f t="shared" si="150"/>
        <v>104</v>
      </c>
      <c r="Q1638" s="22">
        <f t="shared" si="151"/>
        <v>53.56</v>
      </c>
      <c r="R1638" s="15">
        <f t="shared" si="152"/>
        <v>40663.08666666667</v>
      </c>
      <c r="S1638" s="15">
        <f t="shared" si="153"/>
        <v>40706.166666666664</v>
      </c>
      <c r="T1638">
        <f t="shared" si="154"/>
        <v>2011</v>
      </c>
      <c r="U1638">
        <f t="shared" si="155"/>
        <v>4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v>1257444140</v>
      </c>
      <c r="K1639" t="b">
        <v>0</v>
      </c>
      <c r="L1639">
        <v>15</v>
      </c>
      <c r="M1639" t="b">
        <v>1</v>
      </c>
      <c r="N1639" s="11" t="s">
        <v>8282</v>
      </c>
      <c r="O1639" t="s">
        <v>8283</v>
      </c>
      <c r="P1639">
        <f t="shared" si="150"/>
        <v>104</v>
      </c>
      <c r="Q1639" s="22">
        <f t="shared" si="151"/>
        <v>34.6</v>
      </c>
      <c r="R1639" s="15">
        <f t="shared" si="152"/>
        <v>40122.751620370371</v>
      </c>
      <c r="S1639" s="15">
        <f t="shared" si="153"/>
        <v>40178.98541666667</v>
      </c>
      <c r="T1639">
        <f t="shared" si="154"/>
        <v>2009</v>
      </c>
      <c r="U1639">
        <f t="shared" si="155"/>
        <v>11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v>1358180968</v>
      </c>
      <c r="K1640" t="b">
        <v>0</v>
      </c>
      <c r="L1640">
        <v>27</v>
      </c>
      <c r="M1640" t="b">
        <v>1</v>
      </c>
      <c r="N1640" s="11" t="s">
        <v>8282</v>
      </c>
      <c r="O1640" t="s">
        <v>8283</v>
      </c>
      <c r="P1640">
        <f t="shared" si="150"/>
        <v>105</v>
      </c>
      <c r="Q1640" s="22">
        <f t="shared" si="151"/>
        <v>38.89</v>
      </c>
      <c r="R1640" s="15">
        <f t="shared" si="152"/>
        <v>41288.68712962963</v>
      </c>
      <c r="S1640" s="15">
        <f t="shared" si="153"/>
        <v>41333.892361111109</v>
      </c>
      <c r="T1640">
        <f t="shared" si="154"/>
        <v>2013</v>
      </c>
      <c r="U1640">
        <f t="shared" si="155"/>
        <v>1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v>1328197165</v>
      </c>
      <c r="K1641" t="b">
        <v>0</v>
      </c>
      <c r="L1641">
        <v>19</v>
      </c>
      <c r="M1641" t="b">
        <v>1</v>
      </c>
      <c r="N1641" s="11" t="s">
        <v>8282</v>
      </c>
      <c r="O1641" t="s">
        <v>8283</v>
      </c>
      <c r="P1641">
        <f t="shared" si="150"/>
        <v>100</v>
      </c>
      <c r="Q1641" s="22">
        <f t="shared" si="151"/>
        <v>94.74</v>
      </c>
      <c r="R1641" s="15">
        <f t="shared" si="152"/>
        <v>40941.652372685188</v>
      </c>
      <c r="S1641" s="15">
        <f t="shared" si="153"/>
        <v>40971.652372685188</v>
      </c>
      <c r="T1641">
        <f t="shared" si="154"/>
        <v>2012</v>
      </c>
      <c r="U1641">
        <f t="shared" si="155"/>
        <v>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v>1279603955</v>
      </c>
      <c r="K1642" t="b">
        <v>0</v>
      </c>
      <c r="L1642">
        <v>17</v>
      </c>
      <c r="M1642" t="b">
        <v>1</v>
      </c>
      <c r="N1642" s="11" t="s">
        <v>8282</v>
      </c>
      <c r="O1642" t="s">
        <v>8283</v>
      </c>
      <c r="P1642">
        <f t="shared" si="150"/>
        <v>170</v>
      </c>
      <c r="Q1642" s="22">
        <f t="shared" si="151"/>
        <v>39.97</v>
      </c>
      <c r="R1642" s="15">
        <f t="shared" si="152"/>
        <v>40379.23096064815</v>
      </c>
      <c r="S1642" s="15">
        <f t="shared" si="153"/>
        <v>40393.082638888889</v>
      </c>
      <c r="T1642">
        <f t="shared" si="154"/>
        <v>2010</v>
      </c>
      <c r="U1642">
        <f t="shared" si="155"/>
        <v>7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v>1416406744</v>
      </c>
      <c r="K1643" t="b">
        <v>0</v>
      </c>
      <c r="L1643">
        <v>26</v>
      </c>
      <c r="M1643" t="b">
        <v>1</v>
      </c>
      <c r="N1643" s="11" t="s">
        <v>8282</v>
      </c>
      <c r="O1643" t="s">
        <v>8303</v>
      </c>
      <c r="P1643">
        <f t="shared" si="150"/>
        <v>101</v>
      </c>
      <c r="Q1643" s="22">
        <f t="shared" si="151"/>
        <v>97.5</v>
      </c>
      <c r="R1643" s="15">
        <f t="shared" si="152"/>
        <v>41962.596574074079</v>
      </c>
      <c r="S1643" s="15">
        <f t="shared" si="153"/>
        <v>41992.596574074079</v>
      </c>
      <c r="T1643">
        <f t="shared" si="154"/>
        <v>2014</v>
      </c>
      <c r="U1643">
        <f t="shared" si="155"/>
        <v>11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v>1306283727</v>
      </c>
      <c r="K1644" t="b">
        <v>0</v>
      </c>
      <c r="L1644">
        <v>28</v>
      </c>
      <c r="M1644" t="b">
        <v>1</v>
      </c>
      <c r="N1644" s="11" t="s">
        <v>8282</v>
      </c>
      <c r="O1644" t="s">
        <v>8303</v>
      </c>
      <c r="P1644">
        <f t="shared" si="150"/>
        <v>100</v>
      </c>
      <c r="Q1644" s="22">
        <f t="shared" si="151"/>
        <v>42.86</v>
      </c>
      <c r="R1644" s="15">
        <f t="shared" si="152"/>
        <v>40688.024618055555</v>
      </c>
      <c r="S1644" s="15">
        <f t="shared" si="153"/>
        <v>40708.024618055555</v>
      </c>
      <c r="T1644">
        <f t="shared" si="154"/>
        <v>2011</v>
      </c>
      <c r="U1644">
        <f t="shared" si="155"/>
        <v>5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v>1345924012</v>
      </c>
      <c r="K1645" t="b">
        <v>0</v>
      </c>
      <c r="L1645">
        <v>37</v>
      </c>
      <c r="M1645" t="b">
        <v>1</v>
      </c>
      <c r="N1645" s="11" t="s">
        <v>8282</v>
      </c>
      <c r="O1645" t="s">
        <v>8303</v>
      </c>
      <c r="P1645">
        <f t="shared" si="150"/>
        <v>125</v>
      </c>
      <c r="Q1645" s="22">
        <f t="shared" si="151"/>
        <v>168.51</v>
      </c>
      <c r="R1645" s="15">
        <f t="shared" si="152"/>
        <v>41146.824212962965</v>
      </c>
      <c r="S1645" s="15">
        <f t="shared" si="153"/>
        <v>41176.824212962965</v>
      </c>
      <c r="T1645">
        <f t="shared" si="154"/>
        <v>2012</v>
      </c>
      <c r="U1645">
        <f t="shared" si="155"/>
        <v>8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v>1348363560</v>
      </c>
      <c r="K1646" t="b">
        <v>0</v>
      </c>
      <c r="L1646">
        <v>128</v>
      </c>
      <c r="M1646" t="b">
        <v>1</v>
      </c>
      <c r="N1646" s="11" t="s">
        <v>8282</v>
      </c>
      <c r="O1646" t="s">
        <v>8303</v>
      </c>
      <c r="P1646">
        <f t="shared" si="150"/>
        <v>110</v>
      </c>
      <c r="Q1646" s="22">
        <f t="shared" si="151"/>
        <v>85.55</v>
      </c>
      <c r="R1646" s="15">
        <f t="shared" si="152"/>
        <v>41175.05972222222</v>
      </c>
      <c r="S1646" s="15">
        <f t="shared" si="153"/>
        <v>41235.101388888892</v>
      </c>
      <c r="T1646">
        <f t="shared" si="154"/>
        <v>2012</v>
      </c>
      <c r="U1646">
        <f t="shared" si="155"/>
        <v>9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v>1378306140</v>
      </c>
      <c r="K1647" t="b">
        <v>0</v>
      </c>
      <c r="L1647">
        <v>10</v>
      </c>
      <c r="M1647" t="b">
        <v>1</v>
      </c>
      <c r="N1647" s="11" t="s">
        <v>8282</v>
      </c>
      <c r="O1647" t="s">
        <v>8303</v>
      </c>
      <c r="P1647">
        <f t="shared" si="150"/>
        <v>111</v>
      </c>
      <c r="Q1647" s="22">
        <f t="shared" si="151"/>
        <v>554</v>
      </c>
      <c r="R1647" s="15">
        <f t="shared" si="152"/>
        <v>41521.617361111108</v>
      </c>
      <c r="S1647" s="15">
        <f t="shared" si="153"/>
        <v>41535.617361111108</v>
      </c>
      <c r="T1647">
        <f t="shared" si="154"/>
        <v>2013</v>
      </c>
      <c r="U1647">
        <f t="shared" si="155"/>
        <v>9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v>1405248503</v>
      </c>
      <c r="K1648" t="b">
        <v>0</v>
      </c>
      <c r="L1648">
        <v>83</v>
      </c>
      <c r="M1648" t="b">
        <v>1</v>
      </c>
      <c r="N1648" s="11" t="s">
        <v>8282</v>
      </c>
      <c r="O1648" t="s">
        <v>8303</v>
      </c>
      <c r="P1648">
        <f t="shared" si="150"/>
        <v>110</v>
      </c>
      <c r="Q1648" s="22">
        <f t="shared" si="151"/>
        <v>26.55</v>
      </c>
      <c r="R1648" s="15">
        <f t="shared" si="152"/>
        <v>41833.450266203705</v>
      </c>
      <c r="S1648" s="15">
        <f t="shared" si="153"/>
        <v>41865.757638888892</v>
      </c>
      <c r="T1648">
        <f t="shared" si="154"/>
        <v>2014</v>
      </c>
      <c r="U1648">
        <f t="shared" si="155"/>
        <v>7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v>1336643377</v>
      </c>
      <c r="K1649" t="b">
        <v>0</v>
      </c>
      <c r="L1649">
        <v>46</v>
      </c>
      <c r="M1649" t="b">
        <v>1</v>
      </c>
      <c r="N1649" s="11" t="s">
        <v>8282</v>
      </c>
      <c r="O1649" t="s">
        <v>8303</v>
      </c>
      <c r="P1649">
        <f t="shared" si="150"/>
        <v>105</v>
      </c>
      <c r="Q1649" s="22">
        <f t="shared" si="151"/>
        <v>113.83</v>
      </c>
      <c r="R1649" s="15">
        <f t="shared" si="152"/>
        <v>41039.409456018519</v>
      </c>
      <c r="S1649" s="15">
        <f t="shared" si="153"/>
        <v>41069.409456018519</v>
      </c>
      <c r="T1649">
        <f t="shared" si="154"/>
        <v>2012</v>
      </c>
      <c r="U1649">
        <f t="shared" si="155"/>
        <v>5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v>1298048082</v>
      </c>
      <c r="K1650" t="b">
        <v>0</v>
      </c>
      <c r="L1650">
        <v>90</v>
      </c>
      <c r="M1650" t="b">
        <v>1</v>
      </c>
      <c r="N1650" s="11" t="s">
        <v>8282</v>
      </c>
      <c r="O1650" t="s">
        <v>8303</v>
      </c>
      <c r="P1650">
        <f t="shared" si="150"/>
        <v>125</v>
      </c>
      <c r="Q1650" s="22">
        <f t="shared" si="151"/>
        <v>32.01</v>
      </c>
      <c r="R1650" s="15">
        <f t="shared" si="152"/>
        <v>40592.704652777778</v>
      </c>
      <c r="S1650" s="15">
        <f t="shared" si="153"/>
        <v>40622.662986111114</v>
      </c>
      <c r="T1650">
        <f t="shared" si="154"/>
        <v>2011</v>
      </c>
      <c r="U1650">
        <f t="shared" si="155"/>
        <v>2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v>1396974355</v>
      </c>
      <c r="K1651" t="b">
        <v>0</v>
      </c>
      <c r="L1651">
        <v>81</v>
      </c>
      <c r="M1651" t="b">
        <v>1</v>
      </c>
      <c r="N1651" s="11" t="s">
        <v>8282</v>
      </c>
      <c r="O1651" t="s">
        <v>8303</v>
      </c>
      <c r="P1651">
        <f t="shared" si="150"/>
        <v>101</v>
      </c>
      <c r="Q1651" s="22">
        <f t="shared" si="151"/>
        <v>47.19</v>
      </c>
      <c r="R1651" s="15">
        <f t="shared" si="152"/>
        <v>41737.684664351851</v>
      </c>
      <c r="S1651" s="15">
        <f t="shared" si="153"/>
        <v>41782.684664351851</v>
      </c>
      <c r="T1651">
        <f t="shared" si="154"/>
        <v>2014</v>
      </c>
      <c r="U1651">
        <f t="shared" si="155"/>
        <v>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v>1378722437</v>
      </c>
      <c r="K1652" t="b">
        <v>0</v>
      </c>
      <c r="L1652">
        <v>32</v>
      </c>
      <c r="M1652" t="b">
        <v>1</v>
      </c>
      <c r="N1652" s="11" t="s">
        <v>8282</v>
      </c>
      <c r="O1652" t="s">
        <v>8303</v>
      </c>
      <c r="P1652">
        <f t="shared" si="150"/>
        <v>142</v>
      </c>
      <c r="Q1652" s="22">
        <f t="shared" si="151"/>
        <v>88.47</v>
      </c>
      <c r="R1652" s="15">
        <f t="shared" si="152"/>
        <v>41526.435613425929</v>
      </c>
      <c r="S1652" s="15">
        <f t="shared" si="153"/>
        <v>41556.435613425929</v>
      </c>
      <c r="T1652">
        <f t="shared" si="154"/>
        <v>2013</v>
      </c>
      <c r="U1652">
        <f t="shared" si="155"/>
        <v>9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v>1300916220</v>
      </c>
      <c r="K1653" t="b">
        <v>0</v>
      </c>
      <c r="L1653">
        <v>20</v>
      </c>
      <c r="M1653" t="b">
        <v>1</v>
      </c>
      <c r="N1653" s="11" t="s">
        <v>8282</v>
      </c>
      <c r="O1653" t="s">
        <v>8303</v>
      </c>
      <c r="P1653">
        <f t="shared" si="150"/>
        <v>101</v>
      </c>
      <c r="Q1653" s="22">
        <f t="shared" si="151"/>
        <v>100.75</v>
      </c>
      <c r="R1653" s="15">
        <f t="shared" si="152"/>
        <v>40625.900694444441</v>
      </c>
      <c r="S1653" s="15">
        <f t="shared" si="153"/>
        <v>40659.290972222225</v>
      </c>
      <c r="T1653">
        <f t="shared" si="154"/>
        <v>2011</v>
      </c>
      <c r="U1653">
        <f t="shared" si="155"/>
        <v>3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v>1382701793</v>
      </c>
      <c r="K1654" t="b">
        <v>0</v>
      </c>
      <c r="L1654">
        <v>70</v>
      </c>
      <c r="M1654" t="b">
        <v>1</v>
      </c>
      <c r="N1654" s="11" t="s">
        <v>8282</v>
      </c>
      <c r="O1654" t="s">
        <v>8303</v>
      </c>
      <c r="P1654">
        <f t="shared" si="150"/>
        <v>101</v>
      </c>
      <c r="Q1654" s="22">
        <f t="shared" si="151"/>
        <v>64.709999999999994</v>
      </c>
      <c r="R1654" s="15">
        <f t="shared" si="152"/>
        <v>41572.492974537039</v>
      </c>
      <c r="S1654" s="15">
        <f t="shared" si="153"/>
        <v>41602.534641203703</v>
      </c>
      <c r="T1654">
        <f t="shared" si="154"/>
        <v>2013</v>
      </c>
      <c r="U1654">
        <f t="shared" si="155"/>
        <v>10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v>1300996896</v>
      </c>
      <c r="K1655" t="b">
        <v>0</v>
      </c>
      <c r="L1655">
        <v>168</v>
      </c>
      <c r="M1655" t="b">
        <v>1</v>
      </c>
      <c r="N1655" s="11" t="s">
        <v>8282</v>
      </c>
      <c r="O1655" t="s">
        <v>8303</v>
      </c>
      <c r="P1655">
        <f t="shared" si="150"/>
        <v>174</v>
      </c>
      <c r="Q1655" s="22">
        <f t="shared" si="151"/>
        <v>51.85</v>
      </c>
      <c r="R1655" s="15">
        <f t="shared" si="152"/>
        <v>40626.834444444445</v>
      </c>
      <c r="S1655" s="15">
        <f t="shared" si="153"/>
        <v>40657.834444444445</v>
      </c>
      <c r="T1655">
        <f t="shared" si="154"/>
        <v>2011</v>
      </c>
      <c r="U1655">
        <f t="shared" si="155"/>
        <v>3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v>1332192160</v>
      </c>
      <c r="K1656" t="b">
        <v>0</v>
      </c>
      <c r="L1656">
        <v>34</v>
      </c>
      <c r="M1656" t="b">
        <v>1</v>
      </c>
      <c r="N1656" s="11" t="s">
        <v>8282</v>
      </c>
      <c r="O1656" t="s">
        <v>8303</v>
      </c>
      <c r="P1656">
        <f t="shared" si="150"/>
        <v>120</v>
      </c>
      <c r="Q1656" s="22">
        <f t="shared" si="151"/>
        <v>38.79</v>
      </c>
      <c r="R1656" s="15">
        <f t="shared" si="152"/>
        <v>40987.890740740739</v>
      </c>
      <c r="S1656" s="15">
        <f t="shared" si="153"/>
        <v>41017.890740740739</v>
      </c>
      <c r="T1656">
        <f t="shared" si="154"/>
        <v>2012</v>
      </c>
      <c r="U1656">
        <f t="shared" si="155"/>
        <v>3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v>1331060420</v>
      </c>
      <c r="K1657" t="b">
        <v>0</v>
      </c>
      <c r="L1657">
        <v>48</v>
      </c>
      <c r="M1657" t="b">
        <v>1</v>
      </c>
      <c r="N1657" s="11" t="s">
        <v>8282</v>
      </c>
      <c r="O1657" t="s">
        <v>8303</v>
      </c>
      <c r="P1657">
        <f t="shared" si="150"/>
        <v>143</v>
      </c>
      <c r="Q1657" s="22">
        <f t="shared" si="151"/>
        <v>44.65</v>
      </c>
      <c r="R1657" s="15">
        <f t="shared" si="152"/>
        <v>40974.791898148149</v>
      </c>
      <c r="S1657" s="15">
        <f t="shared" si="153"/>
        <v>41004.750231481477</v>
      </c>
      <c r="T1657">
        <f t="shared" si="154"/>
        <v>2012</v>
      </c>
      <c r="U1657">
        <f t="shared" si="155"/>
        <v>3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v>1352845052</v>
      </c>
      <c r="K1658" t="b">
        <v>0</v>
      </c>
      <c r="L1658">
        <v>48</v>
      </c>
      <c r="M1658" t="b">
        <v>1</v>
      </c>
      <c r="N1658" s="11" t="s">
        <v>8282</v>
      </c>
      <c r="O1658" t="s">
        <v>8303</v>
      </c>
      <c r="P1658">
        <f t="shared" si="150"/>
        <v>100</v>
      </c>
      <c r="Q1658" s="22">
        <f t="shared" si="151"/>
        <v>156.77000000000001</v>
      </c>
      <c r="R1658" s="15">
        <f t="shared" si="152"/>
        <v>41226.928842592592</v>
      </c>
      <c r="S1658" s="15">
        <f t="shared" si="153"/>
        <v>41256.928842592592</v>
      </c>
      <c r="T1658">
        <f t="shared" si="154"/>
        <v>2012</v>
      </c>
      <c r="U1658">
        <f t="shared" si="155"/>
        <v>11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v>1335293168</v>
      </c>
      <c r="K1659" t="b">
        <v>0</v>
      </c>
      <c r="L1659">
        <v>221</v>
      </c>
      <c r="M1659" t="b">
        <v>1</v>
      </c>
      <c r="N1659" s="11" t="s">
        <v>8282</v>
      </c>
      <c r="O1659" t="s">
        <v>8303</v>
      </c>
      <c r="P1659">
        <f t="shared" si="150"/>
        <v>105</v>
      </c>
      <c r="Q1659" s="22">
        <f t="shared" si="151"/>
        <v>118.7</v>
      </c>
      <c r="R1659" s="15">
        <f t="shared" si="152"/>
        <v>41023.782037037039</v>
      </c>
      <c r="S1659" s="15">
        <f t="shared" si="153"/>
        <v>41053.782037037039</v>
      </c>
      <c r="T1659">
        <f t="shared" si="154"/>
        <v>2012</v>
      </c>
      <c r="U1659">
        <f t="shared" si="155"/>
        <v>4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v>1352524767</v>
      </c>
      <c r="K1660" t="b">
        <v>0</v>
      </c>
      <c r="L1660">
        <v>107</v>
      </c>
      <c r="M1660" t="b">
        <v>1</v>
      </c>
      <c r="N1660" s="11" t="s">
        <v>8282</v>
      </c>
      <c r="O1660" t="s">
        <v>8303</v>
      </c>
      <c r="P1660">
        <f t="shared" si="150"/>
        <v>132</v>
      </c>
      <c r="Q1660" s="22">
        <f t="shared" si="151"/>
        <v>74.150000000000006</v>
      </c>
      <c r="R1660" s="15">
        <f t="shared" si="152"/>
        <v>41223.22184027778</v>
      </c>
      <c r="S1660" s="15">
        <f t="shared" si="153"/>
        <v>41261.597222222219</v>
      </c>
      <c r="T1660">
        <f t="shared" si="154"/>
        <v>2012</v>
      </c>
      <c r="U1660">
        <f t="shared" si="155"/>
        <v>11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v>1384811721</v>
      </c>
      <c r="K1661" t="b">
        <v>0</v>
      </c>
      <c r="L1661">
        <v>45</v>
      </c>
      <c r="M1661" t="b">
        <v>1</v>
      </c>
      <c r="N1661" s="11" t="s">
        <v>8282</v>
      </c>
      <c r="O1661" t="s">
        <v>8303</v>
      </c>
      <c r="P1661">
        <f t="shared" si="150"/>
        <v>113</v>
      </c>
      <c r="Q1661" s="22">
        <f t="shared" si="151"/>
        <v>12.53</v>
      </c>
      <c r="R1661" s="15">
        <f t="shared" si="152"/>
        <v>41596.913437499999</v>
      </c>
      <c r="S1661" s="15">
        <f t="shared" si="153"/>
        <v>41625.5</v>
      </c>
      <c r="T1661">
        <f t="shared" si="154"/>
        <v>2013</v>
      </c>
      <c r="U1661">
        <f t="shared" si="155"/>
        <v>11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v>1459355950</v>
      </c>
      <c r="K1662" t="b">
        <v>0</v>
      </c>
      <c r="L1662">
        <v>36</v>
      </c>
      <c r="M1662" t="b">
        <v>1</v>
      </c>
      <c r="N1662" s="11" t="s">
        <v>8282</v>
      </c>
      <c r="O1662" t="s">
        <v>8303</v>
      </c>
      <c r="P1662">
        <f t="shared" si="150"/>
        <v>1254</v>
      </c>
      <c r="Q1662" s="22">
        <f t="shared" si="151"/>
        <v>27.86</v>
      </c>
      <c r="R1662" s="15">
        <f t="shared" si="152"/>
        <v>42459.693865740745</v>
      </c>
      <c r="S1662" s="15">
        <f t="shared" si="153"/>
        <v>42490.915972222225</v>
      </c>
      <c r="T1662">
        <f t="shared" si="154"/>
        <v>2016</v>
      </c>
      <c r="U1662">
        <f t="shared" si="155"/>
        <v>3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v>1449359831</v>
      </c>
      <c r="K1663" t="b">
        <v>0</v>
      </c>
      <c r="L1663">
        <v>101</v>
      </c>
      <c r="M1663" t="b">
        <v>1</v>
      </c>
      <c r="N1663" s="11" t="s">
        <v>8282</v>
      </c>
      <c r="O1663" t="s">
        <v>8303</v>
      </c>
      <c r="P1663">
        <f t="shared" si="150"/>
        <v>103</v>
      </c>
      <c r="Q1663" s="22">
        <f t="shared" si="151"/>
        <v>80.180000000000007</v>
      </c>
      <c r="R1663" s="15">
        <f t="shared" si="152"/>
        <v>42343.998043981483</v>
      </c>
      <c r="S1663" s="15">
        <f t="shared" si="153"/>
        <v>42386.875</v>
      </c>
      <c r="T1663">
        <f t="shared" si="154"/>
        <v>2015</v>
      </c>
      <c r="U1663">
        <f t="shared" si="155"/>
        <v>12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v>1320122736</v>
      </c>
      <c r="K1664" t="b">
        <v>0</v>
      </c>
      <c r="L1664">
        <v>62</v>
      </c>
      <c r="M1664" t="b">
        <v>1</v>
      </c>
      <c r="N1664" s="11" t="s">
        <v>8282</v>
      </c>
      <c r="O1664" t="s">
        <v>8303</v>
      </c>
      <c r="P1664">
        <f t="shared" si="150"/>
        <v>103</v>
      </c>
      <c r="Q1664" s="22">
        <f t="shared" si="151"/>
        <v>132.44</v>
      </c>
      <c r="R1664" s="15">
        <f t="shared" si="152"/>
        <v>40848.198333333334</v>
      </c>
      <c r="S1664" s="15">
        <f t="shared" si="153"/>
        <v>40908.239999999998</v>
      </c>
      <c r="T1664">
        <f t="shared" si="154"/>
        <v>2011</v>
      </c>
      <c r="U1664">
        <f t="shared" si="155"/>
        <v>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v>1420158707</v>
      </c>
      <c r="K1665" t="b">
        <v>0</v>
      </c>
      <c r="L1665">
        <v>32</v>
      </c>
      <c r="M1665" t="b">
        <v>1</v>
      </c>
      <c r="N1665" s="11" t="s">
        <v>8282</v>
      </c>
      <c r="O1665" t="s">
        <v>8303</v>
      </c>
      <c r="P1665">
        <f t="shared" si="150"/>
        <v>108</v>
      </c>
      <c r="Q1665" s="22">
        <f t="shared" si="151"/>
        <v>33.75</v>
      </c>
      <c r="R1665" s="15">
        <f t="shared" si="152"/>
        <v>42006.02207175926</v>
      </c>
      <c r="S1665" s="15">
        <f t="shared" si="153"/>
        <v>42036.02207175926</v>
      </c>
      <c r="T1665">
        <f t="shared" si="154"/>
        <v>2015</v>
      </c>
      <c r="U1665">
        <f t="shared" si="155"/>
        <v>1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v>1328033818</v>
      </c>
      <c r="K1666" t="b">
        <v>0</v>
      </c>
      <c r="L1666">
        <v>89</v>
      </c>
      <c r="M1666" t="b">
        <v>1</v>
      </c>
      <c r="N1666" s="11" t="s">
        <v>8282</v>
      </c>
      <c r="O1666" t="s">
        <v>8303</v>
      </c>
      <c r="P1666">
        <f t="shared" si="150"/>
        <v>122</v>
      </c>
      <c r="Q1666" s="22">
        <f t="shared" si="151"/>
        <v>34.380000000000003</v>
      </c>
      <c r="R1666" s="15">
        <f t="shared" si="152"/>
        <v>40939.761782407404</v>
      </c>
      <c r="S1666" s="15">
        <f t="shared" si="153"/>
        <v>40984.165972222225</v>
      </c>
      <c r="T1666">
        <f t="shared" si="154"/>
        <v>2012</v>
      </c>
      <c r="U1666">
        <f t="shared" si="155"/>
        <v>1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v>1295624113</v>
      </c>
      <c r="K1667" t="b">
        <v>0</v>
      </c>
      <c r="L1667">
        <v>93</v>
      </c>
      <c r="M1667" t="b">
        <v>1</v>
      </c>
      <c r="N1667" s="11" t="s">
        <v>8282</v>
      </c>
      <c r="O1667" t="s">
        <v>8303</v>
      </c>
      <c r="P1667">
        <f t="shared" ref="P1667:P1730" si="156">ROUND(E1667/D1667*100,0)</f>
        <v>119</v>
      </c>
      <c r="Q1667" s="22">
        <f t="shared" ref="Q1667:Q1730" si="157">IFERROR(ROUND(E1667/L1667,2),0)</f>
        <v>44.96</v>
      </c>
      <c r="R1667" s="15">
        <f t="shared" ref="R1667:R1730" si="158">J1667/60/60/24+DATE(1970,1,1)</f>
        <v>40564.649456018517</v>
      </c>
      <c r="S1667" s="15">
        <f t="shared" ref="S1667:S1730" si="159">I1667/60/60/24+DATE(1970,1,1)</f>
        <v>40596.125</v>
      </c>
      <c r="T1667">
        <f t="shared" ref="T1667:T1730" si="160">YEAR(R1667)</f>
        <v>2011</v>
      </c>
      <c r="U1667">
        <f t="shared" ref="U1667:U1730" si="161">MONTH(R1667)</f>
        <v>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v>1361858673</v>
      </c>
      <c r="K1668" t="b">
        <v>0</v>
      </c>
      <c r="L1668">
        <v>98</v>
      </c>
      <c r="M1668" t="b">
        <v>1</v>
      </c>
      <c r="N1668" s="11" t="s">
        <v>8282</v>
      </c>
      <c r="O1668" t="s">
        <v>8303</v>
      </c>
      <c r="P1668">
        <f t="shared" si="156"/>
        <v>161</v>
      </c>
      <c r="Q1668" s="22">
        <f t="shared" si="157"/>
        <v>41.04</v>
      </c>
      <c r="R1668" s="15">
        <f t="shared" si="158"/>
        <v>41331.253159722226</v>
      </c>
      <c r="S1668" s="15">
        <f t="shared" si="159"/>
        <v>41361.211493055554</v>
      </c>
      <c r="T1668">
        <f t="shared" si="160"/>
        <v>2013</v>
      </c>
      <c r="U1668">
        <f t="shared" si="161"/>
        <v>2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v>1392169298</v>
      </c>
      <c r="K1669" t="b">
        <v>0</v>
      </c>
      <c r="L1669">
        <v>82</v>
      </c>
      <c r="M1669" t="b">
        <v>1</v>
      </c>
      <c r="N1669" s="11" t="s">
        <v>8282</v>
      </c>
      <c r="O1669" t="s">
        <v>8303</v>
      </c>
      <c r="P1669">
        <f t="shared" si="156"/>
        <v>127</v>
      </c>
      <c r="Q1669" s="22">
        <f t="shared" si="157"/>
        <v>52.6</v>
      </c>
      <c r="R1669" s="15">
        <f t="shared" si="158"/>
        <v>41682.0705787037</v>
      </c>
      <c r="S1669" s="15">
        <f t="shared" si="159"/>
        <v>41709.290972222225</v>
      </c>
      <c r="T1669">
        <f t="shared" si="160"/>
        <v>2014</v>
      </c>
      <c r="U1669">
        <f t="shared" si="161"/>
        <v>2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v>1319859339</v>
      </c>
      <c r="K1670" t="b">
        <v>0</v>
      </c>
      <c r="L1670">
        <v>116</v>
      </c>
      <c r="M1670" t="b">
        <v>1</v>
      </c>
      <c r="N1670" s="11" t="s">
        <v>8282</v>
      </c>
      <c r="O1670" t="s">
        <v>8303</v>
      </c>
      <c r="P1670">
        <f t="shared" si="156"/>
        <v>103</v>
      </c>
      <c r="Q1670" s="22">
        <f t="shared" si="157"/>
        <v>70.78</v>
      </c>
      <c r="R1670" s="15">
        <f t="shared" si="158"/>
        <v>40845.14975694444</v>
      </c>
      <c r="S1670" s="15">
        <f t="shared" si="159"/>
        <v>40875.191423611112</v>
      </c>
      <c r="T1670">
        <f t="shared" si="160"/>
        <v>2011</v>
      </c>
      <c r="U1670">
        <f t="shared" si="161"/>
        <v>10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v>1459545276</v>
      </c>
      <c r="K1671" t="b">
        <v>0</v>
      </c>
      <c r="L1671">
        <v>52</v>
      </c>
      <c r="M1671" t="b">
        <v>1</v>
      </c>
      <c r="N1671" s="11" t="s">
        <v>8282</v>
      </c>
      <c r="O1671" t="s">
        <v>8303</v>
      </c>
      <c r="P1671">
        <f t="shared" si="156"/>
        <v>140</v>
      </c>
      <c r="Q1671" s="22">
        <f t="shared" si="157"/>
        <v>53.75</v>
      </c>
      <c r="R1671" s="15">
        <f t="shared" si="158"/>
        <v>42461.885138888887</v>
      </c>
      <c r="S1671" s="15">
        <f t="shared" si="159"/>
        <v>42521.885138888887</v>
      </c>
      <c r="T1671">
        <f t="shared" si="160"/>
        <v>2016</v>
      </c>
      <c r="U1671">
        <f t="shared" si="161"/>
        <v>4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v>1273961999</v>
      </c>
      <c r="K1672" t="b">
        <v>0</v>
      </c>
      <c r="L1672">
        <v>23</v>
      </c>
      <c r="M1672" t="b">
        <v>1</v>
      </c>
      <c r="N1672" s="11" t="s">
        <v>8282</v>
      </c>
      <c r="O1672" t="s">
        <v>8303</v>
      </c>
      <c r="P1672">
        <f t="shared" si="156"/>
        <v>103</v>
      </c>
      <c r="Q1672" s="22">
        <f t="shared" si="157"/>
        <v>44.61</v>
      </c>
      <c r="R1672" s="15">
        <f t="shared" si="158"/>
        <v>40313.930543981485</v>
      </c>
      <c r="S1672" s="15">
        <f t="shared" si="159"/>
        <v>40364.166666666664</v>
      </c>
      <c r="T1672">
        <f t="shared" si="160"/>
        <v>2010</v>
      </c>
      <c r="U1672">
        <f t="shared" si="161"/>
        <v>5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v>1467464614</v>
      </c>
      <c r="K1673" t="b">
        <v>0</v>
      </c>
      <c r="L1673">
        <v>77</v>
      </c>
      <c r="M1673" t="b">
        <v>1</v>
      </c>
      <c r="N1673" s="11" t="s">
        <v>8282</v>
      </c>
      <c r="O1673" t="s">
        <v>8303</v>
      </c>
      <c r="P1673">
        <f t="shared" si="156"/>
        <v>101</v>
      </c>
      <c r="Q1673" s="22">
        <f t="shared" si="157"/>
        <v>26.15</v>
      </c>
      <c r="R1673" s="15">
        <f t="shared" si="158"/>
        <v>42553.54414351852</v>
      </c>
      <c r="S1673" s="15">
        <f t="shared" si="159"/>
        <v>42583.54414351852</v>
      </c>
      <c r="T1673">
        <f t="shared" si="160"/>
        <v>2016</v>
      </c>
      <c r="U1673">
        <f t="shared" si="161"/>
        <v>7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v>1336232730</v>
      </c>
      <c r="K1674" t="b">
        <v>0</v>
      </c>
      <c r="L1674">
        <v>49</v>
      </c>
      <c r="M1674" t="b">
        <v>1</v>
      </c>
      <c r="N1674" s="11" t="s">
        <v>8282</v>
      </c>
      <c r="O1674" t="s">
        <v>8303</v>
      </c>
      <c r="P1674">
        <f t="shared" si="156"/>
        <v>113</v>
      </c>
      <c r="Q1674" s="22">
        <f t="shared" si="157"/>
        <v>39.18</v>
      </c>
      <c r="R1674" s="15">
        <f t="shared" si="158"/>
        <v>41034.656597222223</v>
      </c>
      <c r="S1674" s="15">
        <f t="shared" si="159"/>
        <v>41064.656597222223</v>
      </c>
      <c r="T1674">
        <f t="shared" si="160"/>
        <v>2012</v>
      </c>
      <c r="U1674">
        <f t="shared" si="161"/>
        <v>5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v>1423083892</v>
      </c>
      <c r="K1675" t="b">
        <v>0</v>
      </c>
      <c r="L1675">
        <v>59</v>
      </c>
      <c r="M1675" t="b">
        <v>1</v>
      </c>
      <c r="N1675" s="11" t="s">
        <v>8282</v>
      </c>
      <c r="O1675" t="s">
        <v>8303</v>
      </c>
      <c r="P1675">
        <f t="shared" si="156"/>
        <v>128</v>
      </c>
      <c r="Q1675" s="22">
        <f t="shared" si="157"/>
        <v>45.59</v>
      </c>
      <c r="R1675" s="15">
        <f t="shared" si="158"/>
        <v>42039.878379629634</v>
      </c>
      <c r="S1675" s="15">
        <f t="shared" si="159"/>
        <v>42069.878379629634</v>
      </c>
      <c r="T1675">
        <f t="shared" si="160"/>
        <v>2015</v>
      </c>
      <c r="U1675">
        <f t="shared" si="161"/>
        <v>2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v>1468852306</v>
      </c>
      <c r="K1676" t="b">
        <v>0</v>
      </c>
      <c r="L1676">
        <v>113</v>
      </c>
      <c r="M1676" t="b">
        <v>1</v>
      </c>
      <c r="N1676" s="11" t="s">
        <v>8282</v>
      </c>
      <c r="O1676" t="s">
        <v>8303</v>
      </c>
      <c r="P1676">
        <f t="shared" si="156"/>
        <v>202</v>
      </c>
      <c r="Q1676" s="22">
        <f t="shared" si="157"/>
        <v>89.25</v>
      </c>
      <c r="R1676" s="15">
        <f t="shared" si="158"/>
        <v>42569.605393518519</v>
      </c>
      <c r="S1676" s="15">
        <f t="shared" si="159"/>
        <v>42600.290972222225</v>
      </c>
      <c r="T1676">
        <f t="shared" si="160"/>
        <v>2016</v>
      </c>
      <c r="U1676">
        <f t="shared" si="161"/>
        <v>7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v>1316194540</v>
      </c>
      <c r="K1677" t="b">
        <v>0</v>
      </c>
      <c r="L1677">
        <v>34</v>
      </c>
      <c r="M1677" t="b">
        <v>1</v>
      </c>
      <c r="N1677" s="11" t="s">
        <v>8282</v>
      </c>
      <c r="O1677" t="s">
        <v>8303</v>
      </c>
      <c r="P1677">
        <f t="shared" si="156"/>
        <v>137</v>
      </c>
      <c r="Q1677" s="22">
        <f t="shared" si="157"/>
        <v>40.42</v>
      </c>
      <c r="R1677" s="15">
        <f t="shared" si="158"/>
        <v>40802.733101851853</v>
      </c>
      <c r="S1677" s="15">
        <f t="shared" si="159"/>
        <v>40832.918749999997</v>
      </c>
      <c r="T1677">
        <f t="shared" si="160"/>
        <v>2011</v>
      </c>
      <c r="U1677">
        <f t="shared" si="161"/>
        <v>9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v>1330968347</v>
      </c>
      <c r="K1678" t="b">
        <v>0</v>
      </c>
      <c r="L1678">
        <v>42</v>
      </c>
      <c r="M1678" t="b">
        <v>1</v>
      </c>
      <c r="N1678" s="11" t="s">
        <v>8282</v>
      </c>
      <c r="O1678" t="s">
        <v>8303</v>
      </c>
      <c r="P1678">
        <f t="shared" si="156"/>
        <v>115</v>
      </c>
      <c r="Q1678" s="22">
        <f t="shared" si="157"/>
        <v>82.38</v>
      </c>
      <c r="R1678" s="15">
        <f t="shared" si="158"/>
        <v>40973.72623842593</v>
      </c>
      <c r="S1678" s="15">
        <f t="shared" si="159"/>
        <v>41020.165972222225</v>
      </c>
      <c r="T1678">
        <f t="shared" si="160"/>
        <v>2012</v>
      </c>
      <c r="U1678">
        <f t="shared" si="161"/>
        <v>3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v>1455615976</v>
      </c>
      <c r="K1679" t="b">
        <v>0</v>
      </c>
      <c r="L1679">
        <v>42</v>
      </c>
      <c r="M1679" t="b">
        <v>1</v>
      </c>
      <c r="N1679" s="11" t="s">
        <v>8282</v>
      </c>
      <c r="O1679" t="s">
        <v>8303</v>
      </c>
      <c r="P1679">
        <f t="shared" si="156"/>
        <v>112</v>
      </c>
      <c r="Q1679" s="22">
        <f t="shared" si="157"/>
        <v>159.52000000000001</v>
      </c>
      <c r="R1679" s="15">
        <f t="shared" si="158"/>
        <v>42416.407129629632</v>
      </c>
      <c r="S1679" s="15">
        <f t="shared" si="159"/>
        <v>42476.249305555553</v>
      </c>
      <c r="T1679">
        <f t="shared" si="160"/>
        <v>2016</v>
      </c>
      <c r="U1679">
        <f t="shared" si="161"/>
        <v>2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v>1390509071</v>
      </c>
      <c r="K1680" t="b">
        <v>0</v>
      </c>
      <c r="L1680">
        <v>49</v>
      </c>
      <c r="M1680" t="b">
        <v>1</v>
      </c>
      <c r="N1680" s="11" t="s">
        <v>8282</v>
      </c>
      <c r="O1680" t="s">
        <v>8303</v>
      </c>
      <c r="P1680">
        <f t="shared" si="156"/>
        <v>118</v>
      </c>
      <c r="Q1680" s="22">
        <f t="shared" si="157"/>
        <v>36.24</v>
      </c>
      <c r="R1680" s="15">
        <f t="shared" si="158"/>
        <v>41662.854988425926</v>
      </c>
      <c r="S1680" s="15">
        <f t="shared" si="159"/>
        <v>41676.854988425926</v>
      </c>
      <c r="T1680">
        <f t="shared" si="160"/>
        <v>2014</v>
      </c>
      <c r="U1680">
        <f t="shared" si="161"/>
        <v>1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v>1309311545</v>
      </c>
      <c r="K1681" t="b">
        <v>0</v>
      </c>
      <c r="L1681">
        <v>56</v>
      </c>
      <c r="M1681" t="b">
        <v>1</v>
      </c>
      <c r="N1681" s="11" t="s">
        <v>8282</v>
      </c>
      <c r="O1681" t="s">
        <v>8303</v>
      </c>
      <c r="P1681">
        <f t="shared" si="156"/>
        <v>175</v>
      </c>
      <c r="Q1681" s="22">
        <f t="shared" si="157"/>
        <v>62.5</v>
      </c>
      <c r="R1681" s="15">
        <f t="shared" si="158"/>
        <v>40723.068807870368</v>
      </c>
      <c r="S1681" s="15">
        <f t="shared" si="159"/>
        <v>40746.068807870368</v>
      </c>
      <c r="T1681">
        <f t="shared" si="160"/>
        <v>2011</v>
      </c>
      <c r="U1681">
        <f t="shared" si="161"/>
        <v>6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v>1402596667</v>
      </c>
      <c r="K1682" t="b">
        <v>0</v>
      </c>
      <c r="L1682">
        <v>25</v>
      </c>
      <c r="M1682" t="b">
        <v>1</v>
      </c>
      <c r="N1682" s="11" t="s">
        <v>8282</v>
      </c>
      <c r="O1682" t="s">
        <v>8303</v>
      </c>
      <c r="P1682">
        <f t="shared" si="156"/>
        <v>118</v>
      </c>
      <c r="Q1682" s="22">
        <f t="shared" si="157"/>
        <v>47</v>
      </c>
      <c r="R1682" s="15">
        <f t="shared" si="158"/>
        <v>41802.757719907408</v>
      </c>
      <c r="S1682" s="15">
        <f t="shared" si="159"/>
        <v>41832.757719907408</v>
      </c>
      <c r="T1682">
        <f t="shared" si="160"/>
        <v>2014</v>
      </c>
      <c r="U1682">
        <f t="shared" si="161"/>
        <v>6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v>1486522484</v>
      </c>
      <c r="K1683" t="b">
        <v>0</v>
      </c>
      <c r="L1683">
        <v>884</v>
      </c>
      <c r="M1683" t="b">
        <v>0</v>
      </c>
      <c r="N1683" s="11" t="s">
        <v>8282</v>
      </c>
      <c r="O1683" t="s">
        <v>8304</v>
      </c>
      <c r="P1683">
        <f t="shared" si="156"/>
        <v>101</v>
      </c>
      <c r="Q1683" s="22">
        <f t="shared" si="157"/>
        <v>74.58</v>
      </c>
      <c r="R1683" s="15">
        <f t="shared" si="158"/>
        <v>42774.121342592596</v>
      </c>
      <c r="S1683" s="15">
        <f t="shared" si="159"/>
        <v>42823.083333333328</v>
      </c>
      <c r="T1683">
        <f t="shared" si="160"/>
        <v>2017</v>
      </c>
      <c r="U1683">
        <f t="shared" si="161"/>
        <v>2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v>1486962460</v>
      </c>
      <c r="K1684" t="b">
        <v>0</v>
      </c>
      <c r="L1684">
        <v>0</v>
      </c>
      <c r="M1684" t="b">
        <v>0</v>
      </c>
      <c r="N1684" s="11" t="s">
        <v>8282</v>
      </c>
      <c r="O1684" t="s">
        <v>8304</v>
      </c>
      <c r="P1684">
        <f t="shared" si="156"/>
        <v>0</v>
      </c>
      <c r="Q1684" s="22">
        <f t="shared" si="157"/>
        <v>0</v>
      </c>
      <c r="R1684" s="15">
        <f t="shared" si="158"/>
        <v>42779.21365740741</v>
      </c>
      <c r="S1684" s="15">
        <f t="shared" si="159"/>
        <v>42839.171990740739</v>
      </c>
      <c r="T1684">
        <f t="shared" si="160"/>
        <v>2017</v>
      </c>
      <c r="U1684">
        <f t="shared" si="161"/>
        <v>2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v>1489517138</v>
      </c>
      <c r="K1685" t="b">
        <v>0</v>
      </c>
      <c r="L1685">
        <v>10</v>
      </c>
      <c r="M1685" t="b">
        <v>0</v>
      </c>
      <c r="N1685" s="11" t="s">
        <v>8282</v>
      </c>
      <c r="O1685" t="s">
        <v>8304</v>
      </c>
      <c r="P1685">
        <f t="shared" si="156"/>
        <v>22</v>
      </c>
      <c r="Q1685" s="22">
        <f t="shared" si="157"/>
        <v>76</v>
      </c>
      <c r="R1685" s="15">
        <f t="shared" si="158"/>
        <v>42808.781689814816</v>
      </c>
      <c r="S1685" s="15">
        <f t="shared" si="159"/>
        <v>42832.781689814816</v>
      </c>
      <c r="T1685">
        <f t="shared" si="160"/>
        <v>2017</v>
      </c>
      <c r="U1685">
        <f t="shared" si="161"/>
        <v>3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v>1487360041</v>
      </c>
      <c r="K1686" t="b">
        <v>0</v>
      </c>
      <c r="L1686">
        <v>101</v>
      </c>
      <c r="M1686" t="b">
        <v>0</v>
      </c>
      <c r="N1686" s="11" t="s">
        <v>8282</v>
      </c>
      <c r="O1686" t="s">
        <v>8304</v>
      </c>
      <c r="P1686">
        <f t="shared" si="156"/>
        <v>109</v>
      </c>
      <c r="Q1686" s="22">
        <f t="shared" si="157"/>
        <v>86.44</v>
      </c>
      <c r="R1686" s="15">
        <f t="shared" si="158"/>
        <v>42783.815289351856</v>
      </c>
      <c r="S1686" s="15">
        <f t="shared" si="159"/>
        <v>42811.773622685185</v>
      </c>
      <c r="T1686">
        <f t="shared" si="160"/>
        <v>2017</v>
      </c>
      <c r="U1686">
        <f t="shared" si="161"/>
        <v>2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v>1487743223</v>
      </c>
      <c r="K1687" t="b">
        <v>0</v>
      </c>
      <c r="L1687">
        <v>15</v>
      </c>
      <c r="M1687" t="b">
        <v>0</v>
      </c>
      <c r="N1687" s="11" t="s">
        <v>8282</v>
      </c>
      <c r="O1687" t="s">
        <v>8304</v>
      </c>
      <c r="P1687">
        <f t="shared" si="156"/>
        <v>103</v>
      </c>
      <c r="Q1687" s="22">
        <f t="shared" si="157"/>
        <v>24</v>
      </c>
      <c r="R1687" s="15">
        <f t="shared" si="158"/>
        <v>42788.2502662037</v>
      </c>
      <c r="S1687" s="15">
        <f t="shared" si="159"/>
        <v>42818.208599537036</v>
      </c>
      <c r="T1687">
        <f t="shared" si="160"/>
        <v>2017</v>
      </c>
      <c r="U1687">
        <f t="shared" si="161"/>
        <v>2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v>1488140119</v>
      </c>
      <c r="K1688" t="b">
        <v>0</v>
      </c>
      <c r="L1688">
        <v>1</v>
      </c>
      <c r="M1688" t="b">
        <v>0</v>
      </c>
      <c r="N1688" s="11" t="s">
        <v>8282</v>
      </c>
      <c r="O1688" t="s">
        <v>8304</v>
      </c>
      <c r="P1688">
        <f t="shared" si="156"/>
        <v>0</v>
      </c>
      <c r="Q1688" s="22">
        <f t="shared" si="157"/>
        <v>18</v>
      </c>
      <c r="R1688" s="15">
        <f t="shared" si="158"/>
        <v>42792.843969907408</v>
      </c>
      <c r="S1688" s="15">
        <f t="shared" si="159"/>
        <v>42852.802303240736</v>
      </c>
      <c r="T1688">
        <f t="shared" si="160"/>
        <v>2017</v>
      </c>
      <c r="U1688">
        <f t="shared" si="161"/>
        <v>2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v>1488935245</v>
      </c>
      <c r="K1689" t="b">
        <v>0</v>
      </c>
      <c r="L1689">
        <v>39</v>
      </c>
      <c r="M1689" t="b">
        <v>0</v>
      </c>
      <c r="N1689" s="11" t="s">
        <v>8282</v>
      </c>
      <c r="O1689" t="s">
        <v>8304</v>
      </c>
      <c r="P1689">
        <f t="shared" si="156"/>
        <v>31</v>
      </c>
      <c r="Q1689" s="22">
        <f t="shared" si="157"/>
        <v>80.13</v>
      </c>
      <c r="R1689" s="15">
        <f t="shared" si="158"/>
        <v>42802.046817129631</v>
      </c>
      <c r="S1689" s="15">
        <f t="shared" si="159"/>
        <v>42835.84375</v>
      </c>
      <c r="T1689">
        <f t="shared" si="160"/>
        <v>2017</v>
      </c>
      <c r="U1689">
        <f t="shared" si="161"/>
        <v>3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v>1489150194</v>
      </c>
      <c r="K1690" t="b">
        <v>0</v>
      </c>
      <c r="L1690">
        <v>7</v>
      </c>
      <c r="M1690" t="b">
        <v>0</v>
      </c>
      <c r="N1690" s="11" t="s">
        <v>8282</v>
      </c>
      <c r="O1690" t="s">
        <v>8304</v>
      </c>
      <c r="P1690">
        <f t="shared" si="156"/>
        <v>44</v>
      </c>
      <c r="Q1690" s="22">
        <f t="shared" si="157"/>
        <v>253.14</v>
      </c>
      <c r="R1690" s="15">
        <f t="shared" si="158"/>
        <v>42804.534652777773</v>
      </c>
      <c r="S1690" s="15">
        <f t="shared" si="159"/>
        <v>42834.492986111116</v>
      </c>
      <c r="T1690">
        <f t="shared" si="160"/>
        <v>2017</v>
      </c>
      <c r="U1690">
        <f t="shared" si="161"/>
        <v>3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v>1487111830</v>
      </c>
      <c r="K1691" t="b">
        <v>0</v>
      </c>
      <c r="L1691">
        <v>14</v>
      </c>
      <c r="M1691" t="b">
        <v>0</v>
      </c>
      <c r="N1691" s="11" t="s">
        <v>8282</v>
      </c>
      <c r="O1691" t="s">
        <v>8304</v>
      </c>
      <c r="P1691">
        <f t="shared" si="156"/>
        <v>100</v>
      </c>
      <c r="Q1691" s="22">
        <f t="shared" si="157"/>
        <v>171.43</v>
      </c>
      <c r="R1691" s="15">
        <f t="shared" si="158"/>
        <v>42780.942476851851</v>
      </c>
      <c r="S1691" s="15">
        <f t="shared" si="159"/>
        <v>42810.900810185187</v>
      </c>
      <c r="T1691">
        <f t="shared" si="160"/>
        <v>2017</v>
      </c>
      <c r="U1691">
        <f t="shared" si="161"/>
        <v>2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v>1488882042</v>
      </c>
      <c r="K1692" t="b">
        <v>0</v>
      </c>
      <c r="L1692">
        <v>11</v>
      </c>
      <c r="M1692" t="b">
        <v>0</v>
      </c>
      <c r="N1692" s="11" t="s">
        <v>8282</v>
      </c>
      <c r="O1692" t="s">
        <v>8304</v>
      </c>
      <c r="P1692">
        <f t="shared" si="156"/>
        <v>25</v>
      </c>
      <c r="Q1692" s="22">
        <f t="shared" si="157"/>
        <v>57.73</v>
      </c>
      <c r="R1692" s="15">
        <f t="shared" si="158"/>
        <v>42801.43104166667</v>
      </c>
      <c r="S1692" s="15">
        <f t="shared" si="159"/>
        <v>42831.389374999999</v>
      </c>
      <c r="T1692">
        <f t="shared" si="160"/>
        <v>2017</v>
      </c>
      <c r="U1692">
        <f t="shared" si="161"/>
        <v>3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v>1488387008</v>
      </c>
      <c r="K1693" t="b">
        <v>0</v>
      </c>
      <c r="L1693">
        <v>38</v>
      </c>
      <c r="M1693" t="b">
        <v>0</v>
      </c>
      <c r="N1693" s="11" t="s">
        <v>8282</v>
      </c>
      <c r="O1693" t="s">
        <v>8304</v>
      </c>
      <c r="P1693">
        <f t="shared" si="156"/>
        <v>33</v>
      </c>
      <c r="Q1693" s="22">
        <f t="shared" si="157"/>
        <v>264.26</v>
      </c>
      <c r="R1693" s="15">
        <f t="shared" si="158"/>
        <v>42795.701481481476</v>
      </c>
      <c r="S1693" s="15">
        <f t="shared" si="159"/>
        <v>42828.041666666672</v>
      </c>
      <c r="T1693">
        <f t="shared" si="160"/>
        <v>2017</v>
      </c>
      <c r="U1693">
        <f t="shared" si="161"/>
        <v>3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v>1487734667</v>
      </c>
      <c r="K1694" t="b">
        <v>0</v>
      </c>
      <c r="L1694">
        <v>15</v>
      </c>
      <c r="M1694" t="b">
        <v>0</v>
      </c>
      <c r="N1694" s="11" t="s">
        <v>8282</v>
      </c>
      <c r="O1694" t="s">
        <v>8304</v>
      </c>
      <c r="P1694">
        <f t="shared" si="156"/>
        <v>48</v>
      </c>
      <c r="Q1694" s="22">
        <f t="shared" si="157"/>
        <v>159.33000000000001</v>
      </c>
      <c r="R1694" s="15">
        <f t="shared" si="158"/>
        <v>42788.151238425926</v>
      </c>
      <c r="S1694" s="15">
        <f t="shared" si="159"/>
        <v>42820.999305555553</v>
      </c>
      <c r="T1694">
        <f t="shared" si="160"/>
        <v>2017</v>
      </c>
      <c r="U1694">
        <f t="shared" si="161"/>
        <v>2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v>1489097112</v>
      </c>
      <c r="K1695" t="b">
        <v>0</v>
      </c>
      <c r="L1695">
        <v>8</v>
      </c>
      <c r="M1695" t="b">
        <v>0</v>
      </c>
      <c r="N1695" s="11" t="s">
        <v>8282</v>
      </c>
      <c r="O1695" t="s">
        <v>8304</v>
      </c>
      <c r="P1695">
        <f t="shared" si="156"/>
        <v>9</v>
      </c>
      <c r="Q1695" s="22">
        <f t="shared" si="157"/>
        <v>35</v>
      </c>
      <c r="R1695" s="15">
        <f t="shared" si="158"/>
        <v>42803.920277777783</v>
      </c>
      <c r="S1695" s="15">
        <f t="shared" si="159"/>
        <v>42834.833333333328</v>
      </c>
      <c r="T1695">
        <f t="shared" si="160"/>
        <v>2017</v>
      </c>
      <c r="U1695">
        <f t="shared" si="161"/>
        <v>3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v>1488038674</v>
      </c>
      <c r="K1696" t="b">
        <v>0</v>
      </c>
      <c r="L1696">
        <v>1</v>
      </c>
      <c r="M1696" t="b">
        <v>0</v>
      </c>
      <c r="N1696" s="11" t="s">
        <v>8282</v>
      </c>
      <c r="O1696" t="s">
        <v>8304</v>
      </c>
      <c r="P1696">
        <f t="shared" si="156"/>
        <v>0</v>
      </c>
      <c r="Q1696" s="22">
        <f t="shared" si="157"/>
        <v>5</v>
      </c>
      <c r="R1696" s="15">
        <f t="shared" si="158"/>
        <v>42791.669837962967</v>
      </c>
      <c r="S1696" s="15">
        <f t="shared" si="159"/>
        <v>42821.191666666666</v>
      </c>
      <c r="T1696">
        <f t="shared" si="160"/>
        <v>2017</v>
      </c>
      <c r="U1696">
        <f t="shared" si="161"/>
        <v>2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v>1488847514</v>
      </c>
      <c r="K1697" t="b">
        <v>0</v>
      </c>
      <c r="L1697">
        <v>23</v>
      </c>
      <c r="M1697" t="b">
        <v>0</v>
      </c>
      <c r="N1697" s="11" t="s">
        <v>8282</v>
      </c>
      <c r="O1697" t="s">
        <v>8304</v>
      </c>
      <c r="P1697">
        <f t="shared" si="156"/>
        <v>12</v>
      </c>
      <c r="Q1697" s="22">
        <f t="shared" si="157"/>
        <v>61.09</v>
      </c>
      <c r="R1697" s="15">
        <f t="shared" si="158"/>
        <v>42801.031412037039</v>
      </c>
      <c r="S1697" s="15">
        <f t="shared" si="159"/>
        <v>42835.041666666672</v>
      </c>
      <c r="T1697">
        <f t="shared" si="160"/>
        <v>2017</v>
      </c>
      <c r="U1697">
        <f t="shared" si="161"/>
        <v>3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v>1488418811</v>
      </c>
      <c r="K1698" t="b">
        <v>0</v>
      </c>
      <c r="L1698">
        <v>0</v>
      </c>
      <c r="M1698" t="b">
        <v>0</v>
      </c>
      <c r="N1698" s="11" t="s">
        <v>8282</v>
      </c>
      <c r="O1698" t="s">
        <v>8304</v>
      </c>
      <c r="P1698">
        <f t="shared" si="156"/>
        <v>0</v>
      </c>
      <c r="Q1698" s="22">
        <f t="shared" si="157"/>
        <v>0</v>
      </c>
      <c r="R1698" s="15">
        <f t="shared" si="158"/>
        <v>42796.069571759261</v>
      </c>
      <c r="S1698" s="15">
        <f t="shared" si="159"/>
        <v>42826.027905092589</v>
      </c>
      <c r="T1698">
        <f t="shared" si="160"/>
        <v>2017</v>
      </c>
      <c r="U1698">
        <f t="shared" si="161"/>
        <v>3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v>1489193248</v>
      </c>
      <c r="K1699" t="b">
        <v>0</v>
      </c>
      <c r="L1699">
        <v>22</v>
      </c>
      <c r="M1699" t="b">
        <v>0</v>
      </c>
      <c r="N1699" s="11" t="s">
        <v>8282</v>
      </c>
      <c r="O1699" t="s">
        <v>8304</v>
      </c>
      <c r="P1699">
        <f t="shared" si="156"/>
        <v>20</v>
      </c>
      <c r="Q1699" s="22">
        <f t="shared" si="157"/>
        <v>114.82</v>
      </c>
      <c r="R1699" s="15">
        <f t="shared" si="158"/>
        <v>42805.032962962956</v>
      </c>
      <c r="S1699" s="15">
        <f t="shared" si="159"/>
        <v>42834.991296296299</v>
      </c>
      <c r="T1699">
        <f t="shared" si="160"/>
        <v>2017</v>
      </c>
      <c r="U1699">
        <f t="shared" si="161"/>
        <v>3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v>1488430760</v>
      </c>
      <c r="K1700" t="b">
        <v>0</v>
      </c>
      <c r="L1700">
        <v>0</v>
      </c>
      <c r="M1700" t="b">
        <v>0</v>
      </c>
      <c r="N1700" s="11" t="s">
        <v>8282</v>
      </c>
      <c r="O1700" t="s">
        <v>8304</v>
      </c>
      <c r="P1700">
        <f t="shared" si="156"/>
        <v>0</v>
      </c>
      <c r="Q1700" s="22">
        <f t="shared" si="157"/>
        <v>0</v>
      </c>
      <c r="R1700" s="15">
        <f t="shared" si="158"/>
        <v>42796.207870370374</v>
      </c>
      <c r="S1700" s="15">
        <f t="shared" si="159"/>
        <v>42820.147916666669</v>
      </c>
      <c r="T1700">
        <f t="shared" si="160"/>
        <v>2017</v>
      </c>
      <c r="U1700">
        <f t="shared" si="161"/>
        <v>3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v>1489351445</v>
      </c>
      <c r="K1701" t="b">
        <v>0</v>
      </c>
      <c r="L1701">
        <v>4</v>
      </c>
      <c r="M1701" t="b">
        <v>0</v>
      </c>
      <c r="N1701" s="11" t="s">
        <v>8282</v>
      </c>
      <c r="O1701" t="s">
        <v>8304</v>
      </c>
      <c r="P1701">
        <f t="shared" si="156"/>
        <v>4</v>
      </c>
      <c r="Q1701" s="22">
        <f t="shared" si="157"/>
        <v>54</v>
      </c>
      <c r="R1701" s="15">
        <f t="shared" si="158"/>
        <v>42806.863946759258</v>
      </c>
      <c r="S1701" s="15">
        <f t="shared" si="159"/>
        <v>42836.863946759258</v>
      </c>
      <c r="T1701">
        <f t="shared" si="160"/>
        <v>2017</v>
      </c>
      <c r="U1701">
        <f t="shared" si="161"/>
        <v>3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v>1488418990</v>
      </c>
      <c r="K1702" t="b">
        <v>0</v>
      </c>
      <c r="L1702">
        <v>79</v>
      </c>
      <c r="M1702" t="b">
        <v>0</v>
      </c>
      <c r="N1702" s="11" t="s">
        <v>8282</v>
      </c>
      <c r="O1702" t="s">
        <v>8304</v>
      </c>
      <c r="P1702">
        <f t="shared" si="156"/>
        <v>26</v>
      </c>
      <c r="Q1702" s="22">
        <f t="shared" si="157"/>
        <v>65.97</v>
      </c>
      <c r="R1702" s="15">
        <f t="shared" si="158"/>
        <v>42796.071643518517</v>
      </c>
      <c r="S1702" s="15">
        <f t="shared" si="159"/>
        <v>42826.166666666672</v>
      </c>
      <c r="T1702">
        <f t="shared" si="160"/>
        <v>2017</v>
      </c>
      <c r="U1702">
        <f t="shared" si="161"/>
        <v>3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v>1418745405</v>
      </c>
      <c r="K1703" t="b">
        <v>0</v>
      </c>
      <c r="L1703">
        <v>2</v>
      </c>
      <c r="M1703" t="b">
        <v>0</v>
      </c>
      <c r="N1703" s="11" t="s">
        <v>8282</v>
      </c>
      <c r="O1703" t="s">
        <v>8304</v>
      </c>
      <c r="P1703">
        <f t="shared" si="156"/>
        <v>0</v>
      </c>
      <c r="Q1703" s="22">
        <f t="shared" si="157"/>
        <v>5</v>
      </c>
      <c r="R1703" s="15">
        <f t="shared" si="158"/>
        <v>41989.664409722223</v>
      </c>
      <c r="S1703" s="15">
        <f t="shared" si="159"/>
        <v>42019.664409722223</v>
      </c>
      <c r="T1703">
        <f t="shared" si="160"/>
        <v>2014</v>
      </c>
      <c r="U1703">
        <f t="shared" si="161"/>
        <v>12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v>1425156750</v>
      </c>
      <c r="K1704" t="b">
        <v>0</v>
      </c>
      <c r="L1704">
        <v>1</v>
      </c>
      <c r="M1704" t="b">
        <v>0</v>
      </c>
      <c r="N1704" s="11" t="s">
        <v>8282</v>
      </c>
      <c r="O1704" t="s">
        <v>8304</v>
      </c>
      <c r="P1704">
        <f t="shared" si="156"/>
        <v>0</v>
      </c>
      <c r="Q1704" s="22">
        <f t="shared" si="157"/>
        <v>1</v>
      </c>
      <c r="R1704" s="15">
        <f t="shared" si="158"/>
        <v>42063.869791666672</v>
      </c>
      <c r="S1704" s="15">
        <f t="shared" si="159"/>
        <v>42093.828125</v>
      </c>
      <c r="T1704">
        <f t="shared" si="160"/>
        <v>2015</v>
      </c>
      <c r="U1704">
        <f t="shared" si="161"/>
        <v>2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v>1435819537</v>
      </c>
      <c r="K1705" t="b">
        <v>0</v>
      </c>
      <c r="L1705">
        <v>2</v>
      </c>
      <c r="M1705" t="b">
        <v>0</v>
      </c>
      <c r="N1705" s="11" t="s">
        <v>8282</v>
      </c>
      <c r="O1705" t="s">
        <v>8304</v>
      </c>
      <c r="P1705">
        <f t="shared" si="156"/>
        <v>1</v>
      </c>
      <c r="Q1705" s="22">
        <f t="shared" si="157"/>
        <v>25.5</v>
      </c>
      <c r="R1705" s="15">
        <f t="shared" si="158"/>
        <v>42187.281678240746</v>
      </c>
      <c r="S1705" s="15">
        <f t="shared" si="159"/>
        <v>42247.281678240746</v>
      </c>
      <c r="T1705">
        <f t="shared" si="160"/>
        <v>2015</v>
      </c>
      <c r="U1705">
        <f t="shared" si="161"/>
        <v>7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v>1421464873</v>
      </c>
      <c r="K1706" t="b">
        <v>0</v>
      </c>
      <c r="L1706">
        <v>11</v>
      </c>
      <c r="M1706" t="b">
        <v>0</v>
      </c>
      <c r="N1706" s="11" t="s">
        <v>8282</v>
      </c>
      <c r="O1706" t="s">
        <v>8304</v>
      </c>
      <c r="P1706">
        <f t="shared" si="156"/>
        <v>65</v>
      </c>
      <c r="Q1706" s="22">
        <f t="shared" si="157"/>
        <v>118.36</v>
      </c>
      <c r="R1706" s="15">
        <f t="shared" si="158"/>
        <v>42021.139733796299</v>
      </c>
      <c r="S1706" s="15">
        <f t="shared" si="159"/>
        <v>42051.139733796299</v>
      </c>
      <c r="T1706">
        <f t="shared" si="160"/>
        <v>2015</v>
      </c>
      <c r="U1706">
        <f t="shared" si="161"/>
        <v>1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v>1440807846</v>
      </c>
      <c r="K1707" t="b">
        <v>0</v>
      </c>
      <c r="L1707">
        <v>0</v>
      </c>
      <c r="M1707" t="b">
        <v>0</v>
      </c>
      <c r="N1707" s="11" t="s">
        <v>8282</v>
      </c>
      <c r="O1707" t="s">
        <v>8304</v>
      </c>
      <c r="P1707">
        <f t="shared" si="156"/>
        <v>0</v>
      </c>
      <c r="Q1707" s="22">
        <f t="shared" si="157"/>
        <v>0</v>
      </c>
      <c r="R1707" s="15">
        <f t="shared" si="158"/>
        <v>42245.016736111109</v>
      </c>
      <c r="S1707" s="15">
        <f t="shared" si="159"/>
        <v>42256.666666666672</v>
      </c>
      <c r="T1707">
        <f t="shared" si="160"/>
        <v>2015</v>
      </c>
      <c r="U1707">
        <f t="shared" si="161"/>
        <v>8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v>1435130472</v>
      </c>
      <c r="K1708" t="b">
        <v>0</v>
      </c>
      <c r="L1708">
        <v>0</v>
      </c>
      <c r="M1708" t="b">
        <v>0</v>
      </c>
      <c r="N1708" s="11" t="s">
        <v>8282</v>
      </c>
      <c r="O1708" t="s">
        <v>8304</v>
      </c>
      <c r="P1708">
        <f t="shared" si="156"/>
        <v>0</v>
      </c>
      <c r="Q1708" s="22">
        <f t="shared" si="157"/>
        <v>0</v>
      </c>
      <c r="R1708" s="15">
        <f t="shared" si="158"/>
        <v>42179.306388888886</v>
      </c>
      <c r="S1708" s="15">
        <f t="shared" si="159"/>
        <v>42239.306388888886</v>
      </c>
      <c r="T1708">
        <f t="shared" si="160"/>
        <v>2015</v>
      </c>
      <c r="U1708">
        <f t="shared" si="161"/>
        <v>6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v>1456593495</v>
      </c>
      <c r="K1709" t="b">
        <v>0</v>
      </c>
      <c r="L1709">
        <v>9</v>
      </c>
      <c r="M1709" t="b">
        <v>0</v>
      </c>
      <c r="N1709" s="11" t="s">
        <v>8282</v>
      </c>
      <c r="O1709" t="s">
        <v>8304</v>
      </c>
      <c r="P1709">
        <f t="shared" si="156"/>
        <v>10</v>
      </c>
      <c r="Q1709" s="22">
        <f t="shared" si="157"/>
        <v>54.11</v>
      </c>
      <c r="R1709" s="15">
        <f t="shared" si="158"/>
        <v>42427.721006944441</v>
      </c>
      <c r="S1709" s="15">
        <f t="shared" si="159"/>
        <v>42457.679340277777</v>
      </c>
      <c r="T1709">
        <f t="shared" si="160"/>
        <v>2016</v>
      </c>
      <c r="U1709">
        <f t="shared" si="161"/>
        <v>2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v>1458679706</v>
      </c>
      <c r="K1710" t="b">
        <v>0</v>
      </c>
      <c r="L1710">
        <v>0</v>
      </c>
      <c r="M1710" t="b">
        <v>0</v>
      </c>
      <c r="N1710" s="11" t="s">
        <v>8282</v>
      </c>
      <c r="O1710" t="s">
        <v>8304</v>
      </c>
      <c r="P1710">
        <f t="shared" si="156"/>
        <v>0</v>
      </c>
      <c r="Q1710" s="22">
        <f t="shared" si="157"/>
        <v>0</v>
      </c>
      <c r="R1710" s="15">
        <f t="shared" si="158"/>
        <v>42451.866967592592</v>
      </c>
      <c r="S1710" s="15">
        <f t="shared" si="159"/>
        <v>42491.866967592592</v>
      </c>
      <c r="T1710">
        <f t="shared" si="160"/>
        <v>2016</v>
      </c>
      <c r="U1710">
        <f t="shared" si="161"/>
        <v>3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v>1405949514</v>
      </c>
      <c r="K1711" t="b">
        <v>0</v>
      </c>
      <c r="L1711">
        <v>4</v>
      </c>
      <c r="M1711" t="b">
        <v>0</v>
      </c>
      <c r="N1711" s="11" t="s">
        <v>8282</v>
      </c>
      <c r="O1711" t="s">
        <v>8304</v>
      </c>
      <c r="P1711">
        <f t="shared" si="156"/>
        <v>5</v>
      </c>
      <c r="Q1711" s="22">
        <f t="shared" si="157"/>
        <v>21.25</v>
      </c>
      <c r="R1711" s="15">
        <f t="shared" si="158"/>
        <v>41841.56381944444</v>
      </c>
      <c r="S1711" s="15">
        <f t="shared" si="159"/>
        <v>41882.818749999999</v>
      </c>
      <c r="T1711">
        <f t="shared" si="160"/>
        <v>2014</v>
      </c>
      <c r="U1711">
        <f t="shared" si="161"/>
        <v>7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v>1449151888</v>
      </c>
      <c r="K1712" t="b">
        <v>0</v>
      </c>
      <c r="L1712">
        <v>1</v>
      </c>
      <c r="M1712" t="b">
        <v>0</v>
      </c>
      <c r="N1712" s="11" t="s">
        <v>8282</v>
      </c>
      <c r="O1712" t="s">
        <v>8304</v>
      </c>
      <c r="P1712">
        <f t="shared" si="156"/>
        <v>1</v>
      </c>
      <c r="Q1712" s="22">
        <f t="shared" si="157"/>
        <v>34</v>
      </c>
      <c r="R1712" s="15">
        <f t="shared" si="158"/>
        <v>42341.59129629629</v>
      </c>
      <c r="S1712" s="15">
        <f t="shared" si="159"/>
        <v>42387.541666666672</v>
      </c>
      <c r="T1712">
        <f t="shared" si="160"/>
        <v>2015</v>
      </c>
      <c r="U1712">
        <f t="shared" si="161"/>
        <v>12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v>1406907034</v>
      </c>
      <c r="K1713" t="b">
        <v>0</v>
      </c>
      <c r="L1713">
        <v>2</v>
      </c>
      <c r="M1713" t="b">
        <v>0</v>
      </c>
      <c r="N1713" s="11" t="s">
        <v>8282</v>
      </c>
      <c r="O1713" t="s">
        <v>8304</v>
      </c>
      <c r="P1713">
        <f t="shared" si="156"/>
        <v>11</v>
      </c>
      <c r="Q1713" s="22">
        <f t="shared" si="157"/>
        <v>525</v>
      </c>
      <c r="R1713" s="15">
        <f t="shared" si="158"/>
        <v>41852.646226851852</v>
      </c>
      <c r="S1713" s="15">
        <f t="shared" si="159"/>
        <v>41883.646226851852</v>
      </c>
      <c r="T1713">
        <f t="shared" si="160"/>
        <v>2014</v>
      </c>
      <c r="U1713">
        <f t="shared" si="161"/>
        <v>8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v>1430517353</v>
      </c>
      <c r="K1714" t="b">
        <v>0</v>
      </c>
      <c r="L1714">
        <v>0</v>
      </c>
      <c r="M1714" t="b">
        <v>0</v>
      </c>
      <c r="N1714" s="11" t="s">
        <v>8282</v>
      </c>
      <c r="O1714" t="s">
        <v>8304</v>
      </c>
      <c r="P1714">
        <f t="shared" si="156"/>
        <v>0</v>
      </c>
      <c r="Q1714" s="22">
        <f t="shared" si="157"/>
        <v>0</v>
      </c>
      <c r="R1714" s="15">
        <f t="shared" si="158"/>
        <v>42125.913807870369</v>
      </c>
      <c r="S1714" s="15">
        <f t="shared" si="159"/>
        <v>42185.913807870369</v>
      </c>
      <c r="T1714">
        <f t="shared" si="160"/>
        <v>2015</v>
      </c>
      <c r="U1714">
        <f t="shared" si="161"/>
        <v>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v>1409944412</v>
      </c>
      <c r="K1715" t="b">
        <v>0</v>
      </c>
      <c r="L1715">
        <v>1</v>
      </c>
      <c r="M1715" t="b">
        <v>0</v>
      </c>
      <c r="N1715" s="11" t="s">
        <v>8282</v>
      </c>
      <c r="O1715" t="s">
        <v>8304</v>
      </c>
      <c r="P1715">
        <f t="shared" si="156"/>
        <v>2</v>
      </c>
      <c r="Q1715" s="22">
        <f t="shared" si="157"/>
        <v>50</v>
      </c>
      <c r="R1715" s="15">
        <f t="shared" si="158"/>
        <v>41887.801064814819</v>
      </c>
      <c r="S1715" s="15">
        <f t="shared" si="159"/>
        <v>41917.801064814819</v>
      </c>
      <c r="T1715">
        <f t="shared" si="160"/>
        <v>2014</v>
      </c>
      <c r="U1715">
        <f t="shared" si="161"/>
        <v>9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v>1427925761</v>
      </c>
      <c r="K1716" t="b">
        <v>0</v>
      </c>
      <c r="L1716">
        <v>17</v>
      </c>
      <c r="M1716" t="b">
        <v>0</v>
      </c>
      <c r="N1716" s="11" t="s">
        <v>8282</v>
      </c>
      <c r="O1716" t="s">
        <v>8304</v>
      </c>
      <c r="P1716">
        <f t="shared" si="156"/>
        <v>8</v>
      </c>
      <c r="Q1716" s="22">
        <f t="shared" si="157"/>
        <v>115.71</v>
      </c>
      <c r="R1716" s="15">
        <f t="shared" si="158"/>
        <v>42095.918530092589</v>
      </c>
      <c r="S1716" s="15">
        <f t="shared" si="159"/>
        <v>42125.918530092589</v>
      </c>
      <c r="T1716">
        <f t="shared" si="160"/>
        <v>2015</v>
      </c>
      <c r="U1716">
        <f t="shared" si="161"/>
        <v>4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v>1425186785</v>
      </c>
      <c r="K1717" t="b">
        <v>0</v>
      </c>
      <c r="L1717">
        <v>2</v>
      </c>
      <c r="M1717" t="b">
        <v>0</v>
      </c>
      <c r="N1717" s="11" t="s">
        <v>8282</v>
      </c>
      <c r="O1717" t="s">
        <v>8304</v>
      </c>
      <c r="P1717">
        <f t="shared" si="156"/>
        <v>0</v>
      </c>
      <c r="Q1717" s="22">
        <f t="shared" si="157"/>
        <v>5.5</v>
      </c>
      <c r="R1717" s="15">
        <f t="shared" si="158"/>
        <v>42064.217418981483</v>
      </c>
      <c r="S1717" s="15">
        <f t="shared" si="159"/>
        <v>42094.140277777777</v>
      </c>
      <c r="T1717">
        <f t="shared" si="160"/>
        <v>2015</v>
      </c>
      <c r="U1717">
        <f t="shared" si="161"/>
        <v>3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v>1477835499</v>
      </c>
      <c r="K1718" t="b">
        <v>0</v>
      </c>
      <c r="L1718">
        <v>3</v>
      </c>
      <c r="M1718" t="b">
        <v>0</v>
      </c>
      <c r="N1718" s="11" t="s">
        <v>8282</v>
      </c>
      <c r="O1718" t="s">
        <v>8304</v>
      </c>
      <c r="P1718">
        <f t="shared" si="156"/>
        <v>8</v>
      </c>
      <c r="Q1718" s="22">
        <f t="shared" si="157"/>
        <v>50</v>
      </c>
      <c r="R1718" s="15">
        <f t="shared" si="158"/>
        <v>42673.577534722222</v>
      </c>
      <c r="S1718" s="15">
        <f t="shared" si="159"/>
        <v>42713.619201388887</v>
      </c>
      <c r="T1718">
        <f t="shared" si="160"/>
        <v>2016</v>
      </c>
      <c r="U1718">
        <f t="shared" si="161"/>
        <v>10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v>1459467238</v>
      </c>
      <c r="K1719" t="b">
        <v>0</v>
      </c>
      <c r="L1719">
        <v>41</v>
      </c>
      <c r="M1719" t="b">
        <v>0</v>
      </c>
      <c r="N1719" s="11" t="s">
        <v>8282</v>
      </c>
      <c r="O1719" t="s">
        <v>8304</v>
      </c>
      <c r="P1719">
        <f t="shared" si="156"/>
        <v>43</v>
      </c>
      <c r="Q1719" s="22">
        <f t="shared" si="157"/>
        <v>34.020000000000003</v>
      </c>
      <c r="R1719" s="15">
        <f t="shared" si="158"/>
        <v>42460.98192129629</v>
      </c>
      <c r="S1719" s="15">
        <f t="shared" si="159"/>
        <v>42481.166666666672</v>
      </c>
      <c r="T1719">
        <f t="shared" si="160"/>
        <v>2016</v>
      </c>
      <c r="U1719">
        <f t="shared" si="161"/>
        <v>3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v>1459435149</v>
      </c>
      <c r="K1720" t="b">
        <v>0</v>
      </c>
      <c r="L1720">
        <v>2</v>
      </c>
      <c r="M1720" t="b">
        <v>0</v>
      </c>
      <c r="N1720" s="11" t="s">
        <v>8282</v>
      </c>
      <c r="O1720" t="s">
        <v>8304</v>
      </c>
      <c r="P1720">
        <f t="shared" si="156"/>
        <v>0</v>
      </c>
      <c r="Q1720" s="22">
        <f t="shared" si="157"/>
        <v>37.5</v>
      </c>
      <c r="R1720" s="15">
        <f t="shared" si="158"/>
        <v>42460.610520833332</v>
      </c>
      <c r="S1720" s="15">
        <f t="shared" si="159"/>
        <v>42504.207638888889</v>
      </c>
      <c r="T1720">
        <f t="shared" si="160"/>
        <v>2016</v>
      </c>
      <c r="U1720">
        <f t="shared" si="161"/>
        <v>3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v>1408366191</v>
      </c>
      <c r="K1721" t="b">
        <v>0</v>
      </c>
      <c r="L1721">
        <v>3</v>
      </c>
      <c r="M1721" t="b">
        <v>0</v>
      </c>
      <c r="N1721" s="11" t="s">
        <v>8282</v>
      </c>
      <c r="O1721" t="s">
        <v>8304</v>
      </c>
      <c r="P1721">
        <f t="shared" si="156"/>
        <v>1</v>
      </c>
      <c r="Q1721" s="22">
        <f t="shared" si="157"/>
        <v>11.67</v>
      </c>
      <c r="R1721" s="15">
        <f t="shared" si="158"/>
        <v>41869.534618055557</v>
      </c>
      <c r="S1721" s="15">
        <f t="shared" si="159"/>
        <v>41899.534618055557</v>
      </c>
      <c r="T1721">
        <f t="shared" si="160"/>
        <v>2014</v>
      </c>
      <c r="U1721">
        <f t="shared" si="161"/>
        <v>8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v>1412966871</v>
      </c>
      <c r="K1722" t="b">
        <v>0</v>
      </c>
      <c r="L1722">
        <v>8</v>
      </c>
      <c r="M1722" t="b">
        <v>0</v>
      </c>
      <c r="N1722" s="11" t="s">
        <v>8282</v>
      </c>
      <c r="O1722" t="s">
        <v>8304</v>
      </c>
      <c r="P1722">
        <f t="shared" si="156"/>
        <v>6</v>
      </c>
      <c r="Q1722" s="22">
        <f t="shared" si="157"/>
        <v>28.13</v>
      </c>
      <c r="R1722" s="15">
        <f t="shared" si="158"/>
        <v>41922.783229166671</v>
      </c>
      <c r="S1722" s="15">
        <f t="shared" si="159"/>
        <v>41952.824895833335</v>
      </c>
      <c r="T1722">
        <f t="shared" si="160"/>
        <v>2014</v>
      </c>
      <c r="U1722">
        <f t="shared" si="161"/>
        <v>10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v>1447239863</v>
      </c>
      <c r="K1723" t="b">
        <v>0</v>
      </c>
      <c r="L1723">
        <v>0</v>
      </c>
      <c r="M1723" t="b">
        <v>0</v>
      </c>
      <c r="N1723" s="11" t="s">
        <v>8282</v>
      </c>
      <c r="O1723" t="s">
        <v>8304</v>
      </c>
      <c r="P1723">
        <f t="shared" si="156"/>
        <v>0</v>
      </c>
      <c r="Q1723" s="22">
        <f t="shared" si="157"/>
        <v>0</v>
      </c>
      <c r="R1723" s="15">
        <f t="shared" si="158"/>
        <v>42319.461377314816</v>
      </c>
      <c r="S1723" s="15">
        <f t="shared" si="159"/>
        <v>42349.461377314816</v>
      </c>
      <c r="T1723">
        <f t="shared" si="160"/>
        <v>2015</v>
      </c>
      <c r="U1723">
        <f t="shared" si="161"/>
        <v>11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v>1456441429</v>
      </c>
      <c r="K1724" t="b">
        <v>0</v>
      </c>
      <c r="L1724">
        <v>1</v>
      </c>
      <c r="M1724" t="b">
        <v>0</v>
      </c>
      <c r="N1724" s="11" t="s">
        <v>8282</v>
      </c>
      <c r="O1724" t="s">
        <v>8304</v>
      </c>
      <c r="P1724">
        <f t="shared" si="156"/>
        <v>0</v>
      </c>
      <c r="Q1724" s="22">
        <f t="shared" si="157"/>
        <v>1</v>
      </c>
      <c r="R1724" s="15">
        <f t="shared" si="158"/>
        <v>42425.960983796293</v>
      </c>
      <c r="S1724" s="15">
        <f t="shared" si="159"/>
        <v>42463.006944444445</v>
      </c>
      <c r="T1724">
        <f t="shared" si="160"/>
        <v>2016</v>
      </c>
      <c r="U1724">
        <f t="shared" si="161"/>
        <v>2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v>1430855315</v>
      </c>
      <c r="K1725" t="b">
        <v>0</v>
      </c>
      <c r="L1725">
        <v>3</v>
      </c>
      <c r="M1725" t="b">
        <v>0</v>
      </c>
      <c r="N1725" s="11" t="s">
        <v>8282</v>
      </c>
      <c r="O1725" t="s">
        <v>8304</v>
      </c>
      <c r="P1725">
        <f t="shared" si="156"/>
        <v>7</v>
      </c>
      <c r="Q1725" s="22">
        <f t="shared" si="157"/>
        <v>216.67</v>
      </c>
      <c r="R1725" s="15">
        <f t="shared" si="158"/>
        <v>42129.82540509259</v>
      </c>
      <c r="S1725" s="15">
        <f t="shared" si="159"/>
        <v>42186.25</v>
      </c>
      <c r="T1725">
        <f t="shared" si="160"/>
        <v>2015</v>
      </c>
      <c r="U1725">
        <f t="shared" si="161"/>
        <v>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v>1412115762</v>
      </c>
      <c r="K1726" t="b">
        <v>0</v>
      </c>
      <c r="L1726">
        <v>4</v>
      </c>
      <c r="M1726" t="b">
        <v>0</v>
      </c>
      <c r="N1726" s="11" t="s">
        <v>8282</v>
      </c>
      <c r="O1726" t="s">
        <v>8304</v>
      </c>
      <c r="P1726">
        <f t="shared" si="156"/>
        <v>1</v>
      </c>
      <c r="Q1726" s="22">
        <f t="shared" si="157"/>
        <v>8.75</v>
      </c>
      <c r="R1726" s="15">
        <f t="shared" si="158"/>
        <v>41912.932430555556</v>
      </c>
      <c r="S1726" s="15">
        <f t="shared" si="159"/>
        <v>41942.932430555556</v>
      </c>
      <c r="T1726">
        <f t="shared" si="160"/>
        <v>2014</v>
      </c>
      <c r="U1726">
        <f t="shared" si="161"/>
        <v>9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v>1406330049</v>
      </c>
      <c r="K1727" t="b">
        <v>0</v>
      </c>
      <c r="L1727">
        <v>9</v>
      </c>
      <c r="M1727" t="b">
        <v>0</v>
      </c>
      <c r="N1727" s="11" t="s">
        <v>8282</v>
      </c>
      <c r="O1727" t="s">
        <v>8304</v>
      </c>
      <c r="P1727">
        <f t="shared" si="156"/>
        <v>10</v>
      </c>
      <c r="Q1727" s="22">
        <f t="shared" si="157"/>
        <v>62.22</v>
      </c>
      <c r="R1727" s="15">
        <f t="shared" si="158"/>
        <v>41845.968159722222</v>
      </c>
      <c r="S1727" s="15">
        <f t="shared" si="159"/>
        <v>41875.968159722222</v>
      </c>
      <c r="T1727">
        <f t="shared" si="160"/>
        <v>2014</v>
      </c>
      <c r="U1727">
        <f t="shared" si="161"/>
        <v>7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v>1401401064</v>
      </c>
      <c r="K1728" t="b">
        <v>0</v>
      </c>
      <c r="L1728">
        <v>16</v>
      </c>
      <c r="M1728" t="b">
        <v>0</v>
      </c>
      <c r="N1728" s="11" t="s">
        <v>8282</v>
      </c>
      <c r="O1728" t="s">
        <v>8304</v>
      </c>
      <c r="P1728">
        <f t="shared" si="156"/>
        <v>34</v>
      </c>
      <c r="Q1728" s="22">
        <f t="shared" si="157"/>
        <v>137.25</v>
      </c>
      <c r="R1728" s="15">
        <f t="shared" si="158"/>
        <v>41788.919722222221</v>
      </c>
      <c r="S1728" s="15">
        <f t="shared" si="159"/>
        <v>41817.919722222221</v>
      </c>
      <c r="T1728">
        <f t="shared" si="160"/>
        <v>2014</v>
      </c>
      <c r="U1728">
        <f t="shared" si="161"/>
        <v>5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v>1423520177</v>
      </c>
      <c r="K1729" t="b">
        <v>0</v>
      </c>
      <c r="L1729">
        <v>1</v>
      </c>
      <c r="M1729" t="b">
        <v>0</v>
      </c>
      <c r="N1729" s="11" t="s">
        <v>8282</v>
      </c>
      <c r="O1729" t="s">
        <v>8304</v>
      </c>
      <c r="P1729">
        <f t="shared" si="156"/>
        <v>0</v>
      </c>
      <c r="Q1729" s="22">
        <f t="shared" si="157"/>
        <v>1</v>
      </c>
      <c r="R1729" s="15">
        <f t="shared" si="158"/>
        <v>42044.927974537044</v>
      </c>
      <c r="S1729" s="15">
        <f t="shared" si="159"/>
        <v>42099.458333333328</v>
      </c>
      <c r="T1729">
        <f t="shared" si="160"/>
        <v>2015</v>
      </c>
      <c r="U1729">
        <f t="shared" si="161"/>
        <v>2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v>1442847674</v>
      </c>
      <c r="K1730" t="b">
        <v>0</v>
      </c>
      <c r="L1730">
        <v>7</v>
      </c>
      <c r="M1730" t="b">
        <v>0</v>
      </c>
      <c r="N1730" s="11" t="s">
        <v>8282</v>
      </c>
      <c r="O1730" t="s">
        <v>8304</v>
      </c>
      <c r="P1730">
        <f t="shared" si="156"/>
        <v>68</v>
      </c>
      <c r="Q1730" s="22">
        <f t="shared" si="157"/>
        <v>122.14</v>
      </c>
      <c r="R1730" s="15">
        <f t="shared" si="158"/>
        <v>42268.625856481478</v>
      </c>
      <c r="S1730" s="15">
        <f t="shared" si="159"/>
        <v>42298.625856481478</v>
      </c>
      <c r="T1730">
        <f t="shared" si="160"/>
        <v>2015</v>
      </c>
      <c r="U1730">
        <f t="shared" si="161"/>
        <v>9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v>1460337306</v>
      </c>
      <c r="K1731" t="b">
        <v>0</v>
      </c>
      <c r="L1731">
        <v>0</v>
      </c>
      <c r="M1731" t="b">
        <v>0</v>
      </c>
      <c r="N1731" s="11" t="s">
        <v>8282</v>
      </c>
      <c r="O1731" t="s">
        <v>8304</v>
      </c>
      <c r="P1731">
        <f t="shared" ref="P1731:P1794" si="162">ROUND(E1731/D1731*100,0)</f>
        <v>0</v>
      </c>
      <c r="Q1731" s="22">
        <f t="shared" ref="Q1731:Q1794" si="163">IFERROR(ROUND(E1731/L1731,2),0)</f>
        <v>0</v>
      </c>
      <c r="R1731" s="15">
        <f t="shared" ref="R1731:R1794" si="164">J1731/60/60/24+DATE(1970,1,1)</f>
        <v>42471.052152777775</v>
      </c>
      <c r="S1731" s="15">
        <f t="shared" ref="S1731:S1794" si="165">I1731/60/60/24+DATE(1970,1,1)</f>
        <v>42531.052152777775</v>
      </c>
      <c r="T1731">
        <f t="shared" ref="T1731:T1794" si="166">YEAR(R1731)</f>
        <v>2016</v>
      </c>
      <c r="U1731">
        <f t="shared" ref="U1731:U1794" si="167">MONTH(R1731)</f>
        <v>4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v>1443146783</v>
      </c>
      <c r="K1732" t="b">
        <v>0</v>
      </c>
      <c r="L1732">
        <v>0</v>
      </c>
      <c r="M1732" t="b">
        <v>0</v>
      </c>
      <c r="N1732" s="11" t="s">
        <v>8282</v>
      </c>
      <c r="O1732" t="s">
        <v>8304</v>
      </c>
      <c r="P1732">
        <f t="shared" si="162"/>
        <v>0</v>
      </c>
      <c r="Q1732" s="22">
        <f t="shared" si="163"/>
        <v>0</v>
      </c>
      <c r="R1732" s="15">
        <f t="shared" si="164"/>
        <v>42272.087766203709</v>
      </c>
      <c r="S1732" s="15">
        <f t="shared" si="165"/>
        <v>42302.087766203709</v>
      </c>
      <c r="T1732">
        <f t="shared" si="166"/>
        <v>2015</v>
      </c>
      <c r="U1732">
        <f t="shared" si="167"/>
        <v>9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v>1432849552</v>
      </c>
      <c r="K1733" t="b">
        <v>0</v>
      </c>
      <c r="L1733">
        <v>0</v>
      </c>
      <c r="M1733" t="b">
        <v>0</v>
      </c>
      <c r="N1733" s="11" t="s">
        <v>8282</v>
      </c>
      <c r="O1733" t="s">
        <v>8304</v>
      </c>
      <c r="P1733">
        <f t="shared" si="162"/>
        <v>0</v>
      </c>
      <c r="Q1733" s="22">
        <f t="shared" si="163"/>
        <v>0</v>
      </c>
      <c r="R1733" s="15">
        <f t="shared" si="164"/>
        <v>42152.906851851847</v>
      </c>
      <c r="S1733" s="15">
        <f t="shared" si="165"/>
        <v>42166.625</v>
      </c>
      <c r="T1733">
        <f t="shared" si="166"/>
        <v>2015</v>
      </c>
      <c r="U1733">
        <f t="shared" si="167"/>
        <v>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v>1447777481</v>
      </c>
      <c r="K1734" t="b">
        <v>0</v>
      </c>
      <c r="L1734">
        <v>0</v>
      </c>
      <c r="M1734" t="b">
        <v>0</v>
      </c>
      <c r="N1734" s="11" t="s">
        <v>8282</v>
      </c>
      <c r="O1734" t="s">
        <v>8304</v>
      </c>
      <c r="P1734">
        <f t="shared" si="162"/>
        <v>0</v>
      </c>
      <c r="Q1734" s="22">
        <f t="shared" si="163"/>
        <v>0</v>
      </c>
      <c r="R1734" s="15">
        <f t="shared" si="164"/>
        <v>42325.683807870373</v>
      </c>
      <c r="S1734" s="15">
        <f t="shared" si="165"/>
        <v>42385.208333333328</v>
      </c>
      <c r="T1734">
        <f t="shared" si="166"/>
        <v>2015</v>
      </c>
      <c r="U1734">
        <f t="shared" si="167"/>
        <v>11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v>1472746374</v>
      </c>
      <c r="K1735" t="b">
        <v>0</v>
      </c>
      <c r="L1735">
        <v>0</v>
      </c>
      <c r="M1735" t="b">
        <v>0</v>
      </c>
      <c r="N1735" s="11" t="s">
        <v>8282</v>
      </c>
      <c r="O1735" t="s">
        <v>8304</v>
      </c>
      <c r="P1735">
        <f t="shared" si="162"/>
        <v>0</v>
      </c>
      <c r="Q1735" s="22">
        <f t="shared" si="163"/>
        <v>0</v>
      </c>
      <c r="R1735" s="15">
        <f t="shared" si="164"/>
        <v>42614.675625000003</v>
      </c>
      <c r="S1735" s="15">
        <f t="shared" si="165"/>
        <v>42626.895833333328</v>
      </c>
      <c r="T1735">
        <f t="shared" si="166"/>
        <v>2016</v>
      </c>
      <c r="U1735">
        <f t="shared" si="167"/>
        <v>9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v>1428454356</v>
      </c>
      <c r="K1736" t="b">
        <v>0</v>
      </c>
      <c r="L1736">
        <v>1</v>
      </c>
      <c r="M1736" t="b">
        <v>0</v>
      </c>
      <c r="N1736" s="11" t="s">
        <v>8282</v>
      </c>
      <c r="O1736" t="s">
        <v>8304</v>
      </c>
      <c r="P1736">
        <f t="shared" si="162"/>
        <v>0</v>
      </c>
      <c r="Q1736" s="22">
        <f t="shared" si="163"/>
        <v>1</v>
      </c>
      <c r="R1736" s="15">
        <f t="shared" si="164"/>
        <v>42102.036527777775</v>
      </c>
      <c r="S1736" s="15">
        <f t="shared" si="165"/>
        <v>42132.036527777775</v>
      </c>
      <c r="T1736">
        <f t="shared" si="166"/>
        <v>2015</v>
      </c>
      <c r="U1736">
        <f t="shared" si="167"/>
        <v>4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v>1468006345</v>
      </c>
      <c r="K1737" t="b">
        <v>0</v>
      </c>
      <c r="L1737">
        <v>2</v>
      </c>
      <c r="M1737" t="b">
        <v>0</v>
      </c>
      <c r="N1737" s="11" t="s">
        <v>8282</v>
      </c>
      <c r="O1737" t="s">
        <v>8304</v>
      </c>
      <c r="P1737">
        <f t="shared" si="162"/>
        <v>11</v>
      </c>
      <c r="Q1737" s="22">
        <f t="shared" si="163"/>
        <v>55</v>
      </c>
      <c r="R1737" s="15">
        <f t="shared" si="164"/>
        <v>42559.814178240747</v>
      </c>
      <c r="S1737" s="15">
        <f t="shared" si="165"/>
        <v>42589.814178240747</v>
      </c>
      <c r="T1737">
        <f t="shared" si="166"/>
        <v>2016</v>
      </c>
      <c r="U1737">
        <f t="shared" si="167"/>
        <v>7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v>1444423233</v>
      </c>
      <c r="K1738" t="b">
        <v>0</v>
      </c>
      <c r="L1738">
        <v>1</v>
      </c>
      <c r="M1738" t="b">
        <v>0</v>
      </c>
      <c r="N1738" s="11" t="s">
        <v>8282</v>
      </c>
      <c r="O1738" t="s">
        <v>8304</v>
      </c>
      <c r="P1738">
        <f t="shared" si="162"/>
        <v>1</v>
      </c>
      <c r="Q1738" s="22">
        <f t="shared" si="163"/>
        <v>22</v>
      </c>
      <c r="R1738" s="15">
        <f t="shared" si="164"/>
        <v>42286.861493055556</v>
      </c>
      <c r="S1738" s="15">
        <f t="shared" si="165"/>
        <v>42316.90315972222</v>
      </c>
      <c r="T1738">
        <f t="shared" si="166"/>
        <v>2015</v>
      </c>
      <c r="U1738">
        <f t="shared" si="167"/>
        <v>10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v>1434840392</v>
      </c>
      <c r="K1739" t="b">
        <v>0</v>
      </c>
      <c r="L1739">
        <v>15</v>
      </c>
      <c r="M1739" t="b">
        <v>0</v>
      </c>
      <c r="N1739" s="11" t="s">
        <v>8282</v>
      </c>
      <c r="O1739" t="s">
        <v>8304</v>
      </c>
      <c r="P1739">
        <f t="shared" si="162"/>
        <v>21</v>
      </c>
      <c r="Q1739" s="22">
        <f t="shared" si="163"/>
        <v>56.67</v>
      </c>
      <c r="R1739" s="15">
        <f t="shared" si="164"/>
        <v>42175.948981481488</v>
      </c>
      <c r="S1739" s="15">
        <f t="shared" si="165"/>
        <v>42205.948981481488</v>
      </c>
      <c r="T1739">
        <f t="shared" si="166"/>
        <v>2015</v>
      </c>
      <c r="U1739">
        <f t="shared" si="167"/>
        <v>6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v>1409691542</v>
      </c>
      <c r="K1740" t="b">
        <v>0</v>
      </c>
      <c r="L1740">
        <v>1</v>
      </c>
      <c r="M1740" t="b">
        <v>0</v>
      </c>
      <c r="N1740" s="11" t="s">
        <v>8282</v>
      </c>
      <c r="O1740" t="s">
        <v>8304</v>
      </c>
      <c r="P1740">
        <f t="shared" si="162"/>
        <v>0</v>
      </c>
      <c r="Q1740" s="22">
        <f t="shared" si="163"/>
        <v>20</v>
      </c>
      <c r="R1740" s="15">
        <f t="shared" si="164"/>
        <v>41884.874328703707</v>
      </c>
      <c r="S1740" s="15">
        <f t="shared" si="165"/>
        <v>41914.874328703707</v>
      </c>
      <c r="T1740">
        <f t="shared" si="166"/>
        <v>2014</v>
      </c>
      <c r="U1740">
        <f t="shared" si="167"/>
        <v>9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v>1457297932</v>
      </c>
      <c r="K1741" t="b">
        <v>0</v>
      </c>
      <c r="L1741">
        <v>1</v>
      </c>
      <c r="M1741" t="b">
        <v>0</v>
      </c>
      <c r="N1741" s="11" t="s">
        <v>8282</v>
      </c>
      <c r="O1741" t="s">
        <v>8304</v>
      </c>
      <c r="P1741">
        <f t="shared" si="162"/>
        <v>0</v>
      </c>
      <c r="Q1741" s="22">
        <f t="shared" si="163"/>
        <v>1</v>
      </c>
      <c r="R1741" s="15">
        <f t="shared" si="164"/>
        <v>42435.874212962968</v>
      </c>
      <c r="S1741" s="15">
        <f t="shared" si="165"/>
        <v>42494.832546296297</v>
      </c>
      <c r="T1741">
        <f t="shared" si="166"/>
        <v>2016</v>
      </c>
      <c r="U1741">
        <f t="shared" si="167"/>
        <v>3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v>1434483422</v>
      </c>
      <c r="K1742" t="b">
        <v>0</v>
      </c>
      <c r="L1742">
        <v>0</v>
      </c>
      <c r="M1742" t="b">
        <v>0</v>
      </c>
      <c r="N1742" s="11" t="s">
        <v>8282</v>
      </c>
      <c r="O1742" t="s">
        <v>8304</v>
      </c>
      <c r="P1742">
        <f t="shared" si="162"/>
        <v>0</v>
      </c>
      <c r="Q1742" s="22">
        <f t="shared" si="163"/>
        <v>0</v>
      </c>
      <c r="R1742" s="15">
        <f t="shared" si="164"/>
        <v>42171.817384259266</v>
      </c>
      <c r="S1742" s="15">
        <f t="shared" si="165"/>
        <v>42201.817384259266</v>
      </c>
      <c r="T1742">
        <f t="shared" si="166"/>
        <v>2015</v>
      </c>
      <c r="U1742">
        <f t="shared" si="167"/>
        <v>6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v>1430060671</v>
      </c>
      <c r="K1743" t="b">
        <v>0</v>
      </c>
      <c r="L1743">
        <v>52</v>
      </c>
      <c r="M1743" t="b">
        <v>1</v>
      </c>
      <c r="N1743" s="11" t="s">
        <v>8295</v>
      </c>
      <c r="O1743" t="s">
        <v>8296</v>
      </c>
      <c r="P1743">
        <f t="shared" si="162"/>
        <v>111</v>
      </c>
      <c r="Q1743" s="22">
        <f t="shared" si="163"/>
        <v>25.58</v>
      </c>
      <c r="R1743" s="15">
        <f t="shared" si="164"/>
        <v>42120.628136574072</v>
      </c>
      <c r="S1743" s="15">
        <f t="shared" si="165"/>
        <v>42165.628136574072</v>
      </c>
      <c r="T1743">
        <f t="shared" si="166"/>
        <v>2015</v>
      </c>
      <c r="U1743">
        <f t="shared" si="167"/>
        <v>4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v>1481058170</v>
      </c>
      <c r="K1744" t="b">
        <v>0</v>
      </c>
      <c r="L1744">
        <v>34</v>
      </c>
      <c r="M1744" t="b">
        <v>1</v>
      </c>
      <c r="N1744" s="11" t="s">
        <v>8295</v>
      </c>
      <c r="O1744" t="s">
        <v>8296</v>
      </c>
      <c r="P1744">
        <f t="shared" si="162"/>
        <v>109</v>
      </c>
      <c r="Q1744" s="22">
        <f t="shared" si="163"/>
        <v>63.97</v>
      </c>
      <c r="R1744" s="15">
        <f t="shared" si="164"/>
        <v>42710.876967592587</v>
      </c>
      <c r="S1744" s="15">
        <f t="shared" si="165"/>
        <v>42742.875</v>
      </c>
      <c r="T1744">
        <f t="shared" si="166"/>
        <v>2016</v>
      </c>
      <c r="U1744">
        <f t="shared" si="167"/>
        <v>12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v>1470348775</v>
      </c>
      <c r="K1745" t="b">
        <v>0</v>
      </c>
      <c r="L1745">
        <v>67</v>
      </c>
      <c r="M1745" t="b">
        <v>1</v>
      </c>
      <c r="N1745" s="11" t="s">
        <v>8295</v>
      </c>
      <c r="O1745" t="s">
        <v>8296</v>
      </c>
      <c r="P1745">
        <f t="shared" si="162"/>
        <v>100</v>
      </c>
      <c r="Q1745" s="22">
        <f t="shared" si="163"/>
        <v>89.93</v>
      </c>
      <c r="R1745" s="15">
        <f t="shared" si="164"/>
        <v>42586.925636574073</v>
      </c>
      <c r="S1745" s="15">
        <f t="shared" si="165"/>
        <v>42609.165972222225</v>
      </c>
      <c r="T1745">
        <f t="shared" si="166"/>
        <v>2016</v>
      </c>
      <c r="U1745">
        <f t="shared" si="167"/>
        <v>8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v>1421937077</v>
      </c>
      <c r="K1746" t="b">
        <v>0</v>
      </c>
      <c r="L1746">
        <v>70</v>
      </c>
      <c r="M1746" t="b">
        <v>1</v>
      </c>
      <c r="N1746" s="11" t="s">
        <v>8295</v>
      </c>
      <c r="O1746" t="s">
        <v>8296</v>
      </c>
      <c r="P1746">
        <f t="shared" si="162"/>
        <v>118</v>
      </c>
      <c r="Q1746" s="22">
        <f t="shared" si="163"/>
        <v>93.07</v>
      </c>
      <c r="R1746" s="15">
        <f t="shared" si="164"/>
        <v>42026.605057870373</v>
      </c>
      <c r="S1746" s="15">
        <f t="shared" si="165"/>
        <v>42071.563391203701</v>
      </c>
      <c r="T1746">
        <f t="shared" si="166"/>
        <v>2015</v>
      </c>
      <c r="U1746">
        <f t="shared" si="167"/>
        <v>1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v>1479276838</v>
      </c>
      <c r="K1747" t="b">
        <v>0</v>
      </c>
      <c r="L1747">
        <v>89</v>
      </c>
      <c r="M1747" t="b">
        <v>1</v>
      </c>
      <c r="N1747" s="11" t="s">
        <v>8295</v>
      </c>
      <c r="O1747" t="s">
        <v>8296</v>
      </c>
      <c r="P1747">
        <f t="shared" si="162"/>
        <v>114</v>
      </c>
      <c r="Q1747" s="22">
        <f t="shared" si="163"/>
        <v>89.67</v>
      </c>
      <c r="R1747" s="15">
        <f t="shared" si="164"/>
        <v>42690.259699074071</v>
      </c>
      <c r="S1747" s="15">
        <f t="shared" si="165"/>
        <v>42726.083333333328</v>
      </c>
      <c r="T1747">
        <f t="shared" si="166"/>
        <v>2016</v>
      </c>
      <c r="U1747">
        <f t="shared" si="167"/>
        <v>11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v>1477368867</v>
      </c>
      <c r="K1748" t="b">
        <v>0</v>
      </c>
      <c r="L1748">
        <v>107</v>
      </c>
      <c r="M1748" t="b">
        <v>1</v>
      </c>
      <c r="N1748" s="11" t="s">
        <v>8295</v>
      </c>
      <c r="O1748" t="s">
        <v>8296</v>
      </c>
      <c r="P1748">
        <f t="shared" si="162"/>
        <v>148</v>
      </c>
      <c r="Q1748" s="22">
        <f t="shared" si="163"/>
        <v>207.62</v>
      </c>
      <c r="R1748" s="15">
        <f t="shared" si="164"/>
        <v>42668.176701388889</v>
      </c>
      <c r="S1748" s="15">
        <f t="shared" si="165"/>
        <v>42698.083333333328</v>
      </c>
      <c r="T1748">
        <f t="shared" si="166"/>
        <v>2016</v>
      </c>
      <c r="U1748">
        <f t="shared" si="167"/>
        <v>10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v>1444904830</v>
      </c>
      <c r="K1749" t="b">
        <v>0</v>
      </c>
      <c r="L1749">
        <v>159</v>
      </c>
      <c r="M1749" t="b">
        <v>1</v>
      </c>
      <c r="N1749" s="11" t="s">
        <v>8295</v>
      </c>
      <c r="O1749" t="s">
        <v>8296</v>
      </c>
      <c r="P1749">
        <f t="shared" si="162"/>
        <v>105</v>
      </c>
      <c r="Q1749" s="22">
        <f t="shared" si="163"/>
        <v>59.41</v>
      </c>
      <c r="R1749" s="15">
        <f t="shared" si="164"/>
        <v>42292.435532407413</v>
      </c>
      <c r="S1749" s="15">
        <f t="shared" si="165"/>
        <v>42321.625</v>
      </c>
      <c r="T1749">
        <f t="shared" si="166"/>
        <v>2015</v>
      </c>
      <c r="U1749">
        <f t="shared" si="167"/>
        <v>10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v>1438642143</v>
      </c>
      <c r="K1750" t="b">
        <v>0</v>
      </c>
      <c r="L1750">
        <v>181</v>
      </c>
      <c r="M1750" t="b">
        <v>1</v>
      </c>
      <c r="N1750" s="11" t="s">
        <v>8295</v>
      </c>
      <c r="O1750" t="s">
        <v>8296</v>
      </c>
      <c r="P1750">
        <f t="shared" si="162"/>
        <v>130</v>
      </c>
      <c r="Q1750" s="22">
        <f t="shared" si="163"/>
        <v>358.97</v>
      </c>
      <c r="R1750" s="15">
        <f t="shared" si="164"/>
        <v>42219.950729166667</v>
      </c>
      <c r="S1750" s="15">
        <f t="shared" si="165"/>
        <v>42249.950729166667</v>
      </c>
      <c r="T1750">
        <f t="shared" si="166"/>
        <v>2015</v>
      </c>
      <c r="U1750">
        <f t="shared" si="167"/>
        <v>8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v>1485213921</v>
      </c>
      <c r="K1751" t="b">
        <v>0</v>
      </c>
      <c r="L1751">
        <v>131</v>
      </c>
      <c r="M1751" t="b">
        <v>1</v>
      </c>
      <c r="N1751" s="11" t="s">
        <v>8295</v>
      </c>
      <c r="O1751" t="s">
        <v>8296</v>
      </c>
      <c r="P1751">
        <f t="shared" si="162"/>
        <v>123</v>
      </c>
      <c r="Q1751" s="22">
        <f t="shared" si="163"/>
        <v>94.74</v>
      </c>
      <c r="R1751" s="15">
        <f t="shared" si="164"/>
        <v>42758.975937499999</v>
      </c>
      <c r="S1751" s="15">
        <f t="shared" si="165"/>
        <v>42795.791666666672</v>
      </c>
      <c r="T1751">
        <f t="shared" si="166"/>
        <v>2017</v>
      </c>
      <c r="U1751">
        <f t="shared" si="167"/>
        <v>1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v>1458936304</v>
      </c>
      <c r="K1752" t="b">
        <v>0</v>
      </c>
      <c r="L1752">
        <v>125</v>
      </c>
      <c r="M1752" t="b">
        <v>1</v>
      </c>
      <c r="N1752" s="11" t="s">
        <v>8295</v>
      </c>
      <c r="O1752" t="s">
        <v>8296</v>
      </c>
      <c r="P1752">
        <f t="shared" si="162"/>
        <v>202</v>
      </c>
      <c r="Q1752" s="22">
        <f t="shared" si="163"/>
        <v>80.650000000000006</v>
      </c>
      <c r="R1752" s="15">
        <f t="shared" si="164"/>
        <v>42454.836851851855</v>
      </c>
      <c r="S1752" s="15">
        <f t="shared" si="165"/>
        <v>42479.836851851855</v>
      </c>
      <c r="T1752">
        <f t="shared" si="166"/>
        <v>2016</v>
      </c>
      <c r="U1752">
        <f t="shared" si="167"/>
        <v>3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v>1424198723</v>
      </c>
      <c r="K1753" t="b">
        <v>0</v>
      </c>
      <c r="L1753">
        <v>61</v>
      </c>
      <c r="M1753" t="b">
        <v>1</v>
      </c>
      <c r="N1753" s="11" t="s">
        <v>8295</v>
      </c>
      <c r="O1753" t="s">
        <v>8296</v>
      </c>
      <c r="P1753">
        <f t="shared" si="162"/>
        <v>103</v>
      </c>
      <c r="Q1753" s="22">
        <f t="shared" si="163"/>
        <v>168.69</v>
      </c>
      <c r="R1753" s="15">
        <f t="shared" si="164"/>
        <v>42052.7815162037</v>
      </c>
      <c r="S1753" s="15">
        <f t="shared" si="165"/>
        <v>42082.739849537036</v>
      </c>
      <c r="T1753">
        <f t="shared" si="166"/>
        <v>2015</v>
      </c>
      <c r="U1753">
        <f t="shared" si="167"/>
        <v>2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v>1473833082</v>
      </c>
      <c r="K1754" t="b">
        <v>0</v>
      </c>
      <c r="L1754">
        <v>90</v>
      </c>
      <c r="M1754" t="b">
        <v>1</v>
      </c>
      <c r="N1754" s="11" t="s">
        <v>8295</v>
      </c>
      <c r="O1754" t="s">
        <v>8296</v>
      </c>
      <c r="P1754">
        <f t="shared" si="162"/>
        <v>260</v>
      </c>
      <c r="Q1754" s="22">
        <f t="shared" si="163"/>
        <v>34.69</v>
      </c>
      <c r="R1754" s="15">
        <f t="shared" si="164"/>
        <v>42627.253263888888</v>
      </c>
      <c r="S1754" s="15">
        <f t="shared" si="165"/>
        <v>42657.253263888888</v>
      </c>
      <c r="T1754">
        <f t="shared" si="166"/>
        <v>2016</v>
      </c>
      <c r="U1754">
        <f t="shared" si="167"/>
        <v>9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v>1455991168</v>
      </c>
      <c r="K1755" t="b">
        <v>0</v>
      </c>
      <c r="L1755">
        <v>35</v>
      </c>
      <c r="M1755" t="b">
        <v>1</v>
      </c>
      <c r="N1755" s="11" t="s">
        <v>8295</v>
      </c>
      <c r="O1755" t="s">
        <v>8296</v>
      </c>
      <c r="P1755">
        <f t="shared" si="162"/>
        <v>108</v>
      </c>
      <c r="Q1755" s="22">
        <f t="shared" si="163"/>
        <v>462.86</v>
      </c>
      <c r="R1755" s="15">
        <f t="shared" si="164"/>
        <v>42420.74962962963</v>
      </c>
      <c r="S1755" s="15">
        <f t="shared" si="165"/>
        <v>42450.707962962959</v>
      </c>
      <c r="T1755">
        <f t="shared" si="166"/>
        <v>2016</v>
      </c>
      <c r="U1755">
        <f t="shared" si="167"/>
        <v>2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v>1425502953</v>
      </c>
      <c r="K1756" t="b">
        <v>0</v>
      </c>
      <c r="L1756">
        <v>90</v>
      </c>
      <c r="M1756" t="b">
        <v>1</v>
      </c>
      <c r="N1756" s="11" t="s">
        <v>8295</v>
      </c>
      <c r="O1756" t="s">
        <v>8296</v>
      </c>
      <c r="P1756">
        <f t="shared" si="162"/>
        <v>111</v>
      </c>
      <c r="Q1756" s="22">
        <f t="shared" si="163"/>
        <v>104.39</v>
      </c>
      <c r="R1756" s="15">
        <f t="shared" si="164"/>
        <v>42067.876770833333</v>
      </c>
      <c r="S1756" s="15">
        <f t="shared" si="165"/>
        <v>42097.835104166668</v>
      </c>
      <c r="T1756">
        <f t="shared" si="166"/>
        <v>2015</v>
      </c>
      <c r="U1756">
        <f t="shared" si="167"/>
        <v>3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v>1441479361</v>
      </c>
      <c r="K1757" t="b">
        <v>0</v>
      </c>
      <c r="L1757">
        <v>4</v>
      </c>
      <c r="M1757" t="b">
        <v>1</v>
      </c>
      <c r="N1757" s="11" t="s">
        <v>8295</v>
      </c>
      <c r="O1757" t="s">
        <v>8296</v>
      </c>
      <c r="P1757">
        <f t="shared" si="162"/>
        <v>120</v>
      </c>
      <c r="Q1757" s="22">
        <f t="shared" si="163"/>
        <v>7.5</v>
      </c>
      <c r="R1757" s="15">
        <f t="shared" si="164"/>
        <v>42252.788900462961</v>
      </c>
      <c r="S1757" s="15">
        <f t="shared" si="165"/>
        <v>42282.788900462961</v>
      </c>
      <c r="T1757">
        <f t="shared" si="166"/>
        <v>2015</v>
      </c>
      <c r="U1757">
        <f t="shared" si="167"/>
        <v>9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v>1468987269</v>
      </c>
      <c r="K1758" t="b">
        <v>0</v>
      </c>
      <c r="L1758">
        <v>120</v>
      </c>
      <c r="M1758" t="b">
        <v>1</v>
      </c>
      <c r="N1758" s="11" t="s">
        <v>8295</v>
      </c>
      <c r="O1758" t="s">
        <v>8296</v>
      </c>
      <c r="P1758">
        <f t="shared" si="162"/>
        <v>103</v>
      </c>
      <c r="Q1758" s="22">
        <f t="shared" si="163"/>
        <v>47.13</v>
      </c>
      <c r="R1758" s="15">
        <f t="shared" si="164"/>
        <v>42571.167465277773</v>
      </c>
      <c r="S1758" s="15">
        <f t="shared" si="165"/>
        <v>42611.167465277773</v>
      </c>
      <c r="T1758">
        <f t="shared" si="166"/>
        <v>2016</v>
      </c>
      <c r="U1758">
        <f t="shared" si="167"/>
        <v>7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v>1483041083</v>
      </c>
      <c r="K1759" t="b">
        <v>0</v>
      </c>
      <c r="L1759">
        <v>14</v>
      </c>
      <c r="M1759" t="b">
        <v>1</v>
      </c>
      <c r="N1759" s="11" t="s">
        <v>8295</v>
      </c>
      <c r="O1759" t="s">
        <v>8296</v>
      </c>
      <c r="P1759">
        <f t="shared" si="162"/>
        <v>116</v>
      </c>
      <c r="Q1759" s="22">
        <f t="shared" si="163"/>
        <v>414.29</v>
      </c>
      <c r="R1759" s="15">
        <f t="shared" si="164"/>
        <v>42733.827349537038</v>
      </c>
      <c r="S1759" s="15">
        <f t="shared" si="165"/>
        <v>42763.811805555553</v>
      </c>
      <c r="T1759">
        <f t="shared" si="166"/>
        <v>2016</v>
      </c>
      <c r="U1759">
        <f t="shared" si="167"/>
        <v>12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v>1463352992</v>
      </c>
      <c r="K1760" t="b">
        <v>0</v>
      </c>
      <c r="L1760">
        <v>27</v>
      </c>
      <c r="M1760" t="b">
        <v>1</v>
      </c>
      <c r="N1760" s="11" t="s">
        <v>8295</v>
      </c>
      <c r="O1760" t="s">
        <v>8296</v>
      </c>
      <c r="P1760">
        <f t="shared" si="162"/>
        <v>115</v>
      </c>
      <c r="Q1760" s="22">
        <f t="shared" si="163"/>
        <v>42.48</v>
      </c>
      <c r="R1760" s="15">
        <f t="shared" si="164"/>
        <v>42505.955925925926</v>
      </c>
      <c r="S1760" s="15">
        <f t="shared" si="165"/>
        <v>42565.955925925926</v>
      </c>
      <c r="T1760">
        <f t="shared" si="166"/>
        <v>2016</v>
      </c>
      <c r="U1760">
        <f t="shared" si="167"/>
        <v>5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v>1425585229</v>
      </c>
      <c r="K1761" t="b">
        <v>0</v>
      </c>
      <c r="L1761">
        <v>49</v>
      </c>
      <c r="M1761" t="b">
        <v>1</v>
      </c>
      <c r="N1761" s="11" t="s">
        <v>8295</v>
      </c>
      <c r="O1761" t="s">
        <v>8296</v>
      </c>
      <c r="P1761">
        <f t="shared" si="162"/>
        <v>107</v>
      </c>
      <c r="Q1761" s="22">
        <f t="shared" si="163"/>
        <v>108.78</v>
      </c>
      <c r="R1761" s="15">
        <f t="shared" si="164"/>
        <v>42068.829039351855</v>
      </c>
      <c r="S1761" s="15">
        <f t="shared" si="165"/>
        <v>42088.787372685183</v>
      </c>
      <c r="T1761">
        <f t="shared" si="166"/>
        <v>2015</v>
      </c>
      <c r="U1761">
        <f t="shared" si="167"/>
        <v>3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v>1454688513</v>
      </c>
      <c r="K1762" t="b">
        <v>0</v>
      </c>
      <c r="L1762">
        <v>102</v>
      </c>
      <c r="M1762" t="b">
        <v>1</v>
      </c>
      <c r="N1762" s="11" t="s">
        <v>8295</v>
      </c>
      <c r="O1762" t="s">
        <v>8296</v>
      </c>
      <c r="P1762">
        <f t="shared" si="162"/>
        <v>165</v>
      </c>
      <c r="Q1762" s="22">
        <f t="shared" si="163"/>
        <v>81.099999999999994</v>
      </c>
      <c r="R1762" s="15">
        <f t="shared" si="164"/>
        <v>42405.67260416667</v>
      </c>
      <c r="S1762" s="15">
        <f t="shared" si="165"/>
        <v>42425.67260416667</v>
      </c>
      <c r="T1762">
        <f t="shared" si="166"/>
        <v>2016</v>
      </c>
      <c r="U1762">
        <f t="shared" si="167"/>
        <v>2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v>1437745060</v>
      </c>
      <c r="K1763" t="b">
        <v>0</v>
      </c>
      <c r="L1763">
        <v>3</v>
      </c>
      <c r="M1763" t="b">
        <v>1</v>
      </c>
      <c r="N1763" s="11" t="s">
        <v>8295</v>
      </c>
      <c r="O1763" t="s">
        <v>8296</v>
      </c>
      <c r="P1763">
        <f t="shared" si="162"/>
        <v>155</v>
      </c>
      <c r="Q1763" s="22">
        <f t="shared" si="163"/>
        <v>51.67</v>
      </c>
      <c r="R1763" s="15">
        <f t="shared" si="164"/>
        <v>42209.567824074074</v>
      </c>
      <c r="S1763" s="15">
        <f t="shared" si="165"/>
        <v>42259.567824074074</v>
      </c>
      <c r="T1763">
        <f t="shared" si="166"/>
        <v>2015</v>
      </c>
      <c r="U1763">
        <f t="shared" si="167"/>
        <v>7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v>1455147245</v>
      </c>
      <c r="K1764" t="b">
        <v>0</v>
      </c>
      <c r="L1764">
        <v>25</v>
      </c>
      <c r="M1764" t="b">
        <v>1</v>
      </c>
      <c r="N1764" s="11" t="s">
        <v>8295</v>
      </c>
      <c r="O1764" t="s">
        <v>8296</v>
      </c>
      <c r="P1764">
        <f t="shared" si="162"/>
        <v>885</v>
      </c>
      <c r="Q1764" s="22">
        <f t="shared" si="163"/>
        <v>35.4</v>
      </c>
      <c r="R1764" s="15">
        <f t="shared" si="164"/>
        <v>42410.982002314813</v>
      </c>
      <c r="S1764" s="15">
        <f t="shared" si="165"/>
        <v>42440.982002314813</v>
      </c>
      <c r="T1764">
        <f t="shared" si="166"/>
        <v>2016</v>
      </c>
      <c r="U1764">
        <f t="shared" si="167"/>
        <v>2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v>1474663840</v>
      </c>
      <c r="K1765" t="b">
        <v>0</v>
      </c>
      <c r="L1765">
        <v>118</v>
      </c>
      <c r="M1765" t="b">
        <v>1</v>
      </c>
      <c r="N1765" s="11" t="s">
        <v>8295</v>
      </c>
      <c r="O1765" t="s">
        <v>8296</v>
      </c>
      <c r="P1765">
        <f t="shared" si="162"/>
        <v>102</v>
      </c>
      <c r="Q1765" s="22">
        <f t="shared" si="163"/>
        <v>103.64</v>
      </c>
      <c r="R1765" s="15">
        <f t="shared" si="164"/>
        <v>42636.868518518517</v>
      </c>
      <c r="S1765" s="15">
        <f t="shared" si="165"/>
        <v>42666.868518518517</v>
      </c>
      <c r="T1765">
        <f t="shared" si="166"/>
        <v>2016</v>
      </c>
      <c r="U1765">
        <f t="shared" si="167"/>
        <v>9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v>1404560379</v>
      </c>
      <c r="K1766" t="b">
        <v>1</v>
      </c>
      <c r="L1766">
        <v>39</v>
      </c>
      <c r="M1766" t="b">
        <v>0</v>
      </c>
      <c r="N1766" s="11" t="s">
        <v>8295</v>
      </c>
      <c r="O1766" t="s">
        <v>8296</v>
      </c>
      <c r="P1766">
        <f t="shared" si="162"/>
        <v>20</v>
      </c>
      <c r="Q1766" s="22">
        <f t="shared" si="163"/>
        <v>55.28</v>
      </c>
      <c r="R1766" s="15">
        <f t="shared" si="164"/>
        <v>41825.485868055555</v>
      </c>
      <c r="S1766" s="15">
        <f t="shared" si="165"/>
        <v>41854.485868055555</v>
      </c>
      <c r="T1766">
        <f t="shared" si="166"/>
        <v>2014</v>
      </c>
      <c r="U1766">
        <f t="shared" si="167"/>
        <v>7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v>1405380712</v>
      </c>
      <c r="K1767" t="b">
        <v>1</v>
      </c>
      <c r="L1767">
        <v>103</v>
      </c>
      <c r="M1767" t="b">
        <v>0</v>
      </c>
      <c r="N1767" s="11" t="s">
        <v>8295</v>
      </c>
      <c r="O1767" t="s">
        <v>8296</v>
      </c>
      <c r="P1767">
        <f t="shared" si="162"/>
        <v>59</v>
      </c>
      <c r="Q1767" s="22">
        <f t="shared" si="163"/>
        <v>72.17</v>
      </c>
      <c r="R1767" s="15">
        <f t="shared" si="164"/>
        <v>41834.980462962965</v>
      </c>
      <c r="S1767" s="15">
        <f t="shared" si="165"/>
        <v>41864.980462962965</v>
      </c>
      <c r="T1767">
        <f t="shared" si="166"/>
        <v>2014</v>
      </c>
      <c r="U1767">
        <f t="shared" si="167"/>
        <v>7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v>1407184688</v>
      </c>
      <c r="K1768" t="b">
        <v>1</v>
      </c>
      <c r="L1768">
        <v>0</v>
      </c>
      <c r="M1768" t="b">
        <v>0</v>
      </c>
      <c r="N1768" s="11" t="s">
        <v>8295</v>
      </c>
      <c r="O1768" t="s">
        <v>8296</v>
      </c>
      <c r="P1768">
        <f t="shared" si="162"/>
        <v>0</v>
      </c>
      <c r="Q1768" s="22">
        <f t="shared" si="163"/>
        <v>0</v>
      </c>
      <c r="R1768" s="15">
        <f t="shared" si="164"/>
        <v>41855.859814814816</v>
      </c>
      <c r="S1768" s="15">
        <f t="shared" si="165"/>
        <v>41876.859814814816</v>
      </c>
      <c r="T1768">
        <f t="shared" si="166"/>
        <v>2014</v>
      </c>
      <c r="U1768">
        <f t="shared" si="167"/>
        <v>8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v>1404488884</v>
      </c>
      <c r="K1769" t="b">
        <v>1</v>
      </c>
      <c r="L1769">
        <v>39</v>
      </c>
      <c r="M1769" t="b">
        <v>0</v>
      </c>
      <c r="N1769" s="11" t="s">
        <v>8295</v>
      </c>
      <c r="O1769" t="s">
        <v>8296</v>
      </c>
      <c r="P1769">
        <f t="shared" si="162"/>
        <v>46</v>
      </c>
      <c r="Q1769" s="22">
        <f t="shared" si="163"/>
        <v>58.62</v>
      </c>
      <c r="R1769" s="15">
        <f t="shared" si="164"/>
        <v>41824.658379629633</v>
      </c>
      <c r="S1769" s="15">
        <f t="shared" si="165"/>
        <v>41854.658379629633</v>
      </c>
      <c r="T1769">
        <f t="shared" si="166"/>
        <v>2014</v>
      </c>
      <c r="U1769">
        <f t="shared" si="167"/>
        <v>7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v>1406640444</v>
      </c>
      <c r="K1770" t="b">
        <v>1</v>
      </c>
      <c r="L1770">
        <v>15</v>
      </c>
      <c r="M1770" t="b">
        <v>0</v>
      </c>
      <c r="N1770" s="11" t="s">
        <v>8295</v>
      </c>
      <c r="O1770" t="s">
        <v>8296</v>
      </c>
      <c r="P1770">
        <f t="shared" si="162"/>
        <v>4</v>
      </c>
      <c r="Q1770" s="22">
        <f t="shared" si="163"/>
        <v>12.47</v>
      </c>
      <c r="R1770" s="15">
        <f t="shared" si="164"/>
        <v>41849.560694444444</v>
      </c>
      <c r="S1770" s="15">
        <f t="shared" si="165"/>
        <v>41909.560694444444</v>
      </c>
      <c r="T1770">
        <f t="shared" si="166"/>
        <v>2014</v>
      </c>
      <c r="U1770">
        <f t="shared" si="167"/>
        <v>7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v>1418585959</v>
      </c>
      <c r="K1771" t="b">
        <v>1</v>
      </c>
      <c r="L1771">
        <v>22</v>
      </c>
      <c r="M1771" t="b">
        <v>0</v>
      </c>
      <c r="N1771" s="11" t="s">
        <v>8295</v>
      </c>
      <c r="O1771" t="s">
        <v>8296</v>
      </c>
      <c r="P1771">
        <f t="shared" si="162"/>
        <v>3</v>
      </c>
      <c r="Q1771" s="22">
        <f t="shared" si="163"/>
        <v>49.14</v>
      </c>
      <c r="R1771" s="15">
        <f t="shared" si="164"/>
        <v>41987.818969907406</v>
      </c>
      <c r="S1771" s="15">
        <f t="shared" si="165"/>
        <v>42017.818969907406</v>
      </c>
      <c r="T1771">
        <f t="shared" si="166"/>
        <v>2014</v>
      </c>
      <c r="U1771">
        <f t="shared" si="167"/>
        <v>12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v>1410288194</v>
      </c>
      <c r="K1772" t="b">
        <v>1</v>
      </c>
      <c r="L1772">
        <v>92</v>
      </c>
      <c r="M1772" t="b">
        <v>0</v>
      </c>
      <c r="N1772" s="11" t="s">
        <v>8295</v>
      </c>
      <c r="O1772" t="s">
        <v>8296</v>
      </c>
      <c r="P1772">
        <f t="shared" si="162"/>
        <v>57</v>
      </c>
      <c r="Q1772" s="22">
        <f t="shared" si="163"/>
        <v>150.5</v>
      </c>
      <c r="R1772" s="15">
        <f t="shared" si="164"/>
        <v>41891.780023148152</v>
      </c>
      <c r="S1772" s="15">
        <f t="shared" si="165"/>
        <v>41926.780023148152</v>
      </c>
      <c r="T1772">
        <f t="shared" si="166"/>
        <v>2014</v>
      </c>
      <c r="U1772">
        <f t="shared" si="167"/>
        <v>9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v>1411515040</v>
      </c>
      <c r="K1773" t="b">
        <v>1</v>
      </c>
      <c r="L1773">
        <v>25</v>
      </c>
      <c r="M1773" t="b">
        <v>0</v>
      </c>
      <c r="N1773" s="11" t="s">
        <v>8295</v>
      </c>
      <c r="O1773" t="s">
        <v>8296</v>
      </c>
      <c r="P1773">
        <f t="shared" si="162"/>
        <v>21</v>
      </c>
      <c r="Q1773" s="22">
        <f t="shared" si="163"/>
        <v>35.799999999999997</v>
      </c>
      <c r="R1773" s="15">
        <f t="shared" si="164"/>
        <v>41905.979629629634</v>
      </c>
      <c r="S1773" s="15">
        <f t="shared" si="165"/>
        <v>41935.979629629634</v>
      </c>
      <c r="T1773">
        <f t="shared" si="166"/>
        <v>2014</v>
      </c>
      <c r="U1773">
        <f t="shared" si="167"/>
        <v>9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v>1399482836</v>
      </c>
      <c r="K1774" t="b">
        <v>1</v>
      </c>
      <c r="L1774">
        <v>19</v>
      </c>
      <c r="M1774" t="b">
        <v>0</v>
      </c>
      <c r="N1774" s="11" t="s">
        <v>8295</v>
      </c>
      <c r="O1774" t="s">
        <v>8296</v>
      </c>
      <c r="P1774">
        <f t="shared" si="162"/>
        <v>16</v>
      </c>
      <c r="Q1774" s="22">
        <f t="shared" si="163"/>
        <v>45.16</v>
      </c>
      <c r="R1774" s="15">
        <f t="shared" si="164"/>
        <v>41766.718009259261</v>
      </c>
      <c r="S1774" s="15">
        <f t="shared" si="165"/>
        <v>41826.718009259261</v>
      </c>
      <c r="T1774">
        <f t="shared" si="166"/>
        <v>2014</v>
      </c>
      <c r="U1774">
        <f t="shared" si="167"/>
        <v>5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v>1417803298</v>
      </c>
      <c r="K1775" t="b">
        <v>1</v>
      </c>
      <c r="L1775">
        <v>19</v>
      </c>
      <c r="M1775" t="b">
        <v>0</v>
      </c>
      <c r="N1775" s="11" t="s">
        <v>8295</v>
      </c>
      <c r="O1775" t="s">
        <v>8296</v>
      </c>
      <c r="P1775">
        <f t="shared" si="162"/>
        <v>6</v>
      </c>
      <c r="Q1775" s="22">
        <f t="shared" si="163"/>
        <v>98.79</v>
      </c>
      <c r="R1775" s="15">
        <f t="shared" si="164"/>
        <v>41978.760393518518</v>
      </c>
      <c r="S1775" s="15">
        <f t="shared" si="165"/>
        <v>42023.760393518518</v>
      </c>
      <c r="T1775">
        <f t="shared" si="166"/>
        <v>2014</v>
      </c>
      <c r="U1775">
        <f t="shared" si="167"/>
        <v>12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v>1413609292</v>
      </c>
      <c r="K1776" t="b">
        <v>1</v>
      </c>
      <c r="L1776">
        <v>13</v>
      </c>
      <c r="M1776" t="b">
        <v>0</v>
      </c>
      <c r="N1776" s="11" t="s">
        <v>8295</v>
      </c>
      <c r="O1776" t="s">
        <v>8296</v>
      </c>
      <c r="P1776">
        <f t="shared" si="162"/>
        <v>46</v>
      </c>
      <c r="Q1776" s="22">
        <f t="shared" si="163"/>
        <v>88.31</v>
      </c>
      <c r="R1776" s="15">
        <f t="shared" si="164"/>
        <v>41930.218657407408</v>
      </c>
      <c r="S1776" s="15">
        <f t="shared" si="165"/>
        <v>41972.624305555553</v>
      </c>
      <c r="T1776">
        <f t="shared" si="166"/>
        <v>2014</v>
      </c>
      <c r="U1776">
        <f t="shared" si="167"/>
        <v>10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v>1410305160</v>
      </c>
      <c r="K1777" t="b">
        <v>1</v>
      </c>
      <c r="L1777">
        <v>124</v>
      </c>
      <c r="M1777" t="b">
        <v>0</v>
      </c>
      <c r="N1777" s="11" t="s">
        <v>8295</v>
      </c>
      <c r="O1777" t="s">
        <v>8296</v>
      </c>
      <c r="P1777">
        <f t="shared" si="162"/>
        <v>65</v>
      </c>
      <c r="Q1777" s="22">
        <f t="shared" si="163"/>
        <v>170.63</v>
      </c>
      <c r="R1777" s="15">
        <f t="shared" si="164"/>
        <v>41891.976388888892</v>
      </c>
      <c r="S1777" s="15">
        <f t="shared" si="165"/>
        <v>41936.976388888892</v>
      </c>
      <c r="T1777">
        <f t="shared" si="166"/>
        <v>2014</v>
      </c>
      <c r="U1777">
        <f t="shared" si="167"/>
        <v>9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v>1411513071</v>
      </c>
      <c r="K1778" t="b">
        <v>1</v>
      </c>
      <c r="L1778">
        <v>4</v>
      </c>
      <c r="M1778" t="b">
        <v>0</v>
      </c>
      <c r="N1778" s="11" t="s">
        <v>8295</v>
      </c>
      <c r="O1778" t="s">
        <v>8296</v>
      </c>
      <c r="P1778">
        <f t="shared" si="162"/>
        <v>7</v>
      </c>
      <c r="Q1778" s="22">
        <f t="shared" si="163"/>
        <v>83.75</v>
      </c>
      <c r="R1778" s="15">
        <f t="shared" si="164"/>
        <v>41905.95684027778</v>
      </c>
      <c r="S1778" s="15">
        <f t="shared" si="165"/>
        <v>41941.95684027778</v>
      </c>
      <c r="T1778">
        <f t="shared" si="166"/>
        <v>2014</v>
      </c>
      <c r="U1778">
        <f t="shared" si="167"/>
        <v>9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v>1421829253</v>
      </c>
      <c r="K1779" t="b">
        <v>1</v>
      </c>
      <c r="L1779">
        <v>10</v>
      </c>
      <c r="M1779" t="b">
        <v>0</v>
      </c>
      <c r="N1779" s="11" t="s">
        <v>8295</v>
      </c>
      <c r="O1779" t="s">
        <v>8296</v>
      </c>
      <c r="P1779">
        <f t="shared" si="162"/>
        <v>14</v>
      </c>
      <c r="Q1779" s="22">
        <f t="shared" si="163"/>
        <v>65.099999999999994</v>
      </c>
      <c r="R1779" s="15">
        <f t="shared" si="164"/>
        <v>42025.357094907406</v>
      </c>
      <c r="S1779" s="15">
        <f t="shared" si="165"/>
        <v>42055.357094907406</v>
      </c>
      <c r="T1779">
        <f t="shared" si="166"/>
        <v>2015</v>
      </c>
      <c r="U1779">
        <f t="shared" si="167"/>
        <v>1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v>1423600995</v>
      </c>
      <c r="K1780" t="b">
        <v>1</v>
      </c>
      <c r="L1780">
        <v>15</v>
      </c>
      <c r="M1780" t="b">
        <v>0</v>
      </c>
      <c r="N1780" s="11" t="s">
        <v>8295</v>
      </c>
      <c r="O1780" t="s">
        <v>8296</v>
      </c>
      <c r="P1780">
        <f t="shared" si="162"/>
        <v>2</v>
      </c>
      <c r="Q1780" s="22">
        <f t="shared" si="163"/>
        <v>66.33</v>
      </c>
      <c r="R1780" s="15">
        <f t="shared" si="164"/>
        <v>42045.86336805555</v>
      </c>
      <c r="S1780" s="15">
        <f t="shared" si="165"/>
        <v>42090.821701388893</v>
      </c>
      <c r="T1780">
        <f t="shared" si="166"/>
        <v>2015</v>
      </c>
      <c r="U1780">
        <f t="shared" si="167"/>
        <v>2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v>1470242180</v>
      </c>
      <c r="K1781" t="b">
        <v>1</v>
      </c>
      <c r="L1781">
        <v>38</v>
      </c>
      <c r="M1781" t="b">
        <v>0</v>
      </c>
      <c r="N1781" s="11" t="s">
        <v>8295</v>
      </c>
      <c r="O1781" t="s">
        <v>8296</v>
      </c>
      <c r="P1781">
        <f t="shared" si="162"/>
        <v>36</v>
      </c>
      <c r="Q1781" s="22">
        <f t="shared" si="163"/>
        <v>104.89</v>
      </c>
      <c r="R1781" s="15">
        <f t="shared" si="164"/>
        <v>42585.691898148143</v>
      </c>
      <c r="S1781" s="15">
        <f t="shared" si="165"/>
        <v>42615.691898148143</v>
      </c>
      <c r="T1781">
        <f t="shared" si="166"/>
        <v>2016</v>
      </c>
      <c r="U1781">
        <f t="shared" si="167"/>
        <v>8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v>1462285510</v>
      </c>
      <c r="K1782" t="b">
        <v>1</v>
      </c>
      <c r="L1782">
        <v>152</v>
      </c>
      <c r="M1782" t="b">
        <v>0</v>
      </c>
      <c r="N1782" s="11" t="s">
        <v>8295</v>
      </c>
      <c r="O1782" t="s">
        <v>8296</v>
      </c>
      <c r="P1782">
        <f t="shared" si="162"/>
        <v>40</v>
      </c>
      <c r="Q1782" s="22">
        <f t="shared" si="163"/>
        <v>78.44</v>
      </c>
      <c r="R1782" s="15">
        <f t="shared" si="164"/>
        <v>42493.600810185191</v>
      </c>
      <c r="S1782" s="15">
        <f t="shared" si="165"/>
        <v>42553.600810185191</v>
      </c>
      <c r="T1782">
        <f t="shared" si="166"/>
        <v>2016</v>
      </c>
      <c r="U1782">
        <f t="shared" si="167"/>
        <v>5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v>1471272545</v>
      </c>
      <c r="K1783" t="b">
        <v>1</v>
      </c>
      <c r="L1783">
        <v>24</v>
      </c>
      <c r="M1783" t="b">
        <v>0</v>
      </c>
      <c r="N1783" s="11" t="s">
        <v>8295</v>
      </c>
      <c r="O1783" t="s">
        <v>8296</v>
      </c>
      <c r="P1783">
        <f t="shared" si="162"/>
        <v>26</v>
      </c>
      <c r="Q1783" s="22">
        <f t="shared" si="163"/>
        <v>59.04</v>
      </c>
      <c r="R1783" s="15">
        <f t="shared" si="164"/>
        <v>42597.617418981477</v>
      </c>
      <c r="S1783" s="15">
        <f t="shared" si="165"/>
        <v>42628.617418981477</v>
      </c>
      <c r="T1783">
        <f t="shared" si="166"/>
        <v>2016</v>
      </c>
      <c r="U1783">
        <f t="shared" si="167"/>
        <v>8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v>1453211289</v>
      </c>
      <c r="K1784" t="b">
        <v>1</v>
      </c>
      <c r="L1784">
        <v>76</v>
      </c>
      <c r="M1784" t="b">
        <v>0</v>
      </c>
      <c r="N1784" s="11" t="s">
        <v>8295</v>
      </c>
      <c r="O1784" t="s">
        <v>8296</v>
      </c>
      <c r="P1784">
        <f t="shared" si="162"/>
        <v>15</v>
      </c>
      <c r="Q1784" s="22">
        <f t="shared" si="163"/>
        <v>71.34</v>
      </c>
      <c r="R1784" s="15">
        <f t="shared" si="164"/>
        <v>42388.575104166666</v>
      </c>
      <c r="S1784" s="15">
        <f t="shared" si="165"/>
        <v>42421.575104166666</v>
      </c>
      <c r="T1784">
        <f t="shared" si="166"/>
        <v>2016</v>
      </c>
      <c r="U1784">
        <f t="shared" si="167"/>
        <v>1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v>1429656478</v>
      </c>
      <c r="K1785" t="b">
        <v>1</v>
      </c>
      <c r="L1785">
        <v>185</v>
      </c>
      <c r="M1785" t="b">
        <v>0</v>
      </c>
      <c r="N1785" s="11" t="s">
        <v>8295</v>
      </c>
      <c r="O1785" t="s">
        <v>8296</v>
      </c>
      <c r="P1785">
        <f t="shared" si="162"/>
        <v>24</v>
      </c>
      <c r="Q1785" s="22">
        <f t="shared" si="163"/>
        <v>51.23</v>
      </c>
      <c r="R1785" s="15">
        <f t="shared" si="164"/>
        <v>42115.949976851851</v>
      </c>
      <c r="S1785" s="15">
        <f t="shared" si="165"/>
        <v>42145.949976851851</v>
      </c>
      <c r="T1785">
        <f t="shared" si="166"/>
        <v>2015</v>
      </c>
      <c r="U1785">
        <f t="shared" si="167"/>
        <v>4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v>1419954240</v>
      </c>
      <c r="K1786" t="b">
        <v>1</v>
      </c>
      <c r="L1786">
        <v>33</v>
      </c>
      <c r="M1786" t="b">
        <v>0</v>
      </c>
      <c r="N1786" s="11" t="s">
        <v>8295</v>
      </c>
      <c r="O1786" t="s">
        <v>8296</v>
      </c>
      <c r="P1786">
        <f t="shared" si="162"/>
        <v>40</v>
      </c>
      <c r="Q1786" s="22">
        <f t="shared" si="163"/>
        <v>60.24</v>
      </c>
      <c r="R1786" s="15">
        <f t="shared" si="164"/>
        <v>42003.655555555553</v>
      </c>
      <c r="S1786" s="15">
        <f t="shared" si="165"/>
        <v>42035.142361111109</v>
      </c>
      <c r="T1786">
        <f t="shared" si="166"/>
        <v>2014</v>
      </c>
      <c r="U1786">
        <f t="shared" si="167"/>
        <v>12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v>1410750855</v>
      </c>
      <c r="K1787" t="b">
        <v>1</v>
      </c>
      <c r="L1787">
        <v>108</v>
      </c>
      <c r="M1787" t="b">
        <v>0</v>
      </c>
      <c r="N1787" s="11" t="s">
        <v>8295</v>
      </c>
      <c r="O1787" t="s">
        <v>8296</v>
      </c>
      <c r="P1787">
        <f t="shared" si="162"/>
        <v>20</v>
      </c>
      <c r="Q1787" s="22">
        <f t="shared" si="163"/>
        <v>44.94</v>
      </c>
      <c r="R1787" s="15">
        <f t="shared" si="164"/>
        <v>41897.134895833333</v>
      </c>
      <c r="S1787" s="15">
        <f t="shared" si="165"/>
        <v>41928</v>
      </c>
      <c r="T1787">
        <f t="shared" si="166"/>
        <v>2014</v>
      </c>
      <c r="U1787">
        <f t="shared" si="167"/>
        <v>9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v>1416057177</v>
      </c>
      <c r="K1788" t="b">
        <v>1</v>
      </c>
      <c r="L1788">
        <v>29</v>
      </c>
      <c r="M1788" t="b">
        <v>0</v>
      </c>
      <c r="N1788" s="11" t="s">
        <v>8295</v>
      </c>
      <c r="O1788" t="s">
        <v>8296</v>
      </c>
      <c r="P1788">
        <f t="shared" si="162"/>
        <v>48</v>
      </c>
      <c r="Q1788" s="22">
        <f t="shared" si="163"/>
        <v>31.21</v>
      </c>
      <c r="R1788" s="15">
        <f t="shared" si="164"/>
        <v>41958.550659722227</v>
      </c>
      <c r="S1788" s="15">
        <f t="shared" si="165"/>
        <v>41988.550659722227</v>
      </c>
      <c r="T1788">
        <f t="shared" si="166"/>
        <v>2014</v>
      </c>
      <c r="U1788">
        <f t="shared" si="167"/>
        <v>11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v>1425570237</v>
      </c>
      <c r="K1789" t="b">
        <v>1</v>
      </c>
      <c r="L1789">
        <v>24</v>
      </c>
      <c r="M1789" t="b">
        <v>0</v>
      </c>
      <c r="N1789" s="11" t="s">
        <v>8295</v>
      </c>
      <c r="O1789" t="s">
        <v>8296</v>
      </c>
      <c r="P1789">
        <f t="shared" si="162"/>
        <v>15</v>
      </c>
      <c r="Q1789" s="22">
        <f t="shared" si="163"/>
        <v>63.88</v>
      </c>
      <c r="R1789" s="15">
        <f t="shared" si="164"/>
        <v>42068.65552083333</v>
      </c>
      <c r="S1789" s="15">
        <f t="shared" si="165"/>
        <v>42098.613854166666</v>
      </c>
      <c r="T1789">
        <f t="shared" si="166"/>
        <v>2015</v>
      </c>
      <c r="U1789">
        <f t="shared" si="167"/>
        <v>3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v>1412203542</v>
      </c>
      <c r="K1790" t="b">
        <v>1</v>
      </c>
      <c r="L1790">
        <v>4</v>
      </c>
      <c r="M1790" t="b">
        <v>0</v>
      </c>
      <c r="N1790" s="11" t="s">
        <v>8295</v>
      </c>
      <c r="O1790" t="s">
        <v>8296</v>
      </c>
      <c r="P1790">
        <f t="shared" si="162"/>
        <v>1</v>
      </c>
      <c r="Q1790" s="22">
        <f t="shared" si="163"/>
        <v>19</v>
      </c>
      <c r="R1790" s="15">
        <f t="shared" si="164"/>
        <v>41913.94840277778</v>
      </c>
      <c r="S1790" s="15">
        <f t="shared" si="165"/>
        <v>41943.94840277778</v>
      </c>
      <c r="T1790">
        <f t="shared" si="166"/>
        <v>2014</v>
      </c>
      <c r="U1790">
        <f t="shared" si="167"/>
        <v>10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v>1415858403</v>
      </c>
      <c r="K1791" t="b">
        <v>1</v>
      </c>
      <c r="L1791">
        <v>4</v>
      </c>
      <c r="M1791" t="b">
        <v>0</v>
      </c>
      <c r="N1791" s="11" t="s">
        <v>8295</v>
      </c>
      <c r="O1791" t="s">
        <v>8296</v>
      </c>
      <c r="P1791">
        <f t="shared" si="162"/>
        <v>1</v>
      </c>
      <c r="Q1791" s="22">
        <f t="shared" si="163"/>
        <v>10</v>
      </c>
      <c r="R1791" s="15">
        <f t="shared" si="164"/>
        <v>41956.250034722223</v>
      </c>
      <c r="S1791" s="15">
        <f t="shared" si="165"/>
        <v>42016.250034722223</v>
      </c>
      <c r="T1791">
        <f t="shared" si="166"/>
        <v>2014</v>
      </c>
      <c r="U1791">
        <f t="shared" si="167"/>
        <v>11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v>1420560678</v>
      </c>
      <c r="K1792" t="b">
        <v>1</v>
      </c>
      <c r="L1792">
        <v>15</v>
      </c>
      <c r="M1792" t="b">
        <v>0</v>
      </c>
      <c r="N1792" s="11" t="s">
        <v>8295</v>
      </c>
      <c r="O1792" t="s">
        <v>8296</v>
      </c>
      <c r="P1792">
        <f t="shared" si="162"/>
        <v>5</v>
      </c>
      <c r="Q1792" s="22">
        <f t="shared" si="163"/>
        <v>109.07</v>
      </c>
      <c r="R1792" s="15">
        <f t="shared" si="164"/>
        <v>42010.674513888895</v>
      </c>
      <c r="S1792" s="15">
        <f t="shared" si="165"/>
        <v>42040.674513888895</v>
      </c>
      <c r="T1792">
        <f t="shared" si="166"/>
        <v>2015</v>
      </c>
      <c r="U1792">
        <f t="shared" si="167"/>
        <v>1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v>1417369565</v>
      </c>
      <c r="K1793" t="b">
        <v>1</v>
      </c>
      <c r="L1793">
        <v>4</v>
      </c>
      <c r="M1793" t="b">
        <v>0</v>
      </c>
      <c r="N1793" s="11" t="s">
        <v>8295</v>
      </c>
      <c r="O1793" t="s">
        <v>8296</v>
      </c>
      <c r="P1793">
        <f t="shared" si="162"/>
        <v>4</v>
      </c>
      <c r="Q1793" s="22">
        <f t="shared" si="163"/>
        <v>26.75</v>
      </c>
      <c r="R1793" s="15">
        <f t="shared" si="164"/>
        <v>41973.740335648152</v>
      </c>
      <c r="S1793" s="15">
        <f t="shared" si="165"/>
        <v>42033.740335648152</v>
      </c>
      <c r="T1793">
        <f t="shared" si="166"/>
        <v>2014</v>
      </c>
      <c r="U1793">
        <f t="shared" si="167"/>
        <v>11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v>1435970682</v>
      </c>
      <c r="K1794" t="b">
        <v>1</v>
      </c>
      <c r="L1794">
        <v>139</v>
      </c>
      <c r="M1794" t="b">
        <v>0</v>
      </c>
      <c r="N1794" s="11" t="s">
        <v>8295</v>
      </c>
      <c r="O1794" t="s">
        <v>8296</v>
      </c>
      <c r="P1794">
        <f t="shared" si="162"/>
        <v>61</v>
      </c>
      <c r="Q1794" s="22">
        <f t="shared" si="163"/>
        <v>109.94</v>
      </c>
      <c r="R1794" s="15">
        <f t="shared" si="164"/>
        <v>42189.031041666662</v>
      </c>
      <c r="S1794" s="15">
        <f t="shared" si="165"/>
        <v>42226.290972222225</v>
      </c>
      <c r="T1794">
        <f t="shared" si="166"/>
        <v>2015</v>
      </c>
      <c r="U1794">
        <f t="shared" si="167"/>
        <v>7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v>1414531440</v>
      </c>
      <c r="K1795" t="b">
        <v>1</v>
      </c>
      <c r="L1795">
        <v>2</v>
      </c>
      <c r="M1795" t="b">
        <v>0</v>
      </c>
      <c r="N1795" s="11" t="s">
        <v>8295</v>
      </c>
      <c r="O1795" t="s">
        <v>8296</v>
      </c>
      <c r="P1795">
        <f t="shared" ref="P1795:P1858" si="168">ROUND(E1795/D1795*100,0)</f>
        <v>1</v>
      </c>
      <c r="Q1795" s="22">
        <f t="shared" ref="Q1795:Q1858" si="169">IFERROR(ROUND(E1795/L1795,2),0)</f>
        <v>20</v>
      </c>
      <c r="R1795" s="15">
        <f t="shared" ref="R1795:R1858" si="170">J1795/60/60/24+DATE(1970,1,1)</f>
        <v>41940.89166666667</v>
      </c>
      <c r="S1795" s="15">
        <f t="shared" ref="S1795:S1858" si="171">I1795/60/60/24+DATE(1970,1,1)</f>
        <v>41970.933333333334</v>
      </c>
      <c r="T1795">
        <f t="shared" ref="T1795:T1858" si="172">YEAR(R1795)</f>
        <v>2014</v>
      </c>
      <c r="U1795">
        <f t="shared" ref="U1795:U1858" si="173">MONTH(R1795)</f>
        <v>10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v>1420636422</v>
      </c>
      <c r="K1796" t="b">
        <v>1</v>
      </c>
      <c r="L1796">
        <v>18</v>
      </c>
      <c r="M1796" t="b">
        <v>0</v>
      </c>
      <c r="N1796" s="11" t="s">
        <v>8295</v>
      </c>
      <c r="O1796" t="s">
        <v>8296</v>
      </c>
      <c r="P1796">
        <f t="shared" si="168"/>
        <v>11</v>
      </c>
      <c r="Q1796" s="22">
        <f t="shared" si="169"/>
        <v>55.39</v>
      </c>
      <c r="R1796" s="15">
        <f t="shared" si="170"/>
        <v>42011.551180555558</v>
      </c>
      <c r="S1796" s="15">
        <f t="shared" si="171"/>
        <v>42046.551180555558</v>
      </c>
      <c r="T1796">
        <f t="shared" si="172"/>
        <v>2015</v>
      </c>
      <c r="U1796">
        <f t="shared" si="173"/>
        <v>1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v>1473922541</v>
      </c>
      <c r="K1797" t="b">
        <v>1</v>
      </c>
      <c r="L1797">
        <v>81</v>
      </c>
      <c r="M1797" t="b">
        <v>0</v>
      </c>
      <c r="N1797" s="11" t="s">
        <v>8295</v>
      </c>
      <c r="O1797" t="s">
        <v>8296</v>
      </c>
      <c r="P1797">
        <f t="shared" si="168"/>
        <v>39</v>
      </c>
      <c r="Q1797" s="22">
        <f t="shared" si="169"/>
        <v>133.9</v>
      </c>
      <c r="R1797" s="15">
        <f t="shared" si="170"/>
        <v>42628.288668981477</v>
      </c>
      <c r="S1797" s="15">
        <f t="shared" si="171"/>
        <v>42657.666666666672</v>
      </c>
      <c r="T1797">
        <f t="shared" si="172"/>
        <v>2016</v>
      </c>
      <c r="U1797">
        <f t="shared" si="173"/>
        <v>9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v>1464172366</v>
      </c>
      <c r="K1798" t="b">
        <v>1</v>
      </c>
      <c r="L1798">
        <v>86</v>
      </c>
      <c r="M1798" t="b">
        <v>0</v>
      </c>
      <c r="N1798" s="11" t="s">
        <v>8295</v>
      </c>
      <c r="O1798" t="s">
        <v>8296</v>
      </c>
      <c r="P1798">
        <f t="shared" si="168"/>
        <v>22</v>
      </c>
      <c r="Q1798" s="22">
        <f t="shared" si="169"/>
        <v>48.72</v>
      </c>
      <c r="R1798" s="15">
        <f t="shared" si="170"/>
        <v>42515.439421296294</v>
      </c>
      <c r="S1798" s="15">
        <f t="shared" si="171"/>
        <v>42575.439421296294</v>
      </c>
      <c r="T1798">
        <f t="shared" si="172"/>
        <v>2016</v>
      </c>
      <c r="U1798">
        <f t="shared" si="173"/>
        <v>5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v>1479217189</v>
      </c>
      <c r="K1799" t="b">
        <v>1</v>
      </c>
      <c r="L1799">
        <v>140</v>
      </c>
      <c r="M1799" t="b">
        <v>0</v>
      </c>
      <c r="N1799" s="11" t="s">
        <v>8295</v>
      </c>
      <c r="O1799" t="s">
        <v>8296</v>
      </c>
      <c r="P1799">
        <f t="shared" si="168"/>
        <v>68</v>
      </c>
      <c r="Q1799" s="22">
        <f t="shared" si="169"/>
        <v>48.25</v>
      </c>
      <c r="R1799" s="15">
        <f t="shared" si="170"/>
        <v>42689.56931712963</v>
      </c>
      <c r="S1799" s="15">
        <f t="shared" si="171"/>
        <v>42719.56931712963</v>
      </c>
      <c r="T1799">
        <f t="shared" si="172"/>
        <v>2016</v>
      </c>
      <c r="U1799">
        <f t="shared" si="173"/>
        <v>11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v>1449388233</v>
      </c>
      <c r="K1800" t="b">
        <v>1</v>
      </c>
      <c r="L1800">
        <v>37</v>
      </c>
      <c r="M1800" t="b">
        <v>0</v>
      </c>
      <c r="N1800" s="11" t="s">
        <v>8295</v>
      </c>
      <c r="O1800" t="s">
        <v>8296</v>
      </c>
      <c r="P1800">
        <f t="shared" si="168"/>
        <v>14</v>
      </c>
      <c r="Q1800" s="22">
        <f t="shared" si="169"/>
        <v>58.97</v>
      </c>
      <c r="R1800" s="15">
        <f t="shared" si="170"/>
        <v>42344.32677083333</v>
      </c>
      <c r="S1800" s="15">
        <f t="shared" si="171"/>
        <v>42404.32677083333</v>
      </c>
      <c r="T1800">
        <f t="shared" si="172"/>
        <v>2015</v>
      </c>
      <c r="U1800">
        <f t="shared" si="173"/>
        <v>12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v>1414008808</v>
      </c>
      <c r="K1801" t="b">
        <v>1</v>
      </c>
      <c r="L1801">
        <v>6</v>
      </c>
      <c r="M1801" t="b">
        <v>0</v>
      </c>
      <c r="N1801" s="11" t="s">
        <v>8295</v>
      </c>
      <c r="O1801" t="s">
        <v>8296</v>
      </c>
      <c r="P1801">
        <f t="shared" si="168"/>
        <v>2</v>
      </c>
      <c r="Q1801" s="22">
        <f t="shared" si="169"/>
        <v>11.64</v>
      </c>
      <c r="R1801" s="15">
        <f t="shared" si="170"/>
        <v>41934.842685185184</v>
      </c>
      <c r="S1801" s="15">
        <f t="shared" si="171"/>
        <v>41954.884351851855</v>
      </c>
      <c r="T1801">
        <f t="shared" si="172"/>
        <v>2014</v>
      </c>
      <c r="U1801">
        <f t="shared" si="173"/>
        <v>10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v>1473517970</v>
      </c>
      <c r="K1802" t="b">
        <v>1</v>
      </c>
      <c r="L1802">
        <v>113</v>
      </c>
      <c r="M1802" t="b">
        <v>0</v>
      </c>
      <c r="N1802" s="11" t="s">
        <v>8295</v>
      </c>
      <c r="O1802" t="s">
        <v>8296</v>
      </c>
      <c r="P1802">
        <f t="shared" si="168"/>
        <v>20</v>
      </c>
      <c r="Q1802" s="22">
        <f t="shared" si="169"/>
        <v>83.72</v>
      </c>
      <c r="R1802" s="15">
        <f t="shared" si="170"/>
        <v>42623.606134259258</v>
      </c>
      <c r="S1802" s="15">
        <f t="shared" si="171"/>
        <v>42653.606134259258</v>
      </c>
      <c r="T1802">
        <f t="shared" si="172"/>
        <v>2016</v>
      </c>
      <c r="U1802">
        <f t="shared" si="173"/>
        <v>9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v>1447429868</v>
      </c>
      <c r="K1803" t="b">
        <v>1</v>
      </c>
      <c r="L1803">
        <v>37</v>
      </c>
      <c r="M1803" t="b">
        <v>0</v>
      </c>
      <c r="N1803" s="11" t="s">
        <v>8295</v>
      </c>
      <c r="O1803" t="s">
        <v>8296</v>
      </c>
      <c r="P1803">
        <f t="shared" si="168"/>
        <v>14</v>
      </c>
      <c r="Q1803" s="22">
        <f t="shared" si="169"/>
        <v>63.65</v>
      </c>
      <c r="R1803" s="15">
        <f t="shared" si="170"/>
        <v>42321.660509259258</v>
      </c>
      <c r="S1803" s="15">
        <f t="shared" si="171"/>
        <v>42353.506944444445</v>
      </c>
      <c r="T1803">
        <f t="shared" si="172"/>
        <v>2015</v>
      </c>
      <c r="U1803">
        <f t="shared" si="173"/>
        <v>11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v>1433416830</v>
      </c>
      <c r="K1804" t="b">
        <v>1</v>
      </c>
      <c r="L1804">
        <v>18</v>
      </c>
      <c r="M1804" t="b">
        <v>0</v>
      </c>
      <c r="N1804" s="11" t="s">
        <v>8295</v>
      </c>
      <c r="O1804" t="s">
        <v>8296</v>
      </c>
      <c r="P1804">
        <f t="shared" si="168"/>
        <v>48</v>
      </c>
      <c r="Q1804" s="22">
        <f t="shared" si="169"/>
        <v>94.28</v>
      </c>
      <c r="R1804" s="15">
        <f t="shared" si="170"/>
        <v>42159.47256944445</v>
      </c>
      <c r="S1804" s="15">
        <f t="shared" si="171"/>
        <v>42182.915972222225</v>
      </c>
      <c r="T1804">
        <f t="shared" si="172"/>
        <v>2015</v>
      </c>
      <c r="U1804">
        <f t="shared" si="173"/>
        <v>6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v>1421199782</v>
      </c>
      <c r="K1805" t="b">
        <v>1</v>
      </c>
      <c r="L1805">
        <v>75</v>
      </c>
      <c r="M1805" t="b">
        <v>0</v>
      </c>
      <c r="N1805" s="11" t="s">
        <v>8295</v>
      </c>
      <c r="O1805" t="s">
        <v>8296</v>
      </c>
      <c r="P1805">
        <f t="shared" si="168"/>
        <v>31</v>
      </c>
      <c r="Q1805" s="22">
        <f t="shared" si="169"/>
        <v>71.87</v>
      </c>
      <c r="R1805" s="15">
        <f t="shared" si="170"/>
        <v>42018.071550925932</v>
      </c>
      <c r="S1805" s="15">
        <f t="shared" si="171"/>
        <v>42049.071550925932</v>
      </c>
      <c r="T1805">
        <f t="shared" si="172"/>
        <v>2015</v>
      </c>
      <c r="U1805">
        <f t="shared" si="173"/>
        <v>1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v>1444061804</v>
      </c>
      <c r="K1806" t="b">
        <v>1</v>
      </c>
      <c r="L1806">
        <v>52</v>
      </c>
      <c r="M1806" t="b">
        <v>0</v>
      </c>
      <c r="N1806" s="11" t="s">
        <v>8295</v>
      </c>
      <c r="O1806" t="s">
        <v>8296</v>
      </c>
      <c r="P1806">
        <f t="shared" si="168"/>
        <v>35</v>
      </c>
      <c r="Q1806" s="22">
        <f t="shared" si="169"/>
        <v>104.85</v>
      </c>
      <c r="R1806" s="15">
        <f t="shared" si="170"/>
        <v>42282.678287037037</v>
      </c>
      <c r="S1806" s="15">
        <f t="shared" si="171"/>
        <v>42322.719953703709</v>
      </c>
      <c r="T1806">
        <f t="shared" si="172"/>
        <v>2015</v>
      </c>
      <c r="U1806">
        <f t="shared" si="173"/>
        <v>10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v>1441048658</v>
      </c>
      <c r="K1807" t="b">
        <v>1</v>
      </c>
      <c r="L1807">
        <v>122</v>
      </c>
      <c r="M1807" t="b">
        <v>0</v>
      </c>
      <c r="N1807" s="11" t="s">
        <v>8295</v>
      </c>
      <c r="O1807" t="s">
        <v>8296</v>
      </c>
      <c r="P1807">
        <f t="shared" si="168"/>
        <v>36</v>
      </c>
      <c r="Q1807" s="22">
        <f t="shared" si="169"/>
        <v>67.14</v>
      </c>
      <c r="R1807" s="15">
        <f t="shared" si="170"/>
        <v>42247.803912037038</v>
      </c>
      <c r="S1807" s="15">
        <f t="shared" si="171"/>
        <v>42279.75</v>
      </c>
      <c r="T1807">
        <f t="shared" si="172"/>
        <v>2015</v>
      </c>
      <c r="U1807">
        <f t="shared" si="173"/>
        <v>8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v>1409066349</v>
      </c>
      <c r="K1808" t="b">
        <v>1</v>
      </c>
      <c r="L1808">
        <v>8</v>
      </c>
      <c r="M1808" t="b">
        <v>0</v>
      </c>
      <c r="N1808" s="11" t="s">
        <v>8295</v>
      </c>
      <c r="O1808" t="s">
        <v>8296</v>
      </c>
      <c r="P1808">
        <f t="shared" si="168"/>
        <v>3</v>
      </c>
      <c r="Q1808" s="22">
        <f t="shared" si="169"/>
        <v>73.88</v>
      </c>
      <c r="R1808" s="15">
        <f t="shared" si="170"/>
        <v>41877.638298611113</v>
      </c>
      <c r="S1808" s="15">
        <f t="shared" si="171"/>
        <v>41912.638298611113</v>
      </c>
      <c r="T1808">
        <f t="shared" si="172"/>
        <v>2014</v>
      </c>
      <c r="U1808">
        <f t="shared" si="173"/>
        <v>8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v>1409276313</v>
      </c>
      <c r="K1809" t="b">
        <v>1</v>
      </c>
      <c r="L1809">
        <v>8</v>
      </c>
      <c r="M1809" t="b">
        <v>0</v>
      </c>
      <c r="N1809" s="11" t="s">
        <v>8295</v>
      </c>
      <c r="O1809" t="s">
        <v>8296</v>
      </c>
      <c r="P1809">
        <f t="shared" si="168"/>
        <v>11</v>
      </c>
      <c r="Q1809" s="22">
        <f t="shared" si="169"/>
        <v>69.13</v>
      </c>
      <c r="R1809" s="15">
        <f t="shared" si="170"/>
        <v>41880.068437499998</v>
      </c>
      <c r="S1809" s="15">
        <f t="shared" si="171"/>
        <v>41910.068437499998</v>
      </c>
      <c r="T1809">
        <f t="shared" si="172"/>
        <v>2014</v>
      </c>
      <c r="U1809">
        <f t="shared" si="173"/>
        <v>8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v>1483806030</v>
      </c>
      <c r="K1810" t="b">
        <v>1</v>
      </c>
      <c r="L1810">
        <v>96</v>
      </c>
      <c r="M1810" t="b">
        <v>0</v>
      </c>
      <c r="N1810" s="11" t="s">
        <v>8295</v>
      </c>
      <c r="O1810" t="s">
        <v>8296</v>
      </c>
      <c r="P1810">
        <f t="shared" si="168"/>
        <v>41</v>
      </c>
      <c r="Q1810" s="22">
        <f t="shared" si="169"/>
        <v>120.77</v>
      </c>
      <c r="R1810" s="15">
        <f t="shared" si="170"/>
        <v>42742.680902777778</v>
      </c>
      <c r="S1810" s="15">
        <f t="shared" si="171"/>
        <v>42777.680902777778</v>
      </c>
      <c r="T1810">
        <f t="shared" si="172"/>
        <v>2017</v>
      </c>
      <c r="U1810">
        <f t="shared" si="173"/>
        <v>1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v>1422222439</v>
      </c>
      <c r="K1811" t="b">
        <v>1</v>
      </c>
      <c r="L1811">
        <v>9</v>
      </c>
      <c r="M1811" t="b">
        <v>0</v>
      </c>
      <c r="N1811" s="11" t="s">
        <v>8295</v>
      </c>
      <c r="O1811" t="s">
        <v>8296</v>
      </c>
      <c r="P1811">
        <f t="shared" si="168"/>
        <v>11</v>
      </c>
      <c r="Q1811" s="22">
        <f t="shared" si="169"/>
        <v>42.22</v>
      </c>
      <c r="R1811" s="15">
        <f t="shared" si="170"/>
        <v>42029.907858796301</v>
      </c>
      <c r="S1811" s="15">
        <f t="shared" si="171"/>
        <v>42064.907858796301</v>
      </c>
      <c r="T1811">
        <f t="shared" si="172"/>
        <v>2015</v>
      </c>
      <c r="U1811">
        <f t="shared" si="173"/>
        <v>1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v>1407621026</v>
      </c>
      <c r="K1812" t="b">
        <v>0</v>
      </c>
      <c r="L1812">
        <v>2</v>
      </c>
      <c r="M1812" t="b">
        <v>0</v>
      </c>
      <c r="N1812" s="11" t="s">
        <v>8295</v>
      </c>
      <c r="O1812" t="s">
        <v>8296</v>
      </c>
      <c r="P1812">
        <f t="shared" si="168"/>
        <v>3</v>
      </c>
      <c r="Q1812" s="22">
        <f t="shared" si="169"/>
        <v>7.5</v>
      </c>
      <c r="R1812" s="15">
        <f t="shared" si="170"/>
        <v>41860.91002314815</v>
      </c>
      <c r="S1812" s="15">
        <f t="shared" si="171"/>
        <v>41872.91002314815</v>
      </c>
      <c r="T1812">
        <f t="shared" si="172"/>
        <v>2014</v>
      </c>
      <c r="U1812">
        <f t="shared" si="173"/>
        <v>8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v>1408962270</v>
      </c>
      <c r="K1813" t="b">
        <v>0</v>
      </c>
      <c r="L1813">
        <v>26</v>
      </c>
      <c r="M1813" t="b">
        <v>0</v>
      </c>
      <c r="N1813" s="11" t="s">
        <v>8295</v>
      </c>
      <c r="O1813" t="s">
        <v>8296</v>
      </c>
      <c r="P1813">
        <f t="shared" si="168"/>
        <v>0</v>
      </c>
      <c r="Q1813" s="22">
        <f t="shared" si="169"/>
        <v>1.54</v>
      </c>
      <c r="R1813" s="15">
        <f t="shared" si="170"/>
        <v>41876.433680555558</v>
      </c>
      <c r="S1813" s="15">
        <f t="shared" si="171"/>
        <v>41936.166666666664</v>
      </c>
      <c r="T1813">
        <f t="shared" si="172"/>
        <v>2014</v>
      </c>
      <c r="U1813">
        <f t="shared" si="173"/>
        <v>8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v>1464939536</v>
      </c>
      <c r="K1814" t="b">
        <v>0</v>
      </c>
      <c r="L1814">
        <v>23</v>
      </c>
      <c r="M1814" t="b">
        <v>0</v>
      </c>
      <c r="N1814" s="11" t="s">
        <v>8295</v>
      </c>
      <c r="O1814" t="s">
        <v>8296</v>
      </c>
      <c r="P1814">
        <f t="shared" si="168"/>
        <v>13</v>
      </c>
      <c r="Q1814" s="22">
        <f t="shared" si="169"/>
        <v>37.61</v>
      </c>
      <c r="R1814" s="15">
        <f t="shared" si="170"/>
        <v>42524.318703703699</v>
      </c>
      <c r="S1814" s="15">
        <f t="shared" si="171"/>
        <v>42554.318703703699</v>
      </c>
      <c r="T1814">
        <f t="shared" si="172"/>
        <v>2016</v>
      </c>
      <c r="U1814">
        <f t="shared" si="173"/>
        <v>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v>1404940812</v>
      </c>
      <c r="K1815" t="b">
        <v>0</v>
      </c>
      <c r="L1815">
        <v>0</v>
      </c>
      <c r="M1815" t="b">
        <v>0</v>
      </c>
      <c r="N1815" s="11" t="s">
        <v>8295</v>
      </c>
      <c r="O1815" t="s">
        <v>8296</v>
      </c>
      <c r="P1815">
        <f t="shared" si="168"/>
        <v>0</v>
      </c>
      <c r="Q1815" s="22">
        <f t="shared" si="169"/>
        <v>0</v>
      </c>
      <c r="R1815" s="15">
        <f t="shared" si="170"/>
        <v>41829.889027777775</v>
      </c>
      <c r="S1815" s="15">
        <f t="shared" si="171"/>
        <v>41859.889027777775</v>
      </c>
      <c r="T1815">
        <f t="shared" si="172"/>
        <v>2014</v>
      </c>
      <c r="U1815">
        <f t="shared" si="173"/>
        <v>7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v>1422516736</v>
      </c>
      <c r="K1816" t="b">
        <v>0</v>
      </c>
      <c r="L1816">
        <v>140</v>
      </c>
      <c r="M1816" t="b">
        <v>0</v>
      </c>
      <c r="N1816" s="11" t="s">
        <v>8295</v>
      </c>
      <c r="O1816" t="s">
        <v>8296</v>
      </c>
      <c r="P1816">
        <f t="shared" si="168"/>
        <v>49</v>
      </c>
      <c r="Q1816" s="22">
        <f t="shared" si="169"/>
        <v>42.16</v>
      </c>
      <c r="R1816" s="15">
        <f t="shared" si="170"/>
        <v>42033.314074074078</v>
      </c>
      <c r="S1816" s="15">
        <f t="shared" si="171"/>
        <v>42063.314074074078</v>
      </c>
      <c r="T1816">
        <f t="shared" si="172"/>
        <v>2015</v>
      </c>
      <c r="U1816">
        <f t="shared" si="173"/>
        <v>1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v>1434577537</v>
      </c>
      <c r="K1817" t="b">
        <v>0</v>
      </c>
      <c r="L1817">
        <v>0</v>
      </c>
      <c r="M1817" t="b">
        <v>0</v>
      </c>
      <c r="N1817" s="11" t="s">
        <v>8295</v>
      </c>
      <c r="O1817" t="s">
        <v>8296</v>
      </c>
      <c r="P1817">
        <f t="shared" si="168"/>
        <v>0</v>
      </c>
      <c r="Q1817" s="22">
        <f t="shared" si="169"/>
        <v>0</v>
      </c>
      <c r="R1817" s="15">
        <f t="shared" si="170"/>
        <v>42172.906678240746</v>
      </c>
      <c r="S1817" s="15">
        <f t="shared" si="171"/>
        <v>42186.906678240746</v>
      </c>
      <c r="T1817">
        <f t="shared" si="172"/>
        <v>2015</v>
      </c>
      <c r="U1817">
        <f t="shared" si="173"/>
        <v>6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v>1467061303</v>
      </c>
      <c r="K1818" t="b">
        <v>0</v>
      </c>
      <c r="L1818">
        <v>6</v>
      </c>
      <c r="M1818" t="b">
        <v>0</v>
      </c>
      <c r="N1818" s="11" t="s">
        <v>8295</v>
      </c>
      <c r="O1818" t="s">
        <v>8296</v>
      </c>
      <c r="P1818">
        <f t="shared" si="168"/>
        <v>2</v>
      </c>
      <c r="Q1818" s="22">
        <f t="shared" si="169"/>
        <v>84.83</v>
      </c>
      <c r="R1818" s="15">
        <f t="shared" si="170"/>
        <v>42548.876192129625</v>
      </c>
      <c r="S1818" s="15">
        <f t="shared" si="171"/>
        <v>42576.791666666672</v>
      </c>
      <c r="T1818">
        <f t="shared" si="172"/>
        <v>2016</v>
      </c>
      <c r="U1818">
        <f t="shared" si="173"/>
        <v>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v>1480607607</v>
      </c>
      <c r="K1819" t="b">
        <v>0</v>
      </c>
      <c r="L1819">
        <v>100</v>
      </c>
      <c r="M1819" t="b">
        <v>0</v>
      </c>
      <c r="N1819" s="11" t="s">
        <v>8295</v>
      </c>
      <c r="O1819" t="s">
        <v>8296</v>
      </c>
      <c r="P1819">
        <f t="shared" si="168"/>
        <v>52</v>
      </c>
      <c r="Q1819" s="22">
        <f t="shared" si="169"/>
        <v>94.19</v>
      </c>
      <c r="R1819" s="15">
        <f t="shared" si="170"/>
        <v>42705.662118055552</v>
      </c>
      <c r="S1819" s="15">
        <f t="shared" si="171"/>
        <v>42765.290972222225</v>
      </c>
      <c r="T1819">
        <f t="shared" si="172"/>
        <v>2016</v>
      </c>
      <c r="U1819">
        <f t="shared" si="173"/>
        <v>12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v>1425447450</v>
      </c>
      <c r="K1820" t="b">
        <v>0</v>
      </c>
      <c r="L1820">
        <v>0</v>
      </c>
      <c r="M1820" t="b">
        <v>0</v>
      </c>
      <c r="N1820" s="11" t="s">
        <v>8295</v>
      </c>
      <c r="O1820" t="s">
        <v>8296</v>
      </c>
      <c r="P1820">
        <f t="shared" si="168"/>
        <v>0</v>
      </c>
      <c r="Q1820" s="22">
        <f t="shared" si="169"/>
        <v>0</v>
      </c>
      <c r="R1820" s="15">
        <f t="shared" si="170"/>
        <v>42067.234375</v>
      </c>
      <c r="S1820" s="15">
        <f t="shared" si="171"/>
        <v>42097.192708333328</v>
      </c>
      <c r="T1820">
        <f t="shared" si="172"/>
        <v>2015</v>
      </c>
      <c r="U1820">
        <f t="shared" si="173"/>
        <v>3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v>1404151396</v>
      </c>
      <c r="K1821" t="b">
        <v>0</v>
      </c>
      <c r="L1821">
        <v>4</v>
      </c>
      <c r="M1821" t="b">
        <v>0</v>
      </c>
      <c r="N1821" s="11" t="s">
        <v>8295</v>
      </c>
      <c r="O1821" t="s">
        <v>8296</v>
      </c>
      <c r="P1821">
        <f t="shared" si="168"/>
        <v>2</v>
      </c>
      <c r="Q1821" s="22">
        <f t="shared" si="169"/>
        <v>6.25</v>
      </c>
      <c r="R1821" s="15">
        <f t="shared" si="170"/>
        <v>41820.752268518518</v>
      </c>
      <c r="S1821" s="15">
        <f t="shared" si="171"/>
        <v>41850.752268518518</v>
      </c>
      <c r="T1821">
        <f t="shared" si="172"/>
        <v>2014</v>
      </c>
      <c r="U1821">
        <f t="shared" si="173"/>
        <v>6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v>1425261690</v>
      </c>
      <c r="K1822" t="b">
        <v>0</v>
      </c>
      <c r="L1822">
        <v>8</v>
      </c>
      <c r="M1822" t="b">
        <v>0</v>
      </c>
      <c r="N1822" s="11" t="s">
        <v>8295</v>
      </c>
      <c r="O1822" t="s">
        <v>8296</v>
      </c>
      <c r="P1822">
        <f t="shared" si="168"/>
        <v>7</v>
      </c>
      <c r="Q1822" s="22">
        <f t="shared" si="169"/>
        <v>213.38</v>
      </c>
      <c r="R1822" s="15">
        <f t="shared" si="170"/>
        <v>42065.084375000006</v>
      </c>
      <c r="S1822" s="15">
        <f t="shared" si="171"/>
        <v>42095.042708333334</v>
      </c>
      <c r="T1822">
        <f t="shared" si="172"/>
        <v>2015</v>
      </c>
      <c r="U1822">
        <f t="shared" si="173"/>
        <v>3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v>1326872367</v>
      </c>
      <c r="K1823" t="b">
        <v>0</v>
      </c>
      <c r="L1823">
        <v>57</v>
      </c>
      <c r="M1823" t="b">
        <v>1</v>
      </c>
      <c r="N1823" s="11" t="s">
        <v>8282</v>
      </c>
      <c r="O1823" t="s">
        <v>8283</v>
      </c>
      <c r="P1823">
        <f t="shared" si="168"/>
        <v>135</v>
      </c>
      <c r="Q1823" s="22">
        <f t="shared" si="169"/>
        <v>59.16</v>
      </c>
      <c r="R1823" s="15">
        <f t="shared" si="170"/>
        <v>40926.319062499999</v>
      </c>
      <c r="S1823" s="15">
        <f t="shared" si="171"/>
        <v>40971.319062499999</v>
      </c>
      <c r="T1823">
        <f t="shared" si="172"/>
        <v>2012</v>
      </c>
      <c r="U1823">
        <f t="shared" si="173"/>
        <v>1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v>1388084862</v>
      </c>
      <c r="K1824" t="b">
        <v>0</v>
      </c>
      <c r="L1824">
        <v>11</v>
      </c>
      <c r="M1824" t="b">
        <v>1</v>
      </c>
      <c r="N1824" s="11" t="s">
        <v>8282</v>
      </c>
      <c r="O1824" t="s">
        <v>8283</v>
      </c>
      <c r="P1824">
        <f t="shared" si="168"/>
        <v>100</v>
      </c>
      <c r="Q1824" s="22">
        <f t="shared" si="169"/>
        <v>27.27</v>
      </c>
      <c r="R1824" s="15">
        <f t="shared" si="170"/>
        <v>41634.797013888885</v>
      </c>
      <c r="S1824" s="15">
        <f t="shared" si="171"/>
        <v>41670.792361111111</v>
      </c>
      <c r="T1824">
        <f t="shared" si="172"/>
        <v>2013</v>
      </c>
      <c r="U1824">
        <f t="shared" si="173"/>
        <v>12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v>1348503976</v>
      </c>
      <c r="K1825" t="b">
        <v>0</v>
      </c>
      <c r="L1825">
        <v>33</v>
      </c>
      <c r="M1825" t="b">
        <v>1</v>
      </c>
      <c r="N1825" s="11" t="s">
        <v>8282</v>
      </c>
      <c r="O1825" t="s">
        <v>8283</v>
      </c>
      <c r="P1825">
        <f t="shared" si="168"/>
        <v>116</v>
      </c>
      <c r="Q1825" s="22">
        <f t="shared" si="169"/>
        <v>24.58</v>
      </c>
      <c r="R1825" s="15">
        <f t="shared" si="170"/>
        <v>41176.684907407405</v>
      </c>
      <c r="S1825" s="15">
        <f t="shared" si="171"/>
        <v>41206.684907407405</v>
      </c>
      <c r="T1825">
        <f t="shared" si="172"/>
        <v>2012</v>
      </c>
      <c r="U1825">
        <f t="shared" si="173"/>
        <v>9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v>1387403967</v>
      </c>
      <c r="K1826" t="b">
        <v>0</v>
      </c>
      <c r="L1826">
        <v>40</v>
      </c>
      <c r="M1826" t="b">
        <v>1</v>
      </c>
      <c r="N1826" s="11" t="s">
        <v>8282</v>
      </c>
      <c r="O1826" t="s">
        <v>8283</v>
      </c>
      <c r="P1826">
        <f t="shared" si="168"/>
        <v>100</v>
      </c>
      <c r="Q1826" s="22">
        <f t="shared" si="169"/>
        <v>75.05</v>
      </c>
      <c r="R1826" s="15">
        <f t="shared" si="170"/>
        <v>41626.916284722225</v>
      </c>
      <c r="S1826" s="15">
        <f t="shared" si="171"/>
        <v>41647.088888888888</v>
      </c>
      <c r="T1826">
        <f t="shared" si="172"/>
        <v>2013</v>
      </c>
      <c r="U1826">
        <f t="shared" si="173"/>
        <v>12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v>1371585703</v>
      </c>
      <c r="K1827" t="b">
        <v>0</v>
      </c>
      <c r="L1827">
        <v>50</v>
      </c>
      <c r="M1827" t="b">
        <v>1</v>
      </c>
      <c r="N1827" s="11" t="s">
        <v>8282</v>
      </c>
      <c r="O1827" t="s">
        <v>8283</v>
      </c>
      <c r="P1827">
        <f t="shared" si="168"/>
        <v>105</v>
      </c>
      <c r="Q1827" s="22">
        <f t="shared" si="169"/>
        <v>42.02</v>
      </c>
      <c r="R1827" s="15">
        <f t="shared" si="170"/>
        <v>41443.83452546296</v>
      </c>
      <c r="S1827" s="15">
        <f t="shared" si="171"/>
        <v>41466.83452546296</v>
      </c>
      <c r="T1827">
        <f t="shared" si="172"/>
        <v>2013</v>
      </c>
      <c r="U1827">
        <f t="shared" si="173"/>
        <v>6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v>1390083017</v>
      </c>
      <c r="K1828" t="b">
        <v>0</v>
      </c>
      <c r="L1828">
        <v>38</v>
      </c>
      <c r="M1828" t="b">
        <v>1</v>
      </c>
      <c r="N1828" s="11" t="s">
        <v>8282</v>
      </c>
      <c r="O1828" t="s">
        <v>8283</v>
      </c>
      <c r="P1828">
        <f t="shared" si="168"/>
        <v>101</v>
      </c>
      <c r="Q1828" s="22">
        <f t="shared" si="169"/>
        <v>53.16</v>
      </c>
      <c r="R1828" s="15">
        <f t="shared" si="170"/>
        <v>41657.923807870371</v>
      </c>
      <c r="S1828" s="15">
        <f t="shared" si="171"/>
        <v>41687.923807870371</v>
      </c>
      <c r="T1828">
        <f t="shared" si="172"/>
        <v>2014</v>
      </c>
      <c r="U1828">
        <f t="shared" si="173"/>
        <v>1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v>1294818561</v>
      </c>
      <c r="K1829" t="b">
        <v>0</v>
      </c>
      <c r="L1829">
        <v>96</v>
      </c>
      <c r="M1829" t="b">
        <v>1</v>
      </c>
      <c r="N1829" s="11" t="s">
        <v>8282</v>
      </c>
      <c r="O1829" t="s">
        <v>8283</v>
      </c>
      <c r="P1829">
        <f t="shared" si="168"/>
        <v>101</v>
      </c>
      <c r="Q1829" s="22">
        <f t="shared" si="169"/>
        <v>83.89</v>
      </c>
      <c r="R1829" s="15">
        <f t="shared" si="170"/>
        <v>40555.325937499998</v>
      </c>
      <c r="S1829" s="15">
        <f t="shared" si="171"/>
        <v>40605.325937499998</v>
      </c>
      <c r="T1829">
        <f t="shared" si="172"/>
        <v>2011</v>
      </c>
      <c r="U1829">
        <f t="shared" si="173"/>
        <v>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v>1396906530</v>
      </c>
      <c r="K1830" t="b">
        <v>0</v>
      </c>
      <c r="L1830">
        <v>48</v>
      </c>
      <c r="M1830" t="b">
        <v>1</v>
      </c>
      <c r="N1830" s="11" t="s">
        <v>8282</v>
      </c>
      <c r="O1830" t="s">
        <v>8283</v>
      </c>
      <c r="P1830">
        <f t="shared" si="168"/>
        <v>100</v>
      </c>
      <c r="Q1830" s="22">
        <f t="shared" si="169"/>
        <v>417.33</v>
      </c>
      <c r="R1830" s="15">
        <f t="shared" si="170"/>
        <v>41736.899652777778</v>
      </c>
      <c r="S1830" s="15">
        <f t="shared" si="171"/>
        <v>41768.916666666664</v>
      </c>
      <c r="T1830">
        <f t="shared" si="172"/>
        <v>2014</v>
      </c>
      <c r="U1830">
        <f t="shared" si="173"/>
        <v>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v>1291428371</v>
      </c>
      <c r="K1831" t="b">
        <v>0</v>
      </c>
      <c r="L1831">
        <v>33</v>
      </c>
      <c r="M1831" t="b">
        <v>1</v>
      </c>
      <c r="N1831" s="11" t="s">
        <v>8282</v>
      </c>
      <c r="O1831" t="s">
        <v>8283</v>
      </c>
      <c r="P1831">
        <f t="shared" si="168"/>
        <v>167</v>
      </c>
      <c r="Q1831" s="22">
        <f t="shared" si="169"/>
        <v>75.77</v>
      </c>
      <c r="R1831" s="15">
        <f t="shared" si="170"/>
        <v>40516.087627314817</v>
      </c>
      <c r="S1831" s="15">
        <f t="shared" si="171"/>
        <v>40564.916666666664</v>
      </c>
      <c r="T1831">
        <f t="shared" si="172"/>
        <v>2010</v>
      </c>
      <c r="U1831">
        <f t="shared" si="173"/>
        <v>12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v>1390667107</v>
      </c>
      <c r="K1832" t="b">
        <v>0</v>
      </c>
      <c r="L1832">
        <v>226</v>
      </c>
      <c r="M1832" t="b">
        <v>1</v>
      </c>
      <c r="N1832" s="11" t="s">
        <v>8282</v>
      </c>
      <c r="O1832" t="s">
        <v>8283</v>
      </c>
      <c r="P1832">
        <f t="shared" si="168"/>
        <v>102</v>
      </c>
      <c r="Q1832" s="22">
        <f t="shared" si="169"/>
        <v>67.39</v>
      </c>
      <c r="R1832" s="15">
        <f t="shared" si="170"/>
        <v>41664.684108796297</v>
      </c>
      <c r="S1832" s="15">
        <f t="shared" si="171"/>
        <v>41694.684108796297</v>
      </c>
      <c r="T1832">
        <f t="shared" si="172"/>
        <v>2014</v>
      </c>
      <c r="U1832">
        <f t="shared" si="173"/>
        <v>1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v>1335570863</v>
      </c>
      <c r="K1833" t="b">
        <v>0</v>
      </c>
      <c r="L1833">
        <v>14</v>
      </c>
      <c r="M1833" t="b">
        <v>1</v>
      </c>
      <c r="N1833" s="11" t="s">
        <v>8282</v>
      </c>
      <c r="O1833" t="s">
        <v>8283</v>
      </c>
      <c r="P1833">
        <f t="shared" si="168"/>
        <v>103</v>
      </c>
      <c r="Q1833" s="22">
        <f t="shared" si="169"/>
        <v>73.569999999999993</v>
      </c>
      <c r="R1833" s="15">
        <f t="shared" si="170"/>
        <v>41026.996099537035</v>
      </c>
      <c r="S1833" s="15">
        <f t="shared" si="171"/>
        <v>41041.996099537035</v>
      </c>
      <c r="T1833">
        <f t="shared" si="172"/>
        <v>2012</v>
      </c>
      <c r="U1833">
        <f t="shared" si="173"/>
        <v>4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v>1296651427</v>
      </c>
      <c r="K1834" t="b">
        <v>0</v>
      </c>
      <c r="L1834">
        <v>20</v>
      </c>
      <c r="M1834" t="b">
        <v>1</v>
      </c>
      <c r="N1834" s="11" t="s">
        <v>8282</v>
      </c>
      <c r="O1834" t="s">
        <v>8283</v>
      </c>
      <c r="P1834">
        <f t="shared" si="168"/>
        <v>143</v>
      </c>
      <c r="Q1834" s="22">
        <f t="shared" si="169"/>
        <v>25</v>
      </c>
      <c r="R1834" s="15">
        <f t="shared" si="170"/>
        <v>40576.539664351854</v>
      </c>
      <c r="S1834" s="15">
        <f t="shared" si="171"/>
        <v>40606.539664351854</v>
      </c>
      <c r="T1834">
        <f t="shared" si="172"/>
        <v>2011</v>
      </c>
      <c r="U1834">
        <f t="shared" si="173"/>
        <v>2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v>1359421403</v>
      </c>
      <c r="K1835" t="b">
        <v>0</v>
      </c>
      <c r="L1835">
        <v>25</v>
      </c>
      <c r="M1835" t="b">
        <v>1</v>
      </c>
      <c r="N1835" s="11" t="s">
        <v>8282</v>
      </c>
      <c r="O1835" t="s">
        <v>8283</v>
      </c>
      <c r="P1835">
        <f t="shared" si="168"/>
        <v>263</v>
      </c>
      <c r="Q1835" s="22">
        <f t="shared" si="169"/>
        <v>42</v>
      </c>
      <c r="R1835" s="15">
        <f t="shared" si="170"/>
        <v>41303.044016203705</v>
      </c>
      <c r="S1835" s="15">
        <f t="shared" si="171"/>
        <v>41335.332638888889</v>
      </c>
      <c r="T1835">
        <f t="shared" si="172"/>
        <v>2013</v>
      </c>
      <c r="U1835">
        <f t="shared" si="173"/>
        <v>1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v>1418684895</v>
      </c>
      <c r="K1836" t="b">
        <v>0</v>
      </c>
      <c r="L1836">
        <v>90</v>
      </c>
      <c r="M1836" t="b">
        <v>1</v>
      </c>
      <c r="N1836" s="11" t="s">
        <v>8282</v>
      </c>
      <c r="O1836" t="s">
        <v>8283</v>
      </c>
      <c r="P1836">
        <f t="shared" si="168"/>
        <v>118</v>
      </c>
      <c r="Q1836" s="22">
        <f t="shared" si="169"/>
        <v>131.16999999999999</v>
      </c>
      <c r="R1836" s="15">
        <f t="shared" si="170"/>
        <v>41988.964062500003</v>
      </c>
      <c r="S1836" s="15">
        <f t="shared" si="171"/>
        <v>42028.964062500003</v>
      </c>
      <c r="T1836">
        <f t="shared" si="172"/>
        <v>2014</v>
      </c>
      <c r="U1836">
        <f t="shared" si="173"/>
        <v>12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v>1456851071</v>
      </c>
      <c r="K1837" t="b">
        <v>0</v>
      </c>
      <c r="L1837">
        <v>11</v>
      </c>
      <c r="M1837" t="b">
        <v>1</v>
      </c>
      <c r="N1837" s="11" t="s">
        <v>8282</v>
      </c>
      <c r="O1837" t="s">
        <v>8283</v>
      </c>
      <c r="P1837">
        <f t="shared" si="168"/>
        <v>104</v>
      </c>
      <c r="Q1837" s="22">
        <f t="shared" si="169"/>
        <v>47.27</v>
      </c>
      <c r="R1837" s="15">
        <f t="shared" si="170"/>
        <v>42430.702210648145</v>
      </c>
      <c r="S1837" s="15">
        <f t="shared" si="171"/>
        <v>42460.660543981481</v>
      </c>
      <c r="T1837">
        <f t="shared" si="172"/>
        <v>2016</v>
      </c>
      <c r="U1837">
        <f t="shared" si="173"/>
        <v>3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v>1359660329</v>
      </c>
      <c r="K1838" t="b">
        <v>0</v>
      </c>
      <c r="L1838">
        <v>55</v>
      </c>
      <c r="M1838" t="b">
        <v>1</v>
      </c>
      <c r="N1838" s="11" t="s">
        <v>8282</v>
      </c>
      <c r="O1838" t="s">
        <v>8283</v>
      </c>
      <c r="P1838">
        <f t="shared" si="168"/>
        <v>200</v>
      </c>
      <c r="Q1838" s="22">
        <f t="shared" si="169"/>
        <v>182.13</v>
      </c>
      <c r="R1838" s="15">
        <f t="shared" si="170"/>
        <v>41305.809363425928</v>
      </c>
      <c r="S1838" s="15">
        <f t="shared" si="171"/>
        <v>41322.809363425928</v>
      </c>
      <c r="T1838">
        <f t="shared" si="172"/>
        <v>2013</v>
      </c>
      <c r="U1838">
        <f t="shared" si="173"/>
        <v>1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v>1326848935</v>
      </c>
      <c r="K1839" t="b">
        <v>0</v>
      </c>
      <c r="L1839">
        <v>30</v>
      </c>
      <c r="M1839" t="b">
        <v>1</v>
      </c>
      <c r="N1839" s="11" t="s">
        <v>8282</v>
      </c>
      <c r="O1839" t="s">
        <v>8283</v>
      </c>
      <c r="P1839">
        <f t="shared" si="168"/>
        <v>307</v>
      </c>
      <c r="Q1839" s="22">
        <f t="shared" si="169"/>
        <v>61.37</v>
      </c>
      <c r="R1839" s="15">
        <f t="shared" si="170"/>
        <v>40926.047858796301</v>
      </c>
      <c r="S1839" s="15">
        <f t="shared" si="171"/>
        <v>40986.006192129629</v>
      </c>
      <c r="T1839">
        <f t="shared" si="172"/>
        <v>2012</v>
      </c>
      <c r="U1839">
        <f t="shared" si="173"/>
        <v>1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v>1314989557</v>
      </c>
      <c r="K1840" t="b">
        <v>0</v>
      </c>
      <c r="L1840">
        <v>28</v>
      </c>
      <c r="M1840" t="b">
        <v>1</v>
      </c>
      <c r="N1840" s="11" t="s">
        <v>8282</v>
      </c>
      <c r="O1840" t="s">
        <v>8283</v>
      </c>
      <c r="P1840">
        <f t="shared" si="168"/>
        <v>100</v>
      </c>
      <c r="Q1840" s="22">
        <f t="shared" si="169"/>
        <v>35.770000000000003</v>
      </c>
      <c r="R1840" s="15">
        <f t="shared" si="170"/>
        <v>40788.786539351851</v>
      </c>
      <c r="S1840" s="15">
        <f t="shared" si="171"/>
        <v>40817.125</v>
      </c>
      <c r="T1840">
        <f t="shared" si="172"/>
        <v>2011</v>
      </c>
      <c r="U1840">
        <f t="shared" si="173"/>
        <v>9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v>1472750382</v>
      </c>
      <c r="K1841" t="b">
        <v>0</v>
      </c>
      <c r="L1841">
        <v>45</v>
      </c>
      <c r="M1841" t="b">
        <v>1</v>
      </c>
      <c r="N1841" s="11" t="s">
        <v>8282</v>
      </c>
      <c r="O1841" t="s">
        <v>8283</v>
      </c>
      <c r="P1841">
        <f t="shared" si="168"/>
        <v>205</v>
      </c>
      <c r="Q1841" s="22">
        <f t="shared" si="169"/>
        <v>45.62</v>
      </c>
      <c r="R1841" s="15">
        <f t="shared" si="170"/>
        <v>42614.722013888888</v>
      </c>
      <c r="S1841" s="15">
        <f t="shared" si="171"/>
        <v>42644.722013888888</v>
      </c>
      <c r="T1841">
        <f t="shared" si="172"/>
        <v>2016</v>
      </c>
      <c r="U1841">
        <f t="shared" si="173"/>
        <v>9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v>1366251510</v>
      </c>
      <c r="K1842" t="b">
        <v>0</v>
      </c>
      <c r="L1842">
        <v>13</v>
      </c>
      <c r="M1842" t="b">
        <v>1</v>
      </c>
      <c r="N1842" s="11" t="s">
        <v>8282</v>
      </c>
      <c r="O1842" t="s">
        <v>8283</v>
      </c>
      <c r="P1842">
        <f t="shared" si="168"/>
        <v>109</v>
      </c>
      <c r="Q1842" s="22">
        <f t="shared" si="169"/>
        <v>75.38</v>
      </c>
      <c r="R1842" s="15">
        <f t="shared" si="170"/>
        <v>41382.096180555556</v>
      </c>
      <c r="S1842" s="15">
        <f t="shared" si="171"/>
        <v>41401.207638888889</v>
      </c>
      <c r="T1842">
        <f t="shared" si="172"/>
        <v>2013</v>
      </c>
      <c r="U1842">
        <f t="shared" si="173"/>
        <v>4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v>1397679445</v>
      </c>
      <c r="K1843" t="b">
        <v>0</v>
      </c>
      <c r="L1843">
        <v>40</v>
      </c>
      <c r="M1843" t="b">
        <v>1</v>
      </c>
      <c r="N1843" s="11" t="s">
        <v>8282</v>
      </c>
      <c r="O1843" t="s">
        <v>8283</v>
      </c>
      <c r="P1843">
        <f t="shared" si="168"/>
        <v>102</v>
      </c>
      <c r="Q1843" s="22">
        <f t="shared" si="169"/>
        <v>50.88</v>
      </c>
      <c r="R1843" s="15">
        <f t="shared" si="170"/>
        <v>41745.84542824074</v>
      </c>
      <c r="S1843" s="15">
        <f t="shared" si="171"/>
        <v>41779.207638888889</v>
      </c>
      <c r="T1843">
        <f t="shared" si="172"/>
        <v>2014</v>
      </c>
      <c r="U1843">
        <f t="shared" si="173"/>
        <v>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v>1422371381</v>
      </c>
      <c r="K1844" t="b">
        <v>0</v>
      </c>
      <c r="L1844">
        <v>21</v>
      </c>
      <c r="M1844" t="b">
        <v>1</v>
      </c>
      <c r="N1844" s="11" t="s">
        <v>8282</v>
      </c>
      <c r="O1844" t="s">
        <v>8283</v>
      </c>
      <c r="P1844">
        <f t="shared" si="168"/>
        <v>125</v>
      </c>
      <c r="Q1844" s="22">
        <f t="shared" si="169"/>
        <v>119.29</v>
      </c>
      <c r="R1844" s="15">
        <f t="shared" si="170"/>
        <v>42031.631724537037</v>
      </c>
      <c r="S1844" s="15">
        <f t="shared" si="171"/>
        <v>42065.249305555553</v>
      </c>
      <c r="T1844">
        <f t="shared" si="172"/>
        <v>2015</v>
      </c>
      <c r="U1844">
        <f t="shared" si="173"/>
        <v>1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v>1295653954</v>
      </c>
      <c r="K1845" t="b">
        <v>0</v>
      </c>
      <c r="L1845">
        <v>134</v>
      </c>
      <c r="M1845" t="b">
        <v>1</v>
      </c>
      <c r="N1845" s="11" t="s">
        <v>8282</v>
      </c>
      <c r="O1845" t="s">
        <v>8283</v>
      </c>
      <c r="P1845">
        <f t="shared" si="168"/>
        <v>124</v>
      </c>
      <c r="Q1845" s="22">
        <f t="shared" si="169"/>
        <v>92.54</v>
      </c>
      <c r="R1845" s="15">
        <f t="shared" si="170"/>
        <v>40564.994837962964</v>
      </c>
      <c r="S1845" s="15">
        <f t="shared" si="171"/>
        <v>40594.994837962964</v>
      </c>
      <c r="T1845">
        <f t="shared" si="172"/>
        <v>2011</v>
      </c>
      <c r="U1845">
        <f t="shared" si="173"/>
        <v>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v>1304464914</v>
      </c>
      <c r="K1846" t="b">
        <v>0</v>
      </c>
      <c r="L1846">
        <v>20</v>
      </c>
      <c r="M1846" t="b">
        <v>1</v>
      </c>
      <c r="N1846" s="11" t="s">
        <v>8282</v>
      </c>
      <c r="O1846" t="s">
        <v>8283</v>
      </c>
      <c r="P1846">
        <f t="shared" si="168"/>
        <v>101</v>
      </c>
      <c r="Q1846" s="22">
        <f t="shared" si="169"/>
        <v>76.05</v>
      </c>
      <c r="R1846" s="15">
        <f t="shared" si="170"/>
        <v>40666.973541666666</v>
      </c>
      <c r="S1846" s="15">
        <f t="shared" si="171"/>
        <v>40705.125</v>
      </c>
      <c r="T1846">
        <f t="shared" si="172"/>
        <v>2011</v>
      </c>
      <c r="U1846">
        <f t="shared" si="173"/>
        <v>5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v>1464854398</v>
      </c>
      <c r="K1847" t="b">
        <v>0</v>
      </c>
      <c r="L1847">
        <v>19</v>
      </c>
      <c r="M1847" t="b">
        <v>1</v>
      </c>
      <c r="N1847" s="11" t="s">
        <v>8282</v>
      </c>
      <c r="O1847" t="s">
        <v>8283</v>
      </c>
      <c r="P1847">
        <f t="shared" si="168"/>
        <v>100</v>
      </c>
      <c r="Q1847" s="22">
        <f t="shared" si="169"/>
        <v>52.63</v>
      </c>
      <c r="R1847" s="15">
        <f t="shared" si="170"/>
        <v>42523.333310185189</v>
      </c>
      <c r="S1847" s="15">
        <f t="shared" si="171"/>
        <v>42538.204861111109</v>
      </c>
      <c r="T1847">
        <f t="shared" si="172"/>
        <v>2016</v>
      </c>
      <c r="U1847">
        <f t="shared" si="173"/>
        <v>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v>1352993777</v>
      </c>
      <c r="K1848" t="b">
        <v>0</v>
      </c>
      <c r="L1848">
        <v>209</v>
      </c>
      <c r="M1848" t="b">
        <v>1</v>
      </c>
      <c r="N1848" s="11" t="s">
        <v>8282</v>
      </c>
      <c r="O1848" t="s">
        <v>8283</v>
      </c>
      <c r="P1848">
        <f t="shared" si="168"/>
        <v>138</v>
      </c>
      <c r="Q1848" s="22">
        <f t="shared" si="169"/>
        <v>98.99</v>
      </c>
      <c r="R1848" s="15">
        <f t="shared" si="170"/>
        <v>41228.650196759263</v>
      </c>
      <c r="S1848" s="15">
        <f t="shared" si="171"/>
        <v>41258.650196759263</v>
      </c>
      <c r="T1848">
        <f t="shared" si="172"/>
        <v>2012</v>
      </c>
      <c r="U1848">
        <f t="shared" si="173"/>
        <v>11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v>1427780432</v>
      </c>
      <c r="K1849" t="b">
        <v>0</v>
      </c>
      <c r="L1849">
        <v>38</v>
      </c>
      <c r="M1849" t="b">
        <v>1</v>
      </c>
      <c r="N1849" s="11" t="s">
        <v>8282</v>
      </c>
      <c r="O1849" t="s">
        <v>8283</v>
      </c>
      <c r="P1849">
        <f t="shared" si="168"/>
        <v>121</v>
      </c>
      <c r="Q1849" s="22">
        <f t="shared" si="169"/>
        <v>79.53</v>
      </c>
      <c r="R1849" s="15">
        <f t="shared" si="170"/>
        <v>42094.236481481479</v>
      </c>
      <c r="S1849" s="15">
        <f t="shared" si="171"/>
        <v>42115.236481481479</v>
      </c>
      <c r="T1849">
        <f t="shared" si="172"/>
        <v>2015</v>
      </c>
      <c r="U1849">
        <f t="shared" si="173"/>
        <v>3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v>1306608888</v>
      </c>
      <c r="K1850" t="b">
        <v>0</v>
      </c>
      <c r="L1850">
        <v>24</v>
      </c>
      <c r="M1850" t="b">
        <v>1</v>
      </c>
      <c r="N1850" s="11" t="s">
        <v>8282</v>
      </c>
      <c r="O1850" t="s">
        <v>8283</v>
      </c>
      <c r="P1850">
        <f t="shared" si="168"/>
        <v>107</v>
      </c>
      <c r="Q1850" s="22">
        <f t="shared" si="169"/>
        <v>134.21</v>
      </c>
      <c r="R1850" s="15">
        <f t="shared" si="170"/>
        <v>40691.788055555553</v>
      </c>
      <c r="S1850" s="15">
        <f t="shared" si="171"/>
        <v>40755.290972222225</v>
      </c>
      <c r="T1850">
        <f t="shared" si="172"/>
        <v>2011</v>
      </c>
      <c r="U1850">
        <f t="shared" si="173"/>
        <v>5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v>1347913059</v>
      </c>
      <c r="K1851" t="b">
        <v>0</v>
      </c>
      <c r="L1851">
        <v>8</v>
      </c>
      <c r="M1851" t="b">
        <v>1</v>
      </c>
      <c r="N1851" s="11" t="s">
        <v>8282</v>
      </c>
      <c r="O1851" t="s">
        <v>8283</v>
      </c>
      <c r="P1851">
        <f t="shared" si="168"/>
        <v>100</v>
      </c>
      <c r="Q1851" s="22">
        <f t="shared" si="169"/>
        <v>37.630000000000003</v>
      </c>
      <c r="R1851" s="15">
        <f t="shared" si="170"/>
        <v>41169.845590277779</v>
      </c>
      <c r="S1851" s="15">
        <f t="shared" si="171"/>
        <v>41199.845590277779</v>
      </c>
      <c r="T1851">
        <f t="shared" si="172"/>
        <v>2012</v>
      </c>
      <c r="U1851">
        <f t="shared" si="173"/>
        <v>9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v>1402441300</v>
      </c>
      <c r="K1852" t="b">
        <v>0</v>
      </c>
      <c r="L1852">
        <v>179</v>
      </c>
      <c r="M1852" t="b">
        <v>1</v>
      </c>
      <c r="N1852" s="11" t="s">
        <v>8282</v>
      </c>
      <c r="O1852" t="s">
        <v>8283</v>
      </c>
      <c r="P1852">
        <f t="shared" si="168"/>
        <v>102</v>
      </c>
      <c r="Q1852" s="22">
        <f t="shared" si="169"/>
        <v>51.04</v>
      </c>
      <c r="R1852" s="15">
        <f t="shared" si="170"/>
        <v>41800.959490740745</v>
      </c>
      <c r="S1852" s="15">
        <f t="shared" si="171"/>
        <v>41830.959490740745</v>
      </c>
      <c r="T1852">
        <f t="shared" si="172"/>
        <v>2014</v>
      </c>
      <c r="U1852">
        <f t="shared" si="173"/>
        <v>6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v>1404769538</v>
      </c>
      <c r="K1853" t="b">
        <v>0</v>
      </c>
      <c r="L1853">
        <v>26</v>
      </c>
      <c r="M1853" t="b">
        <v>1</v>
      </c>
      <c r="N1853" s="11" t="s">
        <v>8282</v>
      </c>
      <c r="O1853" t="s">
        <v>8283</v>
      </c>
      <c r="P1853">
        <f t="shared" si="168"/>
        <v>100</v>
      </c>
      <c r="Q1853" s="22">
        <f t="shared" si="169"/>
        <v>50.04</v>
      </c>
      <c r="R1853" s="15">
        <f t="shared" si="170"/>
        <v>41827.906689814816</v>
      </c>
      <c r="S1853" s="15">
        <f t="shared" si="171"/>
        <v>41848.041666666664</v>
      </c>
      <c r="T1853">
        <f t="shared" si="172"/>
        <v>2014</v>
      </c>
      <c r="U1853">
        <f t="shared" si="173"/>
        <v>7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v>1426703452</v>
      </c>
      <c r="K1854" t="b">
        <v>0</v>
      </c>
      <c r="L1854">
        <v>131</v>
      </c>
      <c r="M1854" t="b">
        <v>1</v>
      </c>
      <c r="N1854" s="11" t="s">
        <v>8282</v>
      </c>
      <c r="O1854" t="s">
        <v>8283</v>
      </c>
      <c r="P1854">
        <f t="shared" si="168"/>
        <v>117</v>
      </c>
      <c r="Q1854" s="22">
        <f t="shared" si="169"/>
        <v>133.93</v>
      </c>
      <c r="R1854" s="15">
        <f t="shared" si="170"/>
        <v>42081.77143518519</v>
      </c>
      <c r="S1854" s="15">
        <f t="shared" si="171"/>
        <v>42119</v>
      </c>
      <c r="T1854">
        <f t="shared" si="172"/>
        <v>2015</v>
      </c>
      <c r="U1854">
        <f t="shared" si="173"/>
        <v>3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v>1348536417</v>
      </c>
      <c r="K1855" t="b">
        <v>0</v>
      </c>
      <c r="L1855">
        <v>14</v>
      </c>
      <c r="M1855" t="b">
        <v>1</v>
      </c>
      <c r="N1855" s="11" t="s">
        <v>8282</v>
      </c>
      <c r="O1855" t="s">
        <v>8283</v>
      </c>
      <c r="P1855">
        <f t="shared" si="168"/>
        <v>102</v>
      </c>
      <c r="Q1855" s="22">
        <f t="shared" si="169"/>
        <v>58.21</v>
      </c>
      <c r="R1855" s="15">
        <f t="shared" si="170"/>
        <v>41177.060381944444</v>
      </c>
      <c r="S1855" s="15">
        <f t="shared" si="171"/>
        <v>41227.102048611108</v>
      </c>
      <c r="T1855">
        <f t="shared" si="172"/>
        <v>2012</v>
      </c>
      <c r="U1855">
        <f t="shared" si="173"/>
        <v>9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v>1366763437</v>
      </c>
      <c r="K1856" t="b">
        <v>0</v>
      </c>
      <c r="L1856">
        <v>174</v>
      </c>
      <c r="M1856" t="b">
        <v>1</v>
      </c>
      <c r="N1856" s="11" t="s">
        <v>8282</v>
      </c>
      <c r="O1856" t="s">
        <v>8283</v>
      </c>
      <c r="P1856">
        <f t="shared" si="168"/>
        <v>102</v>
      </c>
      <c r="Q1856" s="22">
        <f t="shared" si="169"/>
        <v>88.04</v>
      </c>
      <c r="R1856" s="15">
        <f t="shared" si="170"/>
        <v>41388.021261574075</v>
      </c>
      <c r="S1856" s="15">
        <f t="shared" si="171"/>
        <v>41418.021261574075</v>
      </c>
      <c r="T1856">
        <f t="shared" si="172"/>
        <v>2013</v>
      </c>
      <c r="U1856">
        <f t="shared" si="173"/>
        <v>4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v>1385124940</v>
      </c>
      <c r="K1857" t="b">
        <v>0</v>
      </c>
      <c r="L1857">
        <v>191</v>
      </c>
      <c r="M1857" t="b">
        <v>1</v>
      </c>
      <c r="N1857" s="11" t="s">
        <v>8282</v>
      </c>
      <c r="O1857" t="s">
        <v>8283</v>
      </c>
      <c r="P1857">
        <f t="shared" si="168"/>
        <v>154</v>
      </c>
      <c r="Q1857" s="22">
        <f t="shared" si="169"/>
        <v>70.58</v>
      </c>
      <c r="R1857" s="15">
        <f t="shared" si="170"/>
        <v>41600.538657407407</v>
      </c>
      <c r="S1857" s="15">
        <f t="shared" si="171"/>
        <v>41645.538657407407</v>
      </c>
      <c r="T1857">
        <f t="shared" si="172"/>
        <v>2013</v>
      </c>
      <c r="U1857">
        <f t="shared" si="173"/>
        <v>11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v>1403901072</v>
      </c>
      <c r="K1858" t="b">
        <v>0</v>
      </c>
      <c r="L1858">
        <v>38</v>
      </c>
      <c r="M1858" t="b">
        <v>1</v>
      </c>
      <c r="N1858" s="11" t="s">
        <v>8282</v>
      </c>
      <c r="O1858" t="s">
        <v>8283</v>
      </c>
      <c r="P1858">
        <f t="shared" si="168"/>
        <v>101</v>
      </c>
      <c r="Q1858" s="22">
        <f t="shared" si="169"/>
        <v>53.29</v>
      </c>
      <c r="R1858" s="15">
        <f t="shared" si="170"/>
        <v>41817.854999999996</v>
      </c>
      <c r="S1858" s="15">
        <f t="shared" si="171"/>
        <v>41838.854999999996</v>
      </c>
      <c r="T1858">
        <f t="shared" si="172"/>
        <v>2014</v>
      </c>
      <c r="U1858">
        <f t="shared" si="173"/>
        <v>6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v>1407954413</v>
      </c>
      <c r="K1859" t="b">
        <v>0</v>
      </c>
      <c r="L1859">
        <v>22</v>
      </c>
      <c r="M1859" t="b">
        <v>1</v>
      </c>
      <c r="N1859" s="11" t="s">
        <v>8282</v>
      </c>
      <c r="O1859" t="s">
        <v>8283</v>
      </c>
      <c r="P1859">
        <f t="shared" ref="P1859:P1922" si="174">ROUND(E1859/D1859*100,0)</f>
        <v>100</v>
      </c>
      <c r="Q1859" s="22">
        <f t="shared" ref="Q1859:Q1922" si="175">IFERROR(ROUND(E1859/L1859,2),0)</f>
        <v>136.36000000000001</v>
      </c>
      <c r="R1859" s="15">
        <f t="shared" ref="R1859:R1922" si="176">J1859/60/60/24+DATE(1970,1,1)</f>
        <v>41864.76866898148</v>
      </c>
      <c r="S1859" s="15">
        <f t="shared" ref="S1859:S1922" si="177">I1859/60/60/24+DATE(1970,1,1)</f>
        <v>41894.76866898148</v>
      </c>
      <c r="T1859">
        <f t="shared" ref="T1859:T1922" si="178">YEAR(R1859)</f>
        <v>2014</v>
      </c>
      <c r="U1859">
        <f t="shared" ref="U1859:U1922" si="179">MONTH(R1859)</f>
        <v>8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v>1318826921</v>
      </c>
      <c r="K1860" t="b">
        <v>0</v>
      </c>
      <c r="L1860">
        <v>149</v>
      </c>
      <c r="M1860" t="b">
        <v>1</v>
      </c>
      <c r="N1860" s="11" t="s">
        <v>8282</v>
      </c>
      <c r="O1860" t="s">
        <v>8283</v>
      </c>
      <c r="P1860">
        <f t="shared" si="174"/>
        <v>109</v>
      </c>
      <c r="Q1860" s="22">
        <f t="shared" si="175"/>
        <v>40.549999999999997</v>
      </c>
      <c r="R1860" s="15">
        <f t="shared" si="176"/>
        <v>40833.200474537036</v>
      </c>
      <c r="S1860" s="15">
        <f t="shared" si="177"/>
        <v>40893.242141203707</v>
      </c>
      <c r="T1860">
        <f t="shared" si="178"/>
        <v>2011</v>
      </c>
      <c r="U1860">
        <f t="shared" si="179"/>
        <v>10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v>1314124129</v>
      </c>
      <c r="K1861" t="b">
        <v>0</v>
      </c>
      <c r="L1861">
        <v>56</v>
      </c>
      <c r="M1861" t="b">
        <v>1</v>
      </c>
      <c r="N1861" s="11" t="s">
        <v>8282</v>
      </c>
      <c r="O1861" t="s">
        <v>8283</v>
      </c>
      <c r="P1861">
        <f t="shared" si="174"/>
        <v>132</v>
      </c>
      <c r="Q1861" s="22">
        <f t="shared" si="175"/>
        <v>70.63</v>
      </c>
      <c r="R1861" s="15">
        <f t="shared" si="176"/>
        <v>40778.770011574074</v>
      </c>
      <c r="S1861" s="15">
        <f t="shared" si="177"/>
        <v>40808.770011574074</v>
      </c>
      <c r="T1861">
        <f t="shared" si="178"/>
        <v>2011</v>
      </c>
      <c r="U1861">
        <f t="shared" si="179"/>
        <v>8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v>1389891684</v>
      </c>
      <c r="K1862" t="b">
        <v>0</v>
      </c>
      <c r="L1862">
        <v>19</v>
      </c>
      <c r="M1862" t="b">
        <v>1</v>
      </c>
      <c r="N1862" s="11" t="s">
        <v>8282</v>
      </c>
      <c r="O1862" t="s">
        <v>8283</v>
      </c>
      <c r="P1862">
        <f t="shared" si="174"/>
        <v>133</v>
      </c>
      <c r="Q1862" s="22">
        <f t="shared" si="175"/>
        <v>52.68</v>
      </c>
      <c r="R1862" s="15">
        <f t="shared" si="176"/>
        <v>41655.709305555552</v>
      </c>
      <c r="S1862" s="15">
        <f t="shared" si="177"/>
        <v>41676.709305555552</v>
      </c>
      <c r="T1862">
        <f t="shared" si="178"/>
        <v>2014</v>
      </c>
      <c r="U1862">
        <f t="shared" si="179"/>
        <v>1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v>1419664341</v>
      </c>
      <c r="K1863" t="b">
        <v>0</v>
      </c>
      <c r="L1863">
        <v>0</v>
      </c>
      <c r="M1863" t="b">
        <v>0</v>
      </c>
      <c r="N1863" s="11" t="s">
        <v>8290</v>
      </c>
      <c r="O1863" t="s">
        <v>8292</v>
      </c>
      <c r="P1863">
        <f t="shared" si="174"/>
        <v>0</v>
      </c>
      <c r="Q1863" s="22">
        <f t="shared" si="175"/>
        <v>0</v>
      </c>
      <c r="R1863" s="15">
        <f t="shared" si="176"/>
        <v>42000.300243055557</v>
      </c>
      <c r="S1863" s="15">
        <f t="shared" si="177"/>
        <v>42030.300243055557</v>
      </c>
      <c r="T1863">
        <f t="shared" si="178"/>
        <v>2014</v>
      </c>
      <c r="U1863">
        <f t="shared" si="179"/>
        <v>12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v>1484912974</v>
      </c>
      <c r="K1864" t="b">
        <v>0</v>
      </c>
      <c r="L1864">
        <v>16</v>
      </c>
      <c r="M1864" t="b">
        <v>0</v>
      </c>
      <c r="N1864" s="11" t="s">
        <v>8290</v>
      </c>
      <c r="O1864" t="s">
        <v>8292</v>
      </c>
      <c r="P1864">
        <f t="shared" si="174"/>
        <v>8</v>
      </c>
      <c r="Q1864" s="22">
        <f t="shared" si="175"/>
        <v>90.94</v>
      </c>
      <c r="R1864" s="15">
        <f t="shared" si="176"/>
        <v>42755.492754629624</v>
      </c>
      <c r="S1864" s="15">
        <f t="shared" si="177"/>
        <v>42802.3125</v>
      </c>
      <c r="T1864">
        <f t="shared" si="178"/>
        <v>2017</v>
      </c>
      <c r="U1864">
        <f t="shared" si="179"/>
        <v>1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v>1400008085</v>
      </c>
      <c r="K1865" t="b">
        <v>0</v>
      </c>
      <c r="L1865">
        <v>2</v>
      </c>
      <c r="M1865" t="b">
        <v>0</v>
      </c>
      <c r="N1865" s="11" t="s">
        <v>8290</v>
      </c>
      <c r="O1865" t="s">
        <v>8292</v>
      </c>
      <c r="P1865">
        <f t="shared" si="174"/>
        <v>0</v>
      </c>
      <c r="Q1865" s="22">
        <f t="shared" si="175"/>
        <v>5</v>
      </c>
      <c r="R1865" s="15">
        <f t="shared" si="176"/>
        <v>41772.797280092593</v>
      </c>
      <c r="S1865" s="15">
        <f t="shared" si="177"/>
        <v>41802.797280092593</v>
      </c>
      <c r="T1865">
        <f t="shared" si="178"/>
        <v>2014</v>
      </c>
      <c r="U1865">
        <f t="shared" si="179"/>
        <v>5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v>1396631500</v>
      </c>
      <c r="K1866" t="b">
        <v>0</v>
      </c>
      <c r="L1866">
        <v>48</v>
      </c>
      <c r="M1866" t="b">
        <v>0</v>
      </c>
      <c r="N1866" s="11" t="s">
        <v>8290</v>
      </c>
      <c r="O1866" t="s">
        <v>8292</v>
      </c>
      <c r="P1866">
        <f t="shared" si="174"/>
        <v>43</v>
      </c>
      <c r="Q1866" s="22">
        <f t="shared" si="175"/>
        <v>58.08</v>
      </c>
      <c r="R1866" s="15">
        <f t="shared" si="176"/>
        <v>41733.716435185182</v>
      </c>
      <c r="S1866" s="15">
        <f t="shared" si="177"/>
        <v>41763.716435185182</v>
      </c>
      <c r="T1866">
        <f t="shared" si="178"/>
        <v>2014</v>
      </c>
      <c r="U1866">
        <f t="shared" si="179"/>
        <v>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v>1475398147</v>
      </c>
      <c r="K1867" t="b">
        <v>0</v>
      </c>
      <c r="L1867">
        <v>2</v>
      </c>
      <c r="M1867" t="b">
        <v>0</v>
      </c>
      <c r="N1867" s="11" t="s">
        <v>8290</v>
      </c>
      <c r="O1867" t="s">
        <v>8292</v>
      </c>
      <c r="P1867">
        <f t="shared" si="174"/>
        <v>0</v>
      </c>
      <c r="Q1867" s="22">
        <f t="shared" si="175"/>
        <v>2</v>
      </c>
      <c r="R1867" s="15">
        <f t="shared" si="176"/>
        <v>42645.367442129631</v>
      </c>
      <c r="S1867" s="15">
        <f t="shared" si="177"/>
        <v>42680.409108796302</v>
      </c>
      <c r="T1867">
        <f t="shared" si="178"/>
        <v>2016</v>
      </c>
      <c r="U1867">
        <f t="shared" si="179"/>
        <v>10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v>1483768497</v>
      </c>
      <c r="K1868" t="b">
        <v>0</v>
      </c>
      <c r="L1868">
        <v>2</v>
      </c>
      <c r="M1868" t="b">
        <v>0</v>
      </c>
      <c r="N1868" s="11" t="s">
        <v>8290</v>
      </c>
      <c r="O1868" t="s">
        <v>8292</v>
      </c>
      <c r="P1868">
        <f t="shared" si="174"/>
        <v>1</v>
      </c>
      <c r="Q1868" s="22">
        <f t="shared" si="175"/>
        <v>62.5</v>
      </c>
      <c r="R1868" s="15">
        <f t="shared" si="176"/>
        <v>42742.246493055558</v>
      </c>
      <c r="S1868" s="15">
        <f t="shared" si="177"/>
        <v>42795.166666666672</v>
      </c>
      <c r="T1868">
        <f t="shared" si="178"/>
        <v>2017</v>
      </c>
      <c r="U1868">
        <f t="shared" si="179"/>
        <v>1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v>1475791912</v>
      </c>
      <c r="K1869" t="b">
        <v>0</v>
      </c>
      <c r="L1869">
        <v>1</v>
      </c>
      <c r="M1869" t="b">
        <v>0</v>
      </c>
      <c r="N1869" s="11" t="s">
        <v>8290</v>
      </c>
      <c r="O1869" t="s">
        <v>8292</v>
      </c>
      <c r="P1869">
        <f t="shared" si="174"/>
        <v>0</v>
      </c>
      <c r="Q1869" s="22">
        <f t="shared" si="175"/>
        <v>10</v>
      </c>
      <c r="R1869" s="15">
        <f t="shared" si="176"/>
        <v>42649.924907407403</v>
      </c>
      <c r="S1869" s="15">
        <f t="shared" si="177"/>
        <v>42679.924907407403</v>
      </c>
      <c r="T1869">
        <f t="shared" si="178"/>
        <v>2016</v>
      </c>
      <c r="U1869">
        <f t="shared" si="179"/>
        <v>10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v>1448044925</v>
      </c>
      <c r="K1870" t="b">
        <v>0</v>
      </c>
      <c r="L1870">
        <v>17</v>
      </c>
      <c r="M1870" t="b">
        <v>0</v>
      </c>
      <c r="N1870" s="11" t="s">
        <v>8290</v>
      </c>
      <c r="O1870" t="s">
        <v>8292</v>
      </c>
      <c r="P1870">
        <f t="shared" si="174"/>
        <v>5</v>
      </c>
      <c r="Q1870" s="22">
        <f t="shared" si="175"/>
        <v>71.59</v>
      </c>
      <c r="R1870" s="15">
        <f t="shared" si="176"/>
        <v>42328.779224537036</v>
      </c>
      <c r="S1870" s="15">
        <f t="shared" si="177"/>
        <v>42353.332638888889</v>
      </c>
      <c r="T1870">
        <f t="shared" si="178"/>
        <v>2015</v>
      </c>
      <c r="U1870">
        <f t="shared" si="179"/>
        <v>11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v>1480896249</v>
      </c>
      <c r="K1871" t="b">
        <v>0</v>
      </c>
      <c r="L1871">
        <v>0</v>
      </c>
      <c r="M1871" t="b">
        <v>0</v>
      </c>
      <c r="N1871" s="11" t="s">
        <v>8290</v>
      </c>
      <c r="O1871" t="s">
        <v>8292</v>
      </c>
      <c r="P1871">
        <f t="shared" si="174"/>
        <v>0</v>
      </c>
      <c r="Q1871" s="22">
        <f t="shared" si="175"/>
        <v>0</v>
      </c>
      <c r="R1871" s="15">
        <f t="shared" si="176"/>
        <v>42709.002881944441</v>
      </c>
      <c r="S1871" s="15">
        <f t="shared" si="177"/>
        <v>42739.002881944441</v>
      </c>
      <c r="T1871">
        <f t="shared" si="178"/>
        <v>2016</v>
      </c>
      <c r="U1871">
        <f t="shared" si="179"/>
        <v>12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v>1451723535</v>
      </c>
      <c r="K1872" t="b">
        <v>0</v>
      </c>
      <c r="L1872">
        <v>11</v>
      </c>
      <c r="M1872" t="b">
        <v>0</v>
      </c>
      <c r="N1872" s="11" t="s">
        <v>8290</v>
      </c>
      <c r="O1872" t="s">
        <v>8292</v>
      </c>
      <c r="P1872">
        <f t="shared" si="174"/>
        <v>10</v>
      </c>
      <c r="Q1872" s="22">
        <f t="shared" si="175"/>
        <v>32.82</v>
      </c>
      <c r="R1872" s="15">
        <f t="shared" si="176"/>
        <v>42371.355729166666</v>
      </c>
      <c r="S1872" s="15">
        <f t="shared" si="177"/>
        <v>42400.178472222222</v>
      </c>
      <c r="T1872">
        <f t="shared" si="178"/>
        <v>2016</v>
      </c>
      <c r="U1872">
        <f t="shared" si="179"/>
        <v>1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v>1413053301</v>
      </c>
      <c r="K1873" t="b">
        <v>0</v>
      </c>
      <c r="L1873">
        <v>95</v>
      </c>
      <c r="M1873" t="b">
        <v>0</v>
      </c>
      <c r="N1873" s="11" t="s">
        <v>8290</v>
      </c>
      <c r="O1873" t="s">
        <v>8292</v>
      </c>
      <c r="P1873">
        <f t="shared" si="174"/>
        <v>72</v>
      </c>
      <c r="Q1873" s="22">
        <f t="shared" si="175"/>
        <v>49.12</v>
      </c>
      <c r="R1873" s="15">
        <f t="shared" si="176"/>
        <v>41923.783576388887</v>
      </c>
      <c r="S1873" s="15">
        <f t="shared" si="177"/>
        <v>41963.825243055559</v>
      </c>
      <c r="T1873">
        <f t="shared" si="178"/>
        <v>2014</v>
      </c>
      <c r="U1873">
        <f t="shared" si="179"/>
        <v>10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v>1433041602</v>
      </c>
      <c r="K1874" t="b">
        <v>0</v>
      </c>
      <c r="L1874">
        <v>13</v>
      </c>
      <c r="M1874" t="b">
        <v>0</v>
      </c>
      <c r="N1874" s="11" t="s">
        <v>8290</v>
      </c>
      <c r="O1874" t="s">
        <v>8292</v>
      </c>
      <c r="P1874">
        <f t="shared" si="174"/>
        <v>1</v>
      </c>
      <c r="Q1874" s="22">
        <f t="shared" si="175"/>
        <v>16.309999999999999</v>
      </c>
      <c r="R1874" s="15">
        <f t="shared" si="176"/>
        <v>42155.129652777774</v>
      </c>
      <c r="S1874" s="15">
        <f t="shared" si="177"/>
        <v>42185.129652777774</v>
      </c>
      <c r="T1874">
        <f t="shared" si="178"/>
        <v>2015</v>
      </c>
      <c r="U1874">
        <f t="shared" si="179"/>
        <v>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v>1433861210</v>
      </c>
      <c r="K1875" t="b">
        <v>0</v>
      </c>
      <c r="L1875">
        <v>2</v>
      </c>
      <c r="M1875" t="b">
        <v>0</v>
      </c>
      <c r="N1875" s="11" t="s">
        <v>8290</v>
      </c>
      <c r="O1875" t="s">
        <v>8292</v>
      </c>
      <c r="P1875">
        <f t="shared" si="174"/>
        <v>0</v>
      </c>
      <c r="Q1875" s="22">
        <f t="shared" si="175"/>
        <v>18</v>
      </c>
      <c r="R1875" s="15">
        <f t="shared" si="176"/>
        <v>42164.615856481483</v>
      </c>
      <c r="S1875" s="15">
        <f t="shared" si="177"/>
        <v>42193.697916666672</v>
      </c>
      <c r="T1875">
        <f t="shared" si="178"/>
        <v>2015</v>
      </c>
      <c r="U1875">
        <f t="shared" si="179"/>
        <v>6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v>1465427733</v>
      </c>
      <c r="K1876" t="b">
        <v>0</v>
      </c>
      <c r="L1876">
        <v>2</v>
      </c>
      <c r="M1876" t="b">
        <v>0</v>
      </c>
      <c r="N1876" s="11" t="s">
        <v>8290</v>
      </c>
      <c r="O1876" t="s">
        <v>8292</v>
      </c>
      <c r="P1876">
        <f t="shared" si="174"/>
        <v>0</v>
      </c>
      <c r="Q1876" s="22">
        <f t="shared" si="175"/>
        <v>13</v>
      </c>
      <c r="R1876" s="15">
        <f t="shared" si="176"/>
        <v>42529.969131944439</v>
      </c>
      <c r="S1876" s="15">
        <f t="shared" si="177"/>
        <v>42549.969131944439</v>
      </c>
      <c r="T1876">
        <f t="shared" si="178"/>
        <v>2016</v>
      </c>
      <c r="U1876">
        <f t="shared" si="179"/>
        <v>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v>1465335308</v>
      </c>
      <c r="K1877" t="b">
        <v>0</v>
      </c>
      <c r="L1877">
        <v>3</v>
      </c>
      <c r="M1877" t="b">
        <v>0</v>
      </c>
      <c r="N1877" s="11" t="s">
        <v>8290</v>
      </c>
      <c r="O1877" t="s">
        <v>8292</v>
      </c>
      <c r="P1877">
        <f t="shared" si="174"/>
        <v>1</v>
      </c>
      <c r="Q1877" s="22">
        <f t="shared" si="175"/>
        <v>17</v>
      </c>
      <c r="R1877" s="15">
        <f t="shared" si="176"/>
        <v>42528.899398148147</v>
      </c>
      <c r="S1877" s="15">
        <f t="shared" si="177"/>
        <v>42588.899398148147</v>
      </c>
      <c r="T1877">
        <f t="shared" si="178"/>
        <v>2016</v>
      </c>
      <c r="U1877">
        <f t="shared" si="179"/>
        <v>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v>1400309405</v>
      </c>
      <c r="K1878" t="b">
        <v>0</v>
      </c>
      <c r="L1878">
        <v>0</v>
      </c>
      <c r="M1878" t="b">
        <v>0</v>
      </c>
      <c r="N1878" s="11" t="s">
        <v>8290</v>
      </c>
      <c r="O1878" t="s">
        <v>8292</v>
      </c>
      <c r="P1878">
        <f t="shared" si="174"/>
        <v>0</v>
      </c>
      <c r="Q1878" s="22">
        <f t="shared" si="175"/>
        <v>0</v>
      </c>
      <c r="R1878" s="15">
        <f t="shared" si="176"/>
        <v>41776.284780092588</v>
      </c>
      <c r="S1878" s="15">
        <f t="shared" si="177"/>
        <v>41806.284780092588</v>
      </c>
      <c r="T1878">
        <f t="shared" si="178"/>
        <v>2014</v>
      </c>
      <c r="U1878">
        <f t="shared" si="179"/>
        <v>5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v>1422664925</v>
      </c>
      <c r="K1879" t="b">
        <v>0</v>
      </c>
      <c r="L1879">
        <v>0</v>
      </c>
      <c r="M1879" t="b">
        <v>0</v>
      </c>
      <c r="N1879" s="11" t="s">
        <v>8290</v>
      </c>
      <c r="O1879" t="s">
        <v>8292</v>
      </c>
      <c r="P1879">
        <f t="shared" si="174"/>
        <v>0</v>
      </c>
      <c r="Q1879" s="22">
        <f t="shared" si="175"/>
        <v>0</v>
      </c>
      <c r="R1879" s="15">
        <f t="shared" si="176"/>
        <v>42035.029224537036</v>
      </c>
      <c r="S1879" s="15">
        <f t="shared" si="177"/>
        <v>42064.029224537036</v>
      </c>
      <c r="T1879">
        <f t="shared" si="178"/>
        <v>2015</v>
      </c>
      <c r="U1879">
        <f t="shared" si="179"/>
        <v>1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v>1400026355</v>
      </c>
      <c r="K1880" t="b">
        <v>0</v>
      </c>
      <c r="L1880">
        <v>0</v>
      </c>
      <c r="M1880" t="b">
        <v>0</v>
      </c>
      <c r="N1880" s="11" t="s">
        <v>8290</v>
      </c>
      <c r="O1880" t="s">
        <v>8292</v>
      </c>
      <c r="P1880">
        <f t="shared" si="174"/>
        <v>0</v>
      </c>
      <c r="Q1880" s="22">
        <f t="shared" si="175"/>
        <v>0</v>
      </c>
      <c r="R1880" s="15">
        <f t="shared" si="176"/>
        <v>41773.008738425924</v>
      </c>
      <c r="S1880" s="15">
        <f t="shared" si="177"/>
        <v>41803.008738425924</v>
      </c>
      <c r="T1880">
        <f t="shared" si="178"/>
        <v>2014</v>
      </c>
      <c r="U1880">
        <f t="shared" si="179"/>
        <v>5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v>1455377729</v>
      </c>
      <c r="K1881" t="b">
        <v>0</v>
      </c>
      <c r="L1881">
        <v>2</v>
      </c>
      <c r="M1881" t="b">
        <v>0</v>
      </c>
      <c r="N1881" s="11" t="s">
        <v>8290</v>
      </c>
      <c r="O1881" t="s">
        <v>8292</v>
      </c>
      <c r="P1881">
        <f t="shared" si="174"/>
        <v>0</v>
      </c>
      <c r="Q1881" s="22">
        <f t="shared" si="175"/>
        <v>3</v>
      </c>
      <c r="R1881" s="15">
        <f t="shared" si="176"/>
        <v>42413.649641203709</v>
      </c>
      <c r="S1881" s="15">
        <f t="shared" si="177"/>
        <v>42443.607974537037</v>
      </c>
      <c r="T1881">
        <f t="shared" si="178"/>
        <v>2016</v>
      </c>
      <c r="U1881">
        <f t="shared" si="179"/>
        <v>2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v>1456839380</v>
      </c>
      <c r="K1882" t="b">
        <v>0</v>
      </c>
      <c r="L1882">
        <v>24</v>
      </c>
      <c r="M1882" t="b">
        <v>0</v>
      </c>
      <c r="N1882" s="11" t="s">
        <v>8290</v>
      </c>
      <c r="O1882" t="s">
        <v>8292</v>
      </c>
      <c r="P1882">
        <f t="shared" si="174"/>
        <v>20</v>
      </c>
      <c r="Q1882" s="22">
        <f t="shared" si="175"/>
        <v>41.83</v>
      </c>
      <c r="R1882" s="15">
        <f t="shared" si="176"/>
        <v>42430.566898148143</v>
      </c>
      <c r="S1882" s="15">
        <f t="shared" si="177"/>
        <v>42459.525231481486</v>
      </c>
      <c r="T1882">
        <f t="shared" si="178"/>
        <v>2016</v>
      </c>
      <c r="U1882">
        <f t="shared" si="179"/>
        <v>3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v>1423366789</v>
      </c>
      <c r="K1883" t="b">
        <v>0</v>
      </c>
      <c r="L1883">
        <v>70</v>
      </c>
      <c r="M1883" t="b">
        <v>1</v>
      </c>
      <c r="N1883" s="11" t="s">
        <v>8282</v>
      </c>
      <c r="O1883" t="s">
        <v>8286</v>
      </c>
      <c r="P1883">
        <f t="shared" si="174"/>
        <v>173</v>
      </c>
      <c r="Q1883" s="22">
        <f t="shared" si="175"/>
        <v>49.34</v>
      </c>
      <c r="R1883" s="15">
        <f t="shared" si="176"/>
        <v>42043.152650462958</v>
      </c>
      <c r="S1883" s="15">
        <f t="shared" si="177"/>
        <v>42073.110983796301</v>
      </c>
      <c r="T1883">
        <f t="shared" si="178"/>
        <v>2015</v>
      </c>
      <c r="U1883">
        <f t="shared" si="179"/>
        <v>2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v>1339109212</v>
      </c>
      <c r="K1884" t="b">
        <v>0</v>
      </c>
      <c r="L1884">
        <v>81</v>
      </c>
      <c r="M1884" t="b">
        <v>1</v>
      </c>
      <c r="N1884" s="11" t="s">
        <v>8282</v>
      </c>
      <c r="O1884" t="s">
        <v>8286</v>
      </c>
      <c r="P1884">
        <f t="shared" si="174"/>
        <v>101</v>
      </c>
      <c r="Q1884" s="22">
        <f t="shared" si="175"/>
        <v>41.73</v>
      </c>
      <c r="R1884" s="15">
        <f t="shared" si="176"/>
        <v>41067.949212962965</v>
      </c>
      <c r="S1884" s="15">
        <f t="shared" si="177"/>
        <v>41100.991666666669</v>
      </c>
      <c r="T1884">
        <f t="shared" si="178"/>
        <v>2012</v>
      </c>
      <c r="U1884">
        <f t="shared" si="179"/>
        <v>6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v>1331333108</v>
      </c>
      <c r="K1885" t="b">
        <v>0</v>
      </c>
      <c r="L1885">
        <v>32</v>
      </c>
      <c r="M1885" t="b">
        <v>1</v>
      </c>
      <c r="N1885" s="11" t="s">
        <v>8282</v>
      </c>
      <c r="O1885" t="s">
        <v>8286</v>
      </c>
      <c r="P1885">
        <f t="shared" si="174"/>
        <v>105</v>
      </c>
      <c r="Q1885" s="22">
        <f t="shared" si="175"/>
        <v>32.72</v>
      </c>
      <c r="R1885" s="15">
        <f t="shared" si="176"/>
        <v>40977.948009259257</v>
      </c>
      <c r="S1885" s="15">
        <f t="shared" si="177"/>
        <v>41007.906342592592</v>
      </c>
      <c r="T1885">
        <f t="shared" si="178"/>
        <v>2012</v>
      </c>
      <c r="U1885">
        <f t="shared" si="179"/>
        <v>3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v>1350967535</v>
      </c>
      <c r="K1886" t="b">
        <v>0</v>
      </c>
      <c r="L1886">
        <v>26</v>
      </c>
      <c r="M1886" t="b">
        <v>1</v>
      </c>
      <c r="N1886" s="11" t="s">
        <v>8282</v>
      </c>
      <c r="O1886" t="s">
        <v>8286</v>
      </c>
      <c r="P1886">
        <f t="shared" si="174"/>
        <v>135</v>
      </c>
      <c r="Q1886" s="22">
        <f t="shared" si="175"/>
        <v>51.96</v>
      </c>
      <c r="R1886" s="15">
        <f t="shared" si="176"/>
        <v>41205.198321759257</v>
      </c>
      <c r="S1886" s="15">
        <f t="shared" si="177"/>
        <v>41240.5</v>
      </c>
      <c r="T1886">
        <f t="shared" si="178"/>
        <v>2012</v>
      </c>
      <c r="U1886">
        <f t="shared" si="179"/>
        <v>10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v>1341800110</v>
      </c>
      <c r="K1887" t="b">
        <v>0</v>
      </c>
      <c r="L1887">
        <v>105</v>
      </c>
      <c r="M1887" t="b">
        <v>1</v>
      </c>
      <c r="N1887" s="11" t="s">
        <v>8282</v>
      </c>
      <c r="O1887" t="s">
        <v>8286</v>
      </c>
      <c r="P1887">
        <f t="shared" si="174"/>
        <v>116</v>
      </c>
      <c r="Q1887" s="22">
        <f t="shared" si="175"/>
        <v>50.69</v>
      </c>
      <c r="R1887" s="15">
        <f t="shared" si="176"/>
        <v>41099.093865740739</v>
      </c>
      <c r="S1887" s="15">
        <f t="shared" si="177"/>
        <v>41131.916666666664</v>
      </c>
      <c r="T1887">
        <f t="shared" si="178"/>
        <v>2012</v>
      </c>
      <c r="U1887">
        <f t="shared" si="179"/>
        <v>7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v>1413236738</v>
      </c>
      <c r="K1888" t="b">
        <v>0</v>
      </c>
      <c r="L1888">
        <v>29</v>
      </c>
      <c r="M1888" t="b">
        <v>1</v>
      </c>
      <c r="N1888" s="11" t="s">
        <v>8282</v>
      </c>
      <c r="O1888" t="s">
        <v>8286</v>
      </c>
      <c r="P1888">
        <f t="shared" si="174"/>
        <v>102</v>
      </c>
      <c r="Q1888" s="22">
        <f t="shared" si="175"/>
        <v>42.24</v>
      </c>
      <c r="R1888" s="15">
        <f t="shared" si="176"/>
        <v>41925.906689814816</v>
      </c>
      <c r="S1888" s="15">
        <f t="shared" si="177"/>
        <v>41955.94835648148</v>
      </c>
      <c r="T1888">
        <f t="shared" si="178"/>
        <v>2014</v>
      </c>
      <c r="U1888">
        <f t="shared" si="179"/>
        <v>10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v>1447614732</v>
      </c>
      <c r="K1889" t="b">
        <v>0</v>
      </c>
      <c r="L1889">
        <v>8</v>
      </c>
      <c r="M1889" t="b">
        <v>1</v>
      </c>
      <c r="N1889" s="11" t="s">
        <v>8282</v>
      </c>
      <c r="O1889" t="s">
        <v>8286</v>
      </c>
      <c r="P1889">
        <f t="shared" si="174"/>
        <v>111</v>
      </c>
      <c r="Q1889" s="22">
        <f t="shared" si="175"/>
        <v>416.88</v>
      </c>
      <c r="R1889" s="15">
        <f t="shared" si="176"/>
        <v>42323.800138888888</v>
      </c>
      <c r="S1889" s="15">
        <f t="shared" si="177"/>
        <v>42341.895833333328</v>
      </c>
      <c r="T1889">
        <f t="shared" si="178"/>
        <v>2015</v>
      </c>
      <c r="U1889">
        <f t="shared" si="179"/>
        <v>11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v>1272692732</v>
      </c>
      <c r="K1890" t="b">
        <v>0</v>
      </c>
      <c r="L1890">
        <v>89</v>
      </c>
      <c r="M1890" t="b">
        <v>1</v>
      </c>
      <c r="N1890" s="11" t="s">
        <v>8282</v>
      </c>
      <c r="O1890" t="s">
        <v>8286</v>
      </c>
      <c r="P1890">
        <f t="shared" si="174"/>
        <v>166</v>
      </c>
      <c r="Q1890" s="22">
        <f t="shared" si="175"/>
        <v>46.65</v>
      </c>
      <c r="R1890" s="15">
        <f t="shared" si="176"/>
        <v>40299.239953703705</v>
      </c>
      <c r="S1890" s="15">
        <f t="shared" si="177"/>
        <v>40330.207638888889</v>
      </c>
      <c r="T1890">
        <f t="shared" si="178"/>
        <v>2010</v>
      </c>
      <c r="U1890">
        <f t="shared" si="179"/>
        <v>5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v>1359140546</v>
      </c>
      <c r="K1891" t="b">
        <v>0</v>
      </c>
      <c r="L1891">
        <v>44</v>
      </c>
      <c r="M1891" t="b">
        <v>1</v>
      </c>
      <c r="N1891" s="11" t="s">
        <v>8282</v>
      </c>
      <c r="O1891" t="s">
        <v>8286</v>
      </c>
      <c r="P1891">
        <f t="shared" si="174"/>
        <v>107</v>
      </c>
      <c r="Q1891" s="22">
        <f t="shared" si="175"/>
        <v>48.45</v>
      </c>
      <c r="R1891" s="15">
        <f t="shared" si="176"/>
        <v>41299.793356481481</v>
      </c>
      <c r="S1891" s="15">
        <f t="shared" si="177"/>
        <v>41344.751689814817</v>
      </c>
      <c r="T1891">
        <f t="shared" si="178"/>
        <v>2013</v>
      </c>
      <c r="U1891">
        <f t="shared" si="179"/>
        <v>1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v>1353005528</v>
      </c>
      <c r="K1892" t="b">
        <v>0</v>
      </c>
      <c r="L1892">
        <v>246</v>
      </c>
      <c r="M1892" t="b">
        <v>1</v>
      </c>
      <c r="N1892" s="11" t="s">
        <v>8282</v>
      </c>
      <c r="O1892" t="s">
        <v>8286</v>
      </c>
      <c r="P1892">
        <f t="shared" si="174"/>
        <v>145</v>
      </c>
      <c r="Q1892" s="22">
        <f t="shared" si="175"/>
        <v>70.53</v>
      </c>
      <c r="R1892" s="15">
        <f t="shared" si="176"/>
        <v>41228.786203703705</v>
      </c>
      <c r="S1892" s="15">
        <f t="shared" si="177"/>
        <v>41258.786203703705</v>
      </c>
      <c r="T1892">
        <f t="shared" si="178"/>
        <v>2012</v>
      </c>
      <c r="U1892">
        <f t="shared" si="179"/>
        <v>11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v>1275851354</v>
      </c>
      <c r="K1893" t="b">
        <v>0</v>
      </c>
      <c r="L1893">
        <v>120</v>
      </c>
      <c r="M1893" t="b">
        <v>1</v>
      </c>
      <c r="N1893" s="11" t="s">
        <v>8282</v>
      </c>
      <c r="O1893" t="s">
        <v>8286</v>
      </c>
      <c r="P1893">
        <f t="shared" si="174"/>
        <v>106</v>
      </c>
      <c r="Q1893" s="22">
        <f t="shared" si="175"/>
        <v>87.96</v>
      </c>
      <c r="R1893" s="15">
        <f t="shared" si="176"/>
        <v>40335.798078703701</v>
      </c>
      <c r="S1893" s="15">
        <f t="shared" si="177"/>
        <v>40381.25</v>
      </c>
      <c r="T1893">
        <f t="shared" si="178"/>
        <v>2010</v>
      </c>
      <c r="U1893">
        <f t="shared" si="179"/>
        <v>6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v>1304867881</v>
      </c>
      <c r="K1894" t="b">
        <v>0</v>
      </c>
      <c r="L1894">
        <v>26</v>
      </c>
      <c r="M1894" t="b">
        <v>1</v>
      </c>
      <c r="N1894" s="11" t="s">
        <v>8282</v>
      </c>
      <c r="O1894" t="s">
        <v>8286</v>
      </c>
      <c r="P1894">
        <f t="shared" si="174"/>
        <v>137</v>
      </c>
      <c r="Q1894" s="22">
        <f t="shared" si="175"/>
        <v>26.27</v>
      </c>
      <c r="R1894" s="15">
        <f t="shared" si="176"/>
        <v>40671.637511574074</v>
      </c>
      <c r="S1894" s="15">
        <f t="shared" si="177"/>
        <v>40701.637511574074</v>
      </c>
      <c r="T1894">
        <f t="shared" si="178"/>
        <v>2011</v>
      </c>
      <c r="U1894">
        <f t="shared" si="179"/>
        <v>5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v>1301524585</v>
      </c>
      <c r="K1895" t="b">
        <v>0</v>
      </c>
      <c r="L1895">
        <v>45</v>
      </c>
      <c r="M1895" t="b">
        <v>1</v>
      </c>
      <c r="N1895" s="11" t="s">
        <v>8282</v>
      </c>
      <c r="O1895" t="s">
        <v>8286</v>
      </c>
      <c r="P1895">
        <f t="shared" si="174"/>
        <v>104</v>
      </c>
      <c r="Q1895" s="22">
        <f t="shared" si="175"/>
        <v>57.78</v>
      </c>
      <c r="R1895" s="15">
        <f t="shared" si="176"/>
        <v>40632.94195601852</v>
      </c>
      <c r="S1895" s="15">
        <f t="shared" si="177"/>
        <v>40649.165972222225</v>
      </c>
      <c r="T1895">
        <f t="shared" si="178"/>
        <v>2011</v>
      </c>
      <c r="U1895">
        <f t="shared" si="179"/>
        <v>3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v>1326404583</v>
      </c>
      <c r="K1896" t="b">
        <v>0</v>
      </c>
      <c r="L1896">
        <v>20</v>
      </c>
      <c r="M1896" t="b">
        <v>1</v>
      </c>
      <c r="N1896" s="11" t="s">
        <v>8282</v>
      </c>
      <c r="O1896" t="s">
        <v>8286</v>
      </c>
      <c r="P1896">
        <f t="shared" si="174"/>
        <v>115</v>
      </c>
      <c r="Q1896" s="22">
        <f t="shared" si="175"/>
        <v>57.25</v>
      </c>
      <c r="R1896" s="15">
        <f t="shared" si="176"/>
        <v>40920.904895833337</v>
      </c>
      <c r="S1896" s="15">
        <f t="shared" si="177"/>
        <v>40951.904895833337</v>
      </c>
      <c r="T1896">
        <f t="shared" si="178"/>
        <v>2012</v>
      </c>
      <c r="U1896">
        <f t="shared" si="179"/>
        <v>1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v>1442771722</v>
      </c>
      <c r="K1897" t="b">
        <v>0</v>
      </c>
      <c r="L1897">
        <v>47</v>
      </c>
      <c r="M1897" t="b">
        <v>1</v>
      </c>
      <c r="N1897" s="11" t="s">
        <v>8282</v>
      </c>
      <c r="O1897" t="s">
        <v>8286</v>
      </c>
      <c r="P1897">
        <f t="shared" si="174"/>
        <v>102</v>
      </c>
      <c r="Q1897" s="22">
        <f t="shared" si="175"/>
        <v>196.34</v>
      </c>
      <c r="R1897" s="15">
        <f t="shared" si="176"/>
        <v>42267.746782407412</v>
      </c>
      <c r="S1897" s="15">
        <f t="shared" si="177"/>
        <v>42297.746782407412</v>
      </c>
      <c r="T1897">
        <f t="shared" si="178"/>
        <v>2015</v>
      </c>
      <c r="U1897">
        <f t="shared" si="179"/>
        <v>9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v>1331658165</v>
      </c>
      <c r="K1898" t="b">
        <v>0</v>
      </c>
      <c r="L1898">
        <v>13</v>
      </c>
      <c r="M1898" t="b">
        <v>1</v>
      </c>
      <c r="N1898" s="11" t="s">
        <v>8282</v>
      </c>
      <c r="O1898" t="s">
        <v>8286</v>
      </c>
      <c r="P1898">
        <f t="shared" si="174"/>
        <v>124</v>
      </c>
      <c r="Q1898" s="22">
        <f t="shared" si="175"/>
        <v>43</v>
      </c>
      <c r="R1898" s="15">
        <f t="shared" si="176"/>
        <v>40981.710243055553</v>
      </c>
      <c r="S1898" s="15">
        <f t="shared" si="177"/>
        <v>41011.710243055553</v>
      </c>
      <c r="T1898">
        <f t="shared" si="178"/>
        <v>2012</v>
      </c>
      <c r="U1898">
        <f t="shared" si="179"/>
        <v>3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v>1392040806</v>
      </c>
      <c r="K1899" t="b">
        <v>0</v>
      </c>
      <c r="L1899">
        <v>183</v>
      </c>
      <c r="M1899" t="b">
        <v>1</v>
      </c>
      <c r="N1899" s="11" t="s">
        <v>8282</v>
      </c>
      <c r="O1899" t="s">
        <v>8286</v>
      </c>
      <c r="P1899">
        <f t="shared" si="174"/>
        <v>102</v>
      </c>
      <c r="Q1899" s="22">
        <f t="shared" si="175"/>
        <v>35.549999999999997</v>
      </c>
      <c r="R1899" s="15">
        <f t="shared" si="176"/>
        <v>41680.583402777782</v>
      </c>
      <c r="S1899" s="15">
        <f t="shared" si="177"/>
        <v>41702.875</v>
      </c>
      <c r="T1899">
        <f t="shared" si="178"/>
        <v>2014</v>
      </c>
      <c r="U1899">
        <f t="shared" si="179"/>
        <v>2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v>1451277473</v>
      </c>
      <c r="K1900" t="b">
        <v>0</v>
      </c>
      <c r="L1900">
        <v>21</v>
      </c>
      <c r="M1900" t="b">
        <v>1</v>
      </c>
      <c r="N1900" s="11" t="s">
        <v>8282</v>
      </c>
      <c r="O1900" t="s">
        <v>8286</v>
      </c>
      <c r="P1900">
        <f t="shared" si="174"/>
        <v>145</v>
      </c>
      <c r="Q1900" s="22">
        <f t="shared" si="175"/>
        <v>68.81</v>
      </c>
      <c r="R1900" s="15">
        <f t="shared" si="176"/>
        <v>42366.192974537036</v>
      </c>
      <c r="S1900" s="15">
        <f t="shared" si="177"/>
        <v>42401.75</v>
      </c>
      <c r="T1900">
        <f t="shared" si="178"/>
        <v>2015</v>
      </c>
      <c r="U1900">
        <f t="shared" si="179"/>
        <v>12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v>1424730966</v>
      </c>
      <c r="K1901" t="b">
        <v>0</v>
      </c>
      <c r="L1901">
        <v>42</v>
      </c>
      <c r="M1901" t="b">
        <v>1</v>
      </c>
      <c r="N1901" s="11" t="s">
        <v>8282</v>
      </c>
      <c r="O1901" t="s">
        <v>8286</v>
      </c>
      <c r="P1901">
        <f t="shared" si="174"/>
        <v>133</v>
      </c>
      <c r="Q1901" s="22">
        <f t="shared" si="175"/>
        <v>28.57</v>
      </c>
      <c r="R1901" s="15">
        <f t="shared" si="176"/>
        <v>42058.941736111112</v>
      </c>
      <c r="S1901" s="15">
        <f t="shared" si="177"/>
        <v>42088.90006944444</v>
      </c>
      <c r="T1901">
        <f t="shared" si="178"/>
        <v>2015</v>
      </c>
      <c r="U1901">
        <f t="shared" si="179"/>
        <v>2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v>1347137731</v>
      </c>
      <c r="K1902" t="b">
        <v>0</v>
      </c>
      <c r="L1902">
        <v>54</v>
      </c>
      <c r="M1902" t="b">
        <v>1</v>
      </c>
      <c r="N1902" s="11" t="s">
        <v>8282</v>
      </c>
      <c r="O1902" t="s">
        <v>8286</v>
      </c>
      <c r="P1902">
        <f t="shared" si="174"/>
        <v>109</v>
      </c>
      <c r="Q1902" s="22">
        <f t="shared" si="175"/>
        <v>50.63</v>
      </c>
      <c r="R1902" s="15">
        <f t="shared" si="176"/>
        <v>41160.871886574074</v>
      </c>
      <c r="S1902" s="15">
        <f t="shared" si="177"/>
        <v>41188.415972222225</v>
      </c>
      <c r="T1902">
        <f t="shared" si="178"/>
        <v>2012</v>
      </c>
      <c r="U1902">
        <f t="shared" si="179"/>
        <v>9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v>1429707729</v>
      </c>
      <c r="K1903" t="b">
        <v>0</v>
      </c>
      <c r="L1903">
        <v>25</v>
      </c>
      <c r="M1903" t="b">
        <v>0</v>
      </c>
      <c r="N1903" s="11" t="s">
        <v>8276</v>
      </c>
      <c r="O1903" t="s">
        <v>8305</v>
      </c>
      <c r="P1903">
        <f t="shared" si="174"/>
        <v>3</v>
      </c>
      <c r="Q1903" s="22">
        <f t="shared" si="175"/>
        <v>106.8</v>
      </c>
      <c r="R1903" s="15">
        <f t="shared" si="176"/>
        <v>42116.54315972222</v>
      </c>
      <c r="S1903" s="15">
        <f t="shared" si="177"/>
        <v>42146.541666666672</v>
      </c>
      <c r="T1903">
        <f t="shared" si="178"/>
        <v>2015</v>
      </c>
      <c r="U1903">
        <f t="shared" si="179"/>
        <v>4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v>1422903447</v>
      </c>
      <c r="K1904" t="b">
        <v>0</v>
      </c>
      <c r="L1904">
        <v>3</v>
      </c>
      <c r="M1904" t="b">
        <v>0</v>
      </c>
      <c r="N1904" s="11" t="s">
        <v>8276</v>
      </c>
      <c r="O1904" t="s">
        <v>8305</v>
      </c>
      <c r="P1904">
        <f t="shared" si="174"/>
        <v>1</v>
      </c>
      <c r="Q1904" s="22">
        <f t="shared" si="175"/>
        <v>4</v>
      </c>
      <c r="R1904" s="15">
        <f t="shared" si="176"/>
        <v>42037.789895833332</v>
      </c>
      <c r="S1904" s="15">
        <f t="shared" si="177"/>
        <v>42067.789895833332</v>
      </c>
      <c r="T1904">
        <f t="shared" si="178"/>
        <v>2015</v>
      </c>
      <c r="U1904">
        <f t="shared" si="179"/>
        <v>2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v>1480357791</v>
      </c>
      <c r="K1905" t="b">
        <v>0</v>
      </c>
      <c r="L1905">
        <v>41</v>
      </c>
      <c r="M1905" t="b">
        <v>0</v>
      </c>
      <c r="N1905" s="11" t="s">
        <v>8276</v>
      </c>
      <c r="O1905" t="s">
        <v>8305</v>
      </c>
      <c r="P1905">
        <f t="shared" si="174"/>
        <v>47</v>
      </c>
      <c r="Q1905" s="22">
        <f t="shared" si="175"/>
        <v>34.1</v>
      </c>
      <c r="R1905" s="15">
        <f t="shared" si="176"/>
        <v>42702.770729166667</v>
      </c>
      <c r="S1905" s="15">
        <f t="shared" si="177"/>
        <v>42762.770729166667</v>
      </c>
      <c r="T1905">
        <f t="shared" si="178"/>
        <v>2016</v>
      </c>
      <c r="U1905">
        <f t="shared" si="179"/>
        <v>11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v>1447864021</v>
      </c>
      <c r="K1906" t="b">
        <v>0</v>
      </c>
      <c r="L1906">
        <v>2</v>
      </c>
      <c r="M1906" t="b">
        <v>0</v>
      </c>
      <c r="N1906" s="11" t="s">
        <v>8276</v>
      </c>
      <c r="O1906" t="s">
        <v>8305</v>
      </c>
      <c r="P1906">
        <f t="shared" si="174"/>
        <v>0</v>
      </c>
      <c r="Q1906" s="22">
        <f t="shared" si="175"/>
        <v>25</v>
      </c>
      <c r="R1906" s="15">
        <f t="shared" si="176"/>
        <v>42326.685428240744</v>
      </c>
      <c r="S1906" s="15">
        <f t="shared" si="177"/>
        <v>42371.685428240744</v>
      </c>
      <c r="T1906">
        <f t="shared" si="178"/>
        <v>2015</v>
      </c>
      <c r="U1906">
        <f t="shared" si="179"/>
        <v>11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v>1407535994</v>
      </c>
      <c r="K1907" t="b">
        <v>0</v>
      </c>
      <c r="L1907">
        <v>4</v>
      </c>
      <c r="M1907" t="b">
        <v>0</v>
      </c>
      <c r="N1907" s="11" t="s">
        <v>8276</v>
      </c>
      <c r="O1907" t="s">
        <v>8305</v>
      </c>
      <c r="P1907">
        <f t="shared" si="174"/>
        <v>0</v>
      </c>
      <c r="Q1907" s="22">
        <f t="shared" si="175"/>
        <v>10.5</v>
      </c>
      <c r="R1907" s="15">
        <f t="shared" si="176"/>
        <v>41859.925856481481</v>
      </c>
      <c r="S1907" s="15">
        <f t="shared" si="177"/>
        <v>41889.925856481481</v>
      </c>
      <c r="T1907">
        <f t="shared" si="178"/>
        <v>2014</v>
      </c>
      <c r="U1907">
        <f t="shared" si="179"/>
        <v>8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v>1464105983</v>
      </c>
      <c r="K1908" t="b">
        <v>0</v>
      </c>
      <c r="L1908">
        <v>99</v>
      </c>
      <c r="M1908" t="b">
        <v>0</v>
      </c>
      <c r="N1908" s="11" t="s">
        <v>8276</v>
      </c>
      <c r="O1908" t="s">
        <v>8305</v>
      </c>
      <c r="P1908">
        <f t="shared" si="174"/>
        <v>43</v>
      </c>
      <c r="Q1908" s="22">
        <f t="shared" si="175"/>
        <v>215.96</v>
      </c>
      <c r="R1908" s="15">
        <f t="shared" si="176"/>
        <v>42514.671099537038</v>
      </c>
      <c r="S1908" s="15">
        <f t="shared" si="177"/>
        <v>42544.671099537038</v>
      </c>
      <c r="T1908">
        <f t="shared" si="178"/>
        <v>2016</v>
      </c>
      <c r="U1908">
        <f t="shared" si="179"/>
        <v>5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v>1399557925</v>
      </c>
      <c r="K1909" t="b">
        <v>0</v>
      </c>
      <c r="L1909">
        <v>4</v>
      </c>
      <c r="M1909" t="b">
        <v>0</v>
      </c>
      <c r="N1909" s="11" t="s">
        <v>8276</v>
      </c>
      <c r="O1909" t="s">
        <v>8305</v>
      </c>
      <c r="P1909">
        <f t="shared" si="174"/>
        <v>0</v>
      </c>
      <c r="Q1909" s="22">
        <f t="shared" si="175"/>
        <v>21.25</v>
      </c>
      <c r="R1909" s="15">
        <f t="shared" si="176"/>
        <v>41767.587094907409</v>
      </c>
      <c r="S1909" s="15">
        <f t="shared" si="177"/>
        <v>41782.587094907409</v>
      </c>
      <c r="T1909">
        <f t="shared" si="178"/>
        <v>2014</v>
      </c>
      <c r="U1909">
        <f t="shared" si="179"/>
        <v>5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v>1480456900</v>
      </c>
      <c r="K1910" t="b">
        <v>0</v>
      </c>
      <c r="L1910">
        <v>4</v>
      </c>
      <c r="M1910" t="b">
        <v>0</v>
      </c>
      <c r="N1910" s="11" t="s">
        <v>8276</v>
      </c>
      <c r="O1910" t="s">
        <v>8305</v>
      </c>
      <c r="P1910">
        <f t="shared" si="174"/>
        <v>2</v>
      </c>
      <c r="Q1910" s="22">
        <f t="shared" si="175"/>
        <v>108.25</v>
      </c>
      <c r="R1910" s="15">
        <f t="shared" si="176"/>
        <v>42703.917824074073</v>
      </c>
      <c r="S1910" s="15">
        <f t="shared" si="177"/>
        <v>42733.917824074073</v>
      </c>
      <c r="T1910">
        <f t="shared" si="178"/>
        <v>2016</v>
      </c>
      <c r="U1910">
        <f t="shared" si="179"/>
        <v>11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v>1411467479</v>
      </c>
      <c r="K1911" t="b">
        <v>0</v>
      </c>
      <c r="L1911">
        <v>38</v>
      </c>
      <c r="M1911" t="b">
        <v>0</v>
      </c>
      <c r="N1911" s="11" t="s">
        <v>8276</v>
      </c>
      <c r="O1911" t="s">
        <v>8305</v>
      </c>
      <c r="P1911">
        <f t="shared" si="174"/>
        <v>14</v>
      </c>
      <c r="Q1911" s="22">
        <f t="shared" si="175"/>
        <v>129.97</v>
      </c>
      <c r="R1911" s="15">
        <f t="shared" si="176"/>
        <v>41905.429155092592</v>
      </c>
      <c r="S1911" s="15">
        <f t="shared" si="177"/>
        <v>41935.429155092592</v>
      </c>
      <c r="T1911">
        <f t="shared" si="178"/>
        <v>2014</v>
      </c>
      <c r="U1911">
        <f t="shared" si="179"/>
        <v>9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v>1442531217</v>
      </c>
      <c r="K1912" t="b">
        <v>0</v>
      </c>
      <c r="L1912">
        <v>285</v>
      </c>
      <c r="M1912" t="b">
        <v>0</v>
      </c>
      <c r="N1912" s="11" t="s">
        <v>8276</v>
      </c>
      <c r="O1912" t="s">
        <v>8305</v>
      </c>
      <c r="P1912">
        <f t="shared" si="174"/>
        <v>39</v>
      </c>
      <c r="Q1912" s="22">
        <f t="shared" si="175"/>
        <v>117.49</v>
      </c>
      <c r="R1912" s="15">
        <f t="shared" si="176"/>
        <v>42264.963159722218</v>
      </c>
      <c r="S1912" s="15">
        <f t="shared" si="177"/>
        <v>42308.947916666672</v>
      </c>
      <c r="T1912">
        <f t="shared" si="178"/>
        <v>2015</v>
      </c>
      <c r="U1912">
        <f t="shared" si="179"/>
        <v>9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v>1404953334</v>
      </c>
      <c r="K1913" t="b">
        <v>0</v>
      </c>
      <c r="L1913">
        <v>1</v>
      </c>
      <c r="M1913" t="b">
        <v>0</v>
      </c>
      <c r="N1913" s="11" t="s">
        <v>8276</v>
      </c>
      <c r="O1913" t="s">
        <v>8305</v>
      </c>
      <c r="P1913">
        <f t="shared" si="174"/>
        <v>0</v>
      </c>
      <c r="Q1913" s="22">
        <f t="shared" si="175"/>
        <v>10</v>
      </c>
      <c r="R1913" s="15">
        <f t="shared" si="176"/>
        <v>41830.033958333333</v>
      </c>
      <c r="S1913" s="15">
        <f t="shared" si="177"/>
        <v>41860.033958333333</v>
      </c>
      <c r="T1913">
        <f t="shared" si="178"/>
        <v>2014</v>
      </c>
      <c r="U1913">
        <f t="shared" si="179"/>
        <v>7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v>1430803560</v>
      </c>
      <c r="K1914" t="b">
        <v>0</v>
      </c>
      <c r="L1914">
        <v>42</v>
      </c>
      <c r="M1914" t="b">
        <v>0</v>
      </c>
      <c r="N1914" s="11" t="s">
        <v>8276</v>
      </c>
      <c r="O1914" t="s">
        <v>8305</v>
      </c>
      <c r="P1914">
        <f t="shared" si="174"/>
        <v>59</v>
      </c>
      <c r="Q1914" s="22">
        <f t="shared" si="175"/>
        <v>70.599999999999994</v>
      </c>
      <c r="R1914" s="15">
        <f t="shared" si="176"/>
        <v>42129.226388888885</v>
      </c>
      <c r="S1914" s="15">
        <f t="shared" si="177"/>
        <v>42159.226388888885</v>
      </c>
      <c r="T1914">
        <f t="shared" si="178"/>
        <v>2015</v>
      </c>
      <c r="U1914">
        <f t="shared" si="179"/>
        <v>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v>1410178578</v>
      </c>
      <c r="K1915" t="b">
        <v>0</v>
      </c>
      <c r="L1915">
        <v>26</v>
      </c>
      <c r="M1915" t="b">
        <v>0</v>
      </c>
      <c r="N1915" s="11" t="s">
        <v>8276</v>
      </c>
      <c r="O1915" t="s">
        <v>8305</v>
      </c>
      <c r="P1915">
        <f t="shared" si="174"/>
        <v>1</v>
      </c>
      <c r="Q1915" s="22">
        <f t="shared" si="175"/>
        <v>24.5</v>
      </c>
      <c r="R1915" s="15">
        <f t="shared" si="176"/>
        <v>41890.511319444442</v>
      </c>
      <c r="S1915" s="15">
        <f t="shared" si="177"/>
        <v>41920.511319444442</v>
      </c>
      <c r="T1915">
        <f t="shared" si="178"/>
        <v>2014</v>
      </c>
      <c r="U1915">
        <f t="shared" si="179"/>
        <v>9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v>1413519073</v>
      </c>
      <c r="K1916" t="b">
        <v>0</v>
      </c>
      <c r="L1916">
        <v>2</v>
      </c>
      <c r="M1916" t="b">
        <v>0</v>
      </c>
      <c r="N1916" s="11" t="s">
        <v>8276</v>
      </c>
      <c r="O1916" t="s">
        <v>8305</v>
      </c>
      <c r="P1916">
        <f t="shared" si="174"/>
        <v>9</v>
      </c>
      <c r="Q1916" s="22">
        <f t="shared" si="175"/>
        <v>30</v>
      </c>
      <c r="R1916" s="15">
        <f t="shared" si="176"/>
        <v>41929.174456018518</v>
      </c>
      <c r="S1916" s="15">
        <f t="shared" si="177"/>
        <v>41944.165972222225</v>
      </c>
      <c r="T1916">
        <f t="shared" si="178"/>
        <v>2014</v>
      </c>
      <c r="U1916">
        <f t="shared" si="179"/>
        <v>10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v>1407892222</v>
      </c>
      <c r="K1917" t="b">
        <v>0</v>
      </c>
      <c r="L1917">
        <v>4</v>
      </c>
      <c r="M1917" t="b">
        <v>0</v>
      </c>
      <c r="N1917" s="11" t="s">
        <v>8276</v>
      </c>
      <c r="O1917" t="s">
        <v>8305</v>
      </c>
      <c r="P1917">
        <f t="shared" si="174"/>
        <v>2</v>
      </c>
      <c r="Q1917" s="22">
        <f t="shared" si="175"/>
        <v>2</v>
      </c>
      <c r="R1917" s="15">
        <f t="shared" si="176"/>
        <v>41864.04886574074</v>
      </c>
      <c r="S1917" s="15">
        <f t="shared" si="177"/>
        <v>41884.04886574074</v>
      </c>
      <c r="T1917">
        <f t="shared" si="178"/>
        <v>2014</v>
      </c>
      <c r="U1917">
        <f t="shared" si="179"/>
        <v>8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v>1476378775</v>
      </c>
      <c r="K1918" t="b">
        <v>0</v>
      </c>
      <c r="L1918">
        <v>6</v>
      </c>
      <c r="M1918" t="b">
        <v>0</v>
      </c>
      <c r="N1918" s="11" t="s">
        <v>8276</v>
      </c>
      <c r="O1918" t="s">
        <v>8305</v>
      </c>
      <c r="P1918">
        <f t="shared" si="174"/>
        <v>1</v>
      </c>
      <c r="Q1918" s="22">
        <f t="shared" si="175"/>
        <v>17</v>
      </c>
      <c r="R1918" s="15">
        <f t="shared" si="176"/>
        <v>42656.717303240745</v>
      </c>
      <c r="S1918" s="15">
        <f t="shared" si="177"/>
        <v>42681.758969907409</v>
      </c>
      <c r="T1918">
        <f t="shared" si="178"/>
        <v>2016</v>
      </c>
      <c r="U1918">
        <f t="shared" si="179"/>
        <v>10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v>1484116133</v>
      </c>
      <c r="K1919" t="b">
        <v>0</v>
      </c>
      <c r="L1919">
        <v>70</v>
      </c>
      <c r="M1919" t="b">
        <v>0</v>
      </c>
      <c r="N1919" s="11" t="s">
        <v>8276</v>
      </c>
      <c r="O1919" t="s">
        <v>8305</v>
      </c>
      <c r="P1919">
        <f t="shared" si="174"/>
        <v>53</v>
      </c>
      <c r="Q1919" s="22">
        <f t="shared" si="175"/>
        <v>2928.93</v>
      </c>
      <c r="R1919" s="15">
        <f t="shared" si="176"/>
        <v>42746.270057870366</v>
      </c>
      <c r="S1919" s="15">
        <f t="shared" si="177"/>
        <v>42776.270057870366</v>
      </c>
      <c r="T1919">
        <f t="shared" si="178"/>
        <v>2017</v>
      </c>
      <c r="U1919">
        <f t="shared" si="179"/>
        <v>1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v>1404845851</v>
      </c>
      <c r="K1920" t="b">
        <v>0</v>
      </c>
      <c r="L1920">
        <v>9</v>
      </c>
      <c r="M1920" t="b">
        <v>0</v>
      </c>
      <c r="N1920" s="11" t="s">
        <v>8276</v>
      </c>
      <c r="O1920" t="s">
        <v>8305</v>
      </c>
      <c r="P1920">
        <f t="shared" si="174"/>
        <v>1</v>
      </c>
      <c r="Q1920" s="22">
        <f t="shared" si="175"/>
        <v>28.89</v>
      </c>
      <c r="R1920" s="15">
        <f t="shared" si="176"/>
        <v>41828.789942129632</v>
      </c>
      <c r="S1920" s="15">
        <f t="shared" si="177"/>
        <v>41863.789942129632</v>
      </c>
      <c r="T1920">
        <f t="shared" si="178"/>
        <v>2014</v>
      </c>
      <c r="U1920">
        <f t="shared" si="179"/>
        <v>7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v>1429477249</v>
      </c>
      <c r="K1921" t="b">
        <v>0</v>
      </c>
      <c r="L1921">
        <v>8</v>
      </c>
      <c r="M1921" t="b">
        <v>0</v>
      </c>
      <c r="N1921" s="11" t="s">
        <v>8276</v>
      </c>
      <c r="O1921" t="s">
        <v>8305</v>
      </c>
      <c r="P1921">
        <f t="shared" si="174"/>
        <v>47</v>
      </c>
      <c r="Q1921" s="22">
        <f t="shared" si="175"/>
        <v>29.63</v>
      </c>
      <c r="R1921" s="15">
        <f t="shared" si="176"/>
        <v>42113.875567129624</v>
      </c>
      <c r="S1921" s="15">
        <f t="shared" si="177"/>
        <v>42143.875567129624</v>
      </c>
      <c r="T1921">
        <f t="shared" si="178"/>
        <v>2015</v>
      </c>
      <c r="U1921">
        <f t="shared" si="179"/>
        <v>4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v>1443042061</v>
      </c>
      <c r="K1922" t="b">
        <v>0</v>
      </c>
      <c r="L1922">
        <v>105</v>
      </c>
      <c r="M1922" t="b">
        <v>0</v>
      </c>
      <c r="N1922" s="11" t="s">
        <v>8276</v>
      </c>
      <c r="O1922" t="s">
        <v>8305</v>
      </c>
      <c r="P1922">
        <f t="shared" si="174"/>
        <v>43</v>
      </c>
      <c r="Q1922" s="22">
        <f t="shared" si="175"/>
        <v>40.98</v>
      </c>
      <c r="R1922" s="15">
        <f t="shared" si="176"/>
        <v>42270.875706018516</v>
      </c>
      <c r="S1922" s="15">
        <f t="shared" si="177"/>
        <v>42298.958333333328</v>
      </c>
      <c r="T1922">
        <f t="shared" si="178"/>
        <v>2015</v>
      </c>
      <c r="U1922">
        <f t="shared" si="179"/>
        <v>9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v>1339651143</v>
      </c>
      <c r="K1923" t="b">
        <v>0</v>
      </c>
      <c r="L1923">
        <v>38</v>
      </c>
      <c r="M1923" t="b">
        <v>1</v>
      </c>
      <c r="N1923" s="11" t="s">
        <v>8282</v>
      </c>
      <c r="O1923" t="s">
        <v>8286</v>
      </c>
      <c r="P1923">
        <f t="shared" ref="P1923:P1986" si="180">ROUND(E1923/D1923*100,0)</f>
        <v>137</v>
      </c>
      <c r="Q1923" s="22">
        <f t="shared" ref="Q1923:Q1986" si="181">IFERROR(ROUND(E1923/L1923,2),0)</f>
        <v>54</v>
      </c>
      <c r="R1923" s="15">
        <f t="shared" ref="R1923:R1986" si="182">J1923/60/60/24+DATE(1970,1,1)</f>
        <v>41074.221562500003</v>
      </c>
      <c r="S1923" s="15">
        <f t="shared" ref="S1923:S1986" si="183">I1923/60/60/24+DATE(1970,1,1)</f>
        <v>41104.221562500003</v>
      </c>
      <c r="T1923">
        <f t="shared" ref="T1923:T1986" si="184">YEAR(R1923)</f>
        <v>2012</v>
      </c>
      <c r="U1923">
        <f t="shared" ref="U1923:U1986" si="185">MONTH(R1923)</f>
        <v>6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v>1384236507</v>
      </c>
      <c r="K1924" t="b">
        <v>0</v>
      </c>
      <c r="L1924">
        <v>64</v>
      </c>
      <c r="M1924" t="b">
        <v>1</v>
      </c>
      <c r="N1924" s="11" t="s">
        <v>8282</v>
      </c>
      <c r="O1924" t="s">
        <v>8286</v>
      </c>
      <c r="P1924">
        <f t="shared" si="180"/>
        <v>116</v>
      </c>
      <c r="Q1924" s="22">
        <f t="shared" si="181"/>
        <v>36.11</v>
      </c>
      <c r="R1924" s="15">
        <f t="shared" si="182"/>
        <v>41590.255868055552</v>
      </c>
      <c r="S1924" s="15">
        <f t="shared" si="183"/>
        <v>41620.255868055552</v>
      </c>
      <c r="T1924">
        <f t="shared" si="184"/>
        <v>2013</v>
      </c>
      <c r="U1924">
        <f t="shared" si="185"/>
        <v>11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v>1313612532</v>
      </c>
      <c r="K1925" t="b">
        <v>0</v>
      </c>
      <c r="L1925">
        <v>13</v>
      </c>
      <c r="M1925" t="b">
        <v>1</v>
      </c>
      <c r="N1925" s="11" t="s">
        <v>8282</v>
      </c>
      <c r="O1925" t="s">
        <v>8286</v>
      </c>
      <c r="P1925">
        <f t="shared" si="180"/>
        <v>241</v>
      </c>
      <c r="Q1925" s="22">
        <f t="shared" si="181"/>
        <v>23.15</v>
      </c>
      <c r="R1925" s="15">
        <f t="shared" si="182"/>
        <v>40772.848749999997</v>
      </c>
      <c r="S1925" s="15">
        <f t="shared" si="183"/>
        <v>40813.207638888889</v>
      </c>
      <c r="T1925">
        <f t="shared" si="184"/>
        <v>2011</v>
      </c>
      <c r="U1925">
        <f t="shared" si="185"/>
        <v>8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v>1387390555</v>
      </c>
      <c r="K1926" t="b">
        <v>0</v>
      </c>
      <c r="L1926">
        <v>33</v>
      </c>
      <c r="M1926" t="b">
        <v>1</v>
      </c>
      <c r="N1926" s="11" t="s">
        <v>8282</v>
      </c>
      <c r="O1926" t="s">
        <v>8286</v>
      </c>
      <c r="P1926">
        <f t="shared" si="180"/>
        <v>114</v>
      </c>
      <c r="Q1926" s="22">
        <f t="shared" si="181"/>
        <v>104</v>
      </c>
      <c r="R1926" s="15">
        <f t="shared" si="182"/>
        <v>41626.761053240742</v>
      </c>
      <c r="S1926" s="15">
        <f t="shared" si="183"/>
        <v>41654.814583333333</v>
      </c>
      <c r="T1926">
        <f t="shared" si="184"/>
        <v>2013</v>
      </c>
      <c r="U1926">
        <f t="shared" si="185"/>
        <v>12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v>1379540288</v>
      </c>
      <c r="K1927" t="b">
        <v>0</v>
      </c>
      <c r="L1927">
        <v>52</v>
      </c>
      <c r="M1927" t="b">
        <v>1</v>
      </c>
      <c r="N1927" s="11" t="s">
        <v>8282</v>
      </c>
      <c r="O1927" t="s">
        <v>8286</v>
      </c>
      <c r="P1927">
        <f t="shared" si="180"/>
        <v>110</v>
      </c>
      <c r="Q1927" s="22">
        <f t="shared" si="181"/>
        <v>31.83</v>
      </c>
      <c r="R1927" s="15">
        <f t="shared" si="182"/>
        <v>41535.90148148148</v>
      </c>
      <c r="S1927" s="15">
        <f t="shared" si="183"/>
        <v>41558</v>
      </c>
      <c r="T1927">
        <f t="shared" si="184"/>
        <v>2013</v>
      </c>
      <c r="U1927">
        <f t="shared" si="185"/>
        <v>9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v>1286319256</v>
      </c>
      <c r="K1928" t="b">
        <v>0</v>
      </c>
      <c r="L1928">
        <v>107</v>
      </c>
      <c r="M1928" t="b">
        <v>1</v>
      </c>
      <c r="N1928" s="11" t="s">
        <v>8282</v>
      </c>
      <c r="O1928" t="s">
        <v>8286</v>
      </c>
      <c r="P1928">
        <f t="shared" si="180"/>
        <v>195</v>
      </c>
      <c r="Q1928" s="22">
        <f t="shared" si="181"/>
        <v>27.39</v>
      </c>
      <c r="R1928" s="15">
        <f t="shared" si="182"/>
        <v>40456.954351851848</v>
      </c>
      <c r="S1928" s="15">
        <f t="shared" si="183"/>
        <v>40484.018055555556</v>
      </c>
      <c r="T1928">
        <f t="shared" si="184"/>
        <v>2010</v>
      </c>
      <c r="U1928">
        <f t="shared" si="185"/>
        <v>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v>1329856839</v>
      </c>
      <c r="K1929" t="b">
        <v>0</v>
      </c>
      <c r="L1929">
        <v>11</v>
      </c>
      <c r="M1929" t="b">
        <v>1</v>
      </c>
      <c r="N1929" s="11" t="s">
        <v>8282</v>
      </c>
      <c r="O1929" t="s">
        <v>8286</v>
      </c>
      <c r="P1929">
        <f t="shared" si="180"/>
        <v>103</v>
      </c>
      <c r="Q1929" s="22">
        <f t="shared" si="181"/>
        <v>56.36</v>
      </c>
      <c r="R1929" s="15">
        <f t="shared" si="182"/>
        <v>40960.861562500002</v>
      </c>
      <c r="S1929" s="15">
        <f t="shared" si="183"/>
        <v>40976.207638888889</v>
      </c>
      <c r="T1929">
        <f t="shared" si="184"/>
        <v>2012</v>
      </c>
      <c r="U1929">
        <f t="shared" si="185"/>
        <v>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v>1365348794</v>
      </c>
      <c r="K1930" t="b">
        <v>0</v>
      </c>
      <c r="L1930">
        <v>34</v>
      </c>
      <c r="M1930" t="b">
        <v>1</v>
      </c>
      <c r="N1930" s="11" t="s">
        <v>8282</v>
      </c>
      <c r="O1930" t="s">
        <v>8286</v>
      </c>
      <c r="P1930">
        <f t="shared" si="180"/>
        <v>103</v>
      </c>
      <c r="Q1930" s="22">
        <f t="shared" si="181"/>
        <v>77.349999999999994</v>
      </c>
      <c r="R1930" s="15">
        <f t="shared" si="182"/>
        <v>41371.648078703707</v>
      </c>
      <c r="S1930" s="15">
        <f t="shared" si="183"/>
        <v>41401.648078703707</v>
      </c>
      <c r="T1930">
        <f t="shared" si="184"/>
        <v>2013</v>
      </c>
      <c r="U1930">
        <f t="shared" si="185"/>
        <v>4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v>1306197066</v>
      </c>
      <c r="K1931" t="b">
        <v>0</v>
      </c>
      <c r="L1931">
        <v>75</v>
      </c>
      <c r="M1931" t="b">
        <v>1</v>
      </c>
      <c r="N1931" s="11" t="s">
        <v>8282</v>
      </c>
      <c r="O1931" t="s">
        <v>8286</v>
      </c>
      <c r="P1931">
        <f t="shared" si="180"/>
        <v>100</v>
      </c>
      <c r="Q1931" s="22">
        <f t="shared" si="181"/>
        <v>42.8</v>
      </c>
      <c r="R1931" s="15">
        <f t="shared" si="182"/>
        <v>40687.021597222221</v>
      </c>
      <c r="S1931" s="15">
        <f t="shared" si="183"/>
        <v>40729.021597222221</v>
      </c>
      <c r="T1931">
        <f t="shared" si="184"/>
        <v>2011</v>
      </c>
      <c r="U1931">
        <f t="shared" si="185"/>
        <v>5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v>1368019482</v>
      </c>
      <c r="K1932" t="b">
        <v>0</v>
      </c>
      <c r="L1932">
        <v>26</v>
      </c>
      <c r="M1932" t="b">
        <v>1</v>
      </c>
      <c r="N1932" s="11" t="s">
        <v>8282</v>
      </c>
      <c r="O1932" t="s">
        <v>8286</v>
      </c>
      <c r="P1932">
        <f t="shared" si="180"/>
        <v>127</v>
      </c>
      <c r="Q1932" s="22">
        <f t="shared" si="181"/>
        <v>48.85</v>
      </c>
      <c r="R1932" s="15">
        <f t="shared" si="182"/>
        <v>41402.558819444443</v>
      </c>
      <c r="S1932" s="15">
        <f t="shared" si="183"/>
        <v>41462.558819444443</v>
      </c>
      <c r="T1932">
        <f t="shared" si="184"/>
        <v>2013</v>
      </c>
      <c r="U1932">
        <f t="shared" si="185"/>
        <v>5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v>1336512309</v>
      </c>
      <c r="K1933" t="b">
        <v>0</v>
      </c>
      <c r="L1933">
        <v>50</v>
      </c>
      <c r="M1933" t="b">
        <v>1</v>
      </c>
      <c r="N1933" s="11" t="s">
        <v>8282</v>
      </c>
      <c r="O1933" t="s">
        <v>8286</v>
      </c>
      <c r="P1933">
        <f t="shared" si="180"/>
        <v>121</v>
      </c>
      <c r="Q1933" s="22">
        <f t="shared" si="181"/>
        <v>48.24</v>
      </c>
      <c r="R1933" s="15">
        <f t="shared" si="182"/>
        <v>41037.892465277779</v>
      </c>
      <c r="S1933" s="15">
        <f t="shared" si="183"/>
        <v>41051.145833333336</v>
      </c>
      <c r="T1933">
        <f t="shared" si="184"/>
        <v>2012</v>
      </c>
      <c r="U1933">
        <f t="shared" si="185"/>
        <v>5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v>1325618773</v>
      </c>
      <c r="K1934" t="b">
        <v>0</v>
      </c>
      <c r="L1934">
        <v>80</v>
      </c>
      <c r="M1934" t="b">
        <v>1</v>
      </c>
      <c r="N1934" s="11" t="s">
        <v>8282</v>
      </c>
      <c r="O1934" t="s">
        <v>8286</v>
      </c>
      <c r="P1934">
        <f t="shared" si="180"/>
        <v>107</v>
      </c>
      <c r="Q1934" s="22">
        <f t="shared" si="181"/>
        <v>70.209999999999994</v>
      </c>
      <c r="R1934" s="15">
        <f t="shared" si="182"/>
        <v>40911.809872685182</v>
      </c>
      <c r="S1934" s="15">
        <f t="shared" si="183"/>
        <v>40932.809872685182</v>
      </c>
      <c r="T1934">
        <f t="shared" si="184"/>
        <v>2012</v>
      </c>
      <c r="U1934">
        <f t="shared" si="185"/>
        <v>1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v>1409195307</v>
      </c>
      <c r="K1935" t="b">
        <v>0</v>
      </c>
      <c r="L1935">
        <v>110</v>
      </c>
      <c r="M1935" t="b">
        <v>1</v>
      </c>
      <c r="N1935" s="11" t="s">
        <v>8282</v>
      </c>
      <c r="O1935" t="s">
        <v>8286</v>
      </c>
      <c r="P1935">
        <f t="shared" si="180"/>
        <v>172</v>
      </c>
      <c r="Q1935" s="22">
        <f t="shared" si="181"/>
        <v>94.05</v>
      </c>
      <c r="R1935" s="15">
        <f t="shared" si="182"/>
        <v>41879.130868055552</v>
      </c>
      <c r="S1935" s="15">
        <f t="shared" si="183"/>
        <v>41909.130868055552</v>
      </c>
      <c r="T1935">
        <f t="shared" si="184"/>
        <v>2014</v>
      </c>
      <c r="U1935">
        <f t="shared" si="185"/>
        <v>8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v>1321649321</v>
      </c>
      <c r="K1936" t="b">
        <v>0</v>
      </c>
      <c r="L1936">
        <v>77</v>
      </c>
      <c r="M1936" t="b">
        <v>1</v>
      </c>
      <c r="N1936" s="11" t="s">
        <v>8282</v>
      </c>
      <c r="O1936" t="s">
        <v>8286</v>
      </c>
      <c r="P1936">
        <f t="shared" si="180"/>
        <v>124</v>
      </c>
      <c r="Q1936" s="22">
        <f t="shared" si="181"/>
        <v>80.27</v>
      </c>
      <c r="R1936" s="15">
        <f t="shared" si="182"/>
        <v>40865.867141203707</v>
      </c>
      <c r="S1936" s="15">
        <f t="shared" si="183"/>
        <v>40902.208333333336</v>
      </c>
      <c r="T1936">
        <f t="shared" si="184"/>
        <v>2011</v>
      </c>
      <c r="U1936">
        <f t="shared" si="185"/>
        <v>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v>1400106171</v>
      </c>
      <c r="K1937" t="b">
        <v>0</v>
      </c>
      <c r="L1937">
        <v>50</v>
      </c>
      <c r="M1937" t="b">
        <v>1</v>
      </c>
      <c r="N1937" s="11" t="s">
        <v>8282</v>
      </c>
      <c r="O1937" t="s">
        <v>8286</v>
      </c>
      <c r="P1937">
        <f t="shared" si="180"/>
        <v>108</v>
      </c>
      <c r="Q1937" s="22">
        <f t="shared" si="181"/>
        <v>54.2</v>
      </c>
      <c r="R1937" s="15">
        <f t="shared" si="182"/>
        <v>41773.932534722226</v>
      </c>
      <c r="S1937" s="15">
        <f t="shared" si="183"/>
        <v>41811.207638888889</v>
      </c>
      <c r="T1937">
        <f t="shared" si="184"/>
        <v>2014</v>
      </c>
      <c r="U1937">
        <f t="shared" si="185"/>
        <v>5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v>1320528070</v>
      </c>
      <c r="K1938" t="b">
        <v>0</v>
      </c>
      <c r="L1938">
        <v>145</v>
      </c>
      <c r="M1938" t="b">
        <v>1</v>
      </c>
      <c r="N1938" s="11" t="s">
        <v>8282</v>
      </c>
      <c r="O1938" t="s">
        <v>8286</v>
      </c>
      <c r="P1938">
        <f t="shared" si="180"/>
        <v>117</v>
      </c>
      <c r="Q1938" s="22">
        <f t="shared" si="181"/>
        <v>60.27</v>
      </c>
      <c r="R1938" s="15">
        <f t="shared" si="182"/>
        <v>40852.889699074076</v>
      </c>
      <c r="S1938" s="15">
        <f t="shared" si="183"/>
        <v>40883.249305555553</v>
      </c>
      <c r="T1938">
        <f t="shared" si="184"/>
        <v>2011</v>
      </c>
      <c r="U1938">
        <f t="shared" si="185"/>
        <v>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v>1338346281</v>
      </c>
      <c r="K1939" t="b">
        <v>0</v>
      </c>
      <c r="L1939">
        <v>29</v>
      </c>
      <c r="M1939" t="b">
        <v>1</v>
      </c>
      <c r="N1939" s="11" t="s">
        <v>8282</v>
      </c>
      <c r="O1939" t="s">
        <v>8286</v>
      </c>
      <c r="P1939">
        <f t="shared" si="180"/>
        <v>187</v>
      </c>
      <c r="Q1939" s="22">
        <f t="shared" si="181"/>
        <v>38.74</v>
      </c>
      <c r="R1939" s="15">
        <f t="shared" si="182"/>
        <v>41059.118993055556</v>
      </c>
      <c r="S1939" s="15">
        <f t="shared" si="183"/>
        <v>41075.165972222225</v>
      </c>
      <c r="T1939">
        <f t="shared" si="184"/>
        <v>2012</v>
      </c>
      <c r="U1939">
        <f t="shared" si="185"/>
        <v>5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v>1370067231</v>
      </c>
      <c r="K1940" t="b">
        <v>0</v>
      </c>
      <c r="L1940">
        <v>114</v>
      </c>
      <c r="M1940" t="b">
        <v>1</v>
      </c>
      <c r="N1940" s="11" t="s">
        <v>8282</v>
      </c>
      <c r="O1940" t="s">
        <v>8286</v>
      </c>
      <c r="P1940">
        <f t="shared" si="180"/>
        <v>116</v>
      </c>
      <c r="Q1940" s="22">
        <f t="shared" si="181"/>
        <v>152.54</v>
      </c>
      <c r="R1940" s="15">
        <f t="shared" si="182"/>
        <v>41426.259618055556</v>
      </c>
      <c r="S1940" s="15">
        <f t="shared" si="183"/>
        <v>41457.208333333336</v>
      </c>
      <c r="T1940">
        <f t="shared" si="184"/>
        <v>2013</v>
      </c>
      <c r="U1940">
        <f t="shared" si="185"/>
        <v>6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v>1360366708</v>
      </c>
      <c r="K1941" t="b">
        <v>0</v>
      </c>
      <c r="L1941">
        <v>96</v>
      </c>
      <c r="M1941" t="b">
        <v>1</v>
      </c>
      <c r="N1941" s="11" t="s">
        <v>8282</v>
      </c>
      <c r="O1941" t="s">
        <v>8286</v>
      </c>
      <c r="P1941">
        <f t="shared" si="180"/>
        <v>111</v>
      </c>
      <c r="Q1941" s="22">
        <f t="shared" si="181"/>
        <v>115.31</v>
      </c>
      <c r="R1941" s="15">
        <f t="shared" si="182"/>
        <v>41313.985046296293</v>
      </c>
      <c r="S1941" s="15">
        <f t="shared" si="183"/>
        <v>41343.943379629629</v>
      </c>
      <c r="T1941">
        <f t="shared" si="184"/>
        <v>2013</v>
      </c>
      <c r="U1941">
        <f t="shared" si="185"/>
        <v>2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v>1304770233</v>
      </c>
      <c r="K1942" t="b">
        <v>0</v>
      </c>
      <c r="L1942">
        <v>31</v>
      </c>
      <c r="M1942" t="b">
        <v>1</v>
      </c>
      <c r="N1942" s="11" t="s">
        <v>8282</v>
      </c>
      <c r="O1942" t="s">
        <v>8286</v>
      </c>
      <c r="P1942">
        <f t="shared" si="180"/>
        <v>171</v>
      </c>
      <c r="Q1942" s="22">
        <f t="shared" si="181"/>
        <v>35.840000000000003</v>
      </c>
      <c r="R1942" s="15">
        <f t="shared" si="182"/>
        <v>40670.507326388892</v>
      </c>
      <c r="S1942" s="15">
        <f t="shared" si="183"/>
        <v>40709.165972222225</v>
      </c>
      <c r="T1942">
        <f t="shared" si="184"/>
        <v>2011</v>
      </c>
      <c r="U1942">
        <f t="shared" si="185"/>
        <v>5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v>1397545131</v>
      </c>
      <c r="K1943" t="b">
        <v>1</v>
      </c>
      <c r="L1943">
        <v>4883</v>
      </c>
      <c r="M1943" t="b">
        <v>1</v>
      </c>
      <c r="N1943" s="11" t="s">
        <v>8276</v>
      </c>
      <c r="O1943" t="s">
        <v>8306</v>
      </c>
      <c r="P1943">
        <f t="shared" si="180"/>
        <v>126</v>
      </c>
      <c r="Q1943" s="22">
        <f t="shared" si="181"/>
        <v>64.569999999999993</v>
      </c>
      <c r="R1943" s="15">
        <f t="shared" si="182"/>
        <v>41744.290868055556</v>
      </c>
      <c r="S1943" s="15">
        <f t="shared" si="183"/>
        <v>41774.290868055556</v>
      </c>
      <c r="T1943">
        <f t="shared" si="184"/>
        <v>2014</v>
      </c>
      <c r="U1943">
        <f t="shared" si="185"/>
        <v>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v>1302033140</v>
      </c>
      <c r="K1944" t="b">
        <v>1</v>
      </c>
      <c r="L1944">
        <v>95</v>
      </c>
      <c r="M1944" t="b">
        <v>1</v>
      </c>
      <c r="N1944" s="11" t="s">
        <v>8276</v>
      </c>
      <c r="O1944" t="s">
        <v>8306</v>
      </c>
      <c r="P1944">
        <f t="shared" si="180"/>
        <v>138</v>
      </c>
      <c r="Q1944" s="22">
        <f t="shared" si="181"/>
        <v>87.44</v>
      </c>
      <c r="R1944" s="15">
        <f t="shared" si="182"/>
        <v>40638.828009259261</v>
      </c>
      <c r="S1944" s="15">
        <f t="shared" si="183"/>
        <v>40728.828009259261</v>
      </c>
      <c r="T1944">
        <f t="shared" si="184"/>
        <v>2011</v>
      </c>
      <c r="U1944">
        <f t="shared" si="185"/>
        <v>4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v>1467008916</v>
      </c>
      <c r="K1945" t="b">
        <v>1</v>
      </c>
      <c r="L1945">
        <v>2478</v>
      </c>
      <c r="M1945" t="b">
        <v>1</v>
      </c>
      <c r="N1945" s="11" t="s">
        <v>8276</v>
      </c>
      <c r="O1945" t="s">
        <v>8306</v>
      </c>
      <c r="P1945">
        <f t="shared" si="180"/>
        <v>1705</v>
      </c>
      <c r="Q1945" s="22">
        <f t="shared" si="181"/>
        <v>68.819999999999993</v>
      </c>
      <c r="R1945" s="15">
        <f t="shared" si="182"/>
        <v>42548.269861111112</v>
      </c>
      <c r="S1945" s="15">
        <f t="shared" si="183"/>
        <v>42593.269861111112</v>
      </c>
      <c r="T1945">
        <f t="shared" si="184"/>
        <v>2016</v>
      </c>
      <c r="U1945">
        <f t="shared" si="185"/>
        <v>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v>1396360890</v>
      </c>
      <c r="K1946" t="b">
        <v>1</v>
      </c>
      <c r="L1946">
        <v>1789</v>
      </c>
      <c r="M1946" t="b">
        <v>1</v>
      </c>
      <c r="N1946" s="11" t="s">
        <v>8276</v>
      </c>
      <c r="O1946" t="s">
        <v>8306</v>
      </c>
      <c r="P1946">
        <f t="shared" si="180"/>
        <v>788</v>
      </c>
      <c r="Q1946" s="22">
        <f t="shared" si="181"/>
        <v>176.2</v>
      </c>
      <c r="R1946" s="15">
        <f t="shared" si="182"/>
        <v>41730.584374999999</v>
      </c>
      <c r="S1946" s="15">
        <f t="shared" si="183"/>
        <v>41760.584374999999</v>
      </c>
      <c r="T1946">
        <f t="shared" si="184"/>
        <v>2014</v>
      </c>
      <c r="U1946">
        <f t="shared" si="185"/>
        <v>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v>1433224958</v>
      </c>
      <c r="K1947" t="b">
        <v>1</v>
      </c>
      <c r="L1947">
        <v>680</v>
      </c>
      <c r="M1947" t="b">
        <v>1</v>
      </c>
      <c r="N1947" s="11" t="s">
        <v>8276</v>
      </c>
      <c r="O1947" t="s">
        <v>8306</v>
      </c>
      <c r="P1947">
        <f t="shared" si="180"/>
        <v>348</v>
      </c>
      <c r="Q1947" s="22">
        <f t="shared" si="181"/>
        <v>511.79</v>
      </c>
      <c r="R1947" s="15">
        <f t="shared" si="182"/>
        <v>42157.251828703709</v>
      </c>
      <c r="S1947" s="15">
        <f t="shared" si="183"/>
        <v>42197.251828703709</v>
      </c>
      <c r="T1947">
        <f t="shared" si="184"/>
        <v>2015</v>
      </c>
      <c r="U1947">
        <f t="shared" si="185"/>
        <v>6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v>1392780961</v>
      </c>
      <c r="K1948" t="b">
        <v>1</v>
      </c>
      <c r="L1948">
        <v>70</v>
      </c>
      <c r="M1948" t="b">
        <v>1</v>
      </c>
      <c r="N1948" s="11" t="s">
        <v>8276</v>
      </c>
      <c r="O1948" t="s">
        <v>8306</v>
      </c>
      <c r="P1948">
        <f t="shared" si="180"/>
        <v>150</v>
      </c>
      <c r="Q1948" s="22">
        <f t="shared" si="181"/>
        <v>160.44</v>
      </c>
      <c r="R1948" s="15">
        <f t="shared" si="182"/>
        <v>41689.150011574071</v>
      </c>
      <c r="S1948" s="15">
        <f t="shared" si="183"/>
        <v>41749.108344907407</v>
      </c>
      <c r="T1948">
        <f t="shared" si="184"/>
        <v>2014</v>
      </c>
      <c r="U1948">
        <f t="shared" si="185"/>
        <v>2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v>1255730520</v>
      </c>
      <c r="K1949" t="b">
        <v>1</v>
      </c>
      <c r="L1949">
        <v>23</v>
      </c>
      <c r="M1949" t="b">
        <v>1</v>
      </c>
      <c r="N1949" s="11" t="s">
        <v>8276</v>
      </c>
      <c r="O1949" t="s">
        <v>8306</v>
      </c>
      <c r="P1949">
        <f t="shared" si="180"/>
        <v>101</v>
      </c>
      <c r="Q1949" s="22">
        <f t="shared" si="181"/>
        <v>35</v>
      </c>
      <c r="R1949" s="15">
        <f t="shared" si="182"/>
        <v>40102.918055555558</v>
      </c>
      <c r="S1949" s="15">
        <f t="shared" si="183"/>
        <v>40140.249305555553</v>
      </c>
      <c r="T1949">
        <f t="shared" si="184"/>
        <v>2009</v>
      </c>
      <c r="U1949">
        <f t="shared" si="185"/>
        <v>10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v>1460557809</v>
      </c>
      <c r="K1950" t="b">
        <v>1</v>
      </c>
      <c r="L1950">
        <v>4245</v>
      </c>
      <c r="M1950" t="b">
        <v>1</v>
      </c>
      <c r="N1950" s="11" t="s">
        <v>8276</v>
      </c>
      <c r="O1950" t="s">
        <v>8306</v>
      </c>
      <c r="P1950">
        <f t="shared" si="180"/>
        <v>800</v>
      </c>
      <c r="Q1950" s="22">
        <f t="shared" si="181"/>
        <v>188.51</v>
      </c>
      <c r="R1950" s="15">
        <f t="shared" si="182"/>
        <v>42473.604270833333</v>
      </c>
      <c r="S1950" s="15">
        <f t="shared" si="183"/>
        <v>42527.709722222222</v>
      </c>
      <c r="T1950">
        <f t="shared" si="184"/>
        <v>2016</v>
      </c>
      <c r="U1950">
        <f t="shared" si="185"/>
        <v>4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v>1402394951</v>
      </c>
      <c r="K1951" t="b">
        <v>1</v>
      </c>
      <c r="L1951">
        <v>943</v>
      </c>
      <c r="M1951" t="b">
        <v>1</v>
      </c>
      <c r="N1951" s="11" t="s">
        <v>8276</v>
      </c>
      <c r="O1951" t="s">
        <v>8306</v>
      </c>
      <c r="P1951">
        <f t="shared" si="180"/>
        <v>106</v>
      </c>
      <c r="Q1951" s="22">
        <f t="shared" si="181"/>
        <v>56.2</v>
      </c>
      <c r="R1951" s="15">
        <f t="shared" si="182"/>
        <v>41800.423043981478</v>
      </c>
      <c r="S1951" s="15">
        <f t="shared" si="183"/>
        <v>41830.423043981478</v>
      </c>
      <c r="T1951">
        <f t="shared" si="184"/>
        <v>2014</v>
      </c>
      <c r="U1951">
        <f t="shared" si="185"/>
        <v>6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v>1300767673</v>
      </c>
      <c r="K1952" t="b">
        <v>1</v>
      </c>
      <c r="L1952">
        <v>1876</v>
      </c>
      <c r="M1952" t="b">
        <v>1</v>
      </c>
      <c r="N1952" s="11" t="s">
        <v>8276</v>
      </c>
      <c r="O1952" t="s">
        <v>8306</v>
      </c>
      <c r="P1952">
        <f t="shared" si="180"/>
        <v>201</v>
      </c>
      <c r="Q1952" s="22">
        <f t="shared" si="181"/>
        <v>51.31</v>
      </c>
      <c r="R1952" s="15">
        <f t="shared" si="182"/>
        <v>40624.181400462963</v>
      </c>
      <c r="S1952" s="15">
        <f t="shared" si="183"/>
        <v>40655.181400462963</v>
      </c>
      <c r="T1952">
        <f t="shared" si="184"/>
        <v>2011</v>
      </c>
      <c r="U1952">
        <f t="shared" si="185"/>
        <v>3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v>1475921137</v>
      </c>
      <c r="K1953" t="b">
        <v>1</v>
      </c>
      <c r="L1953">
        <v>834</v>
      </c>
      <c r="M1953" t="b">
        <v>1</v>
      </c>
      <c r="N1953" s="11" t="s">
        <v>8276</v>
      </c>
      <c r="O1953" t="s">
        <v>8306</v>
      </c>
      <c r="P1953">
        <f t="shared" si="180"/>
        <v>212</v>
      </c>
      <c r="Q1953" s="22">
        <f t="shared" si="181"/>
        <v>127.36</v>
      </c>
      <c r="R1953" s="15">
        <f t="shared" si="182"/>
        <v>42651.420567129629</v>
      </c>
      <c r="S1953" s="15">
        <f t="shared" si="183"/>
        <v>42681.462233796294</v>
      </c>
      <c r="T1953">
        <f t="shared" si="184"/>
        <v>2016</v>
      </c>
      <c r="U1953">
        <f t="shared" si="185"/>
        <v>10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v>1378737215</v>
      </c>
      <c r="K1954" t="b">
        <v>1</v>
      </c>
      <c r="L1954">
        <v>682</v>
      </c>
      <c r="M1954" t="b">
        <v>1</v>
      </c>
      <c r="N1954" s="11" t="s">
        <v>8276</v>
      </c>
      <c r="O1954" t="s">
        <v>8306</v>
      </c>
      <c r="P1954">
        <f t="shared" si="180"/>
        <v>198</v>
      </c>
      <c r="Q1954" s="22">
        <f t="shared" si="181"/>
        <v>101.86</v>
      </c>
      <c r="R1954" s="15">
        <f t="shared" si="182"/>
        <v>41526.60665509259</v>
      </c>
      <c r="S1954" s="15">
        <f t="shared" si="183"/>
        <v>41563.60665509259</v>
      </c>
      <c r="T1954">
        <f t="shared" si="184"/>
        <v>2013</v>
      </c>
      <c r="U1954">
        <f t="shared" si="185"/>
        <v>9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v>1328158065</v>
      </c>
      <c r="K1955" t="b">
        <v>1</v>
      </c>
      <c r="L1955">
        <v>147</v>
      </c>
      <c r="M1955" t="b">
        <v>1</v>
      </c>
      <c r="N1955" s="11" t="s">
        <v>8276</v>
      </c>
      <c r="O1955" t="s">
        <v>8306</v>
      </c>
      <c r="P1955">
        <f t="shared" si="180"/>
        <v>226</v>
      </c>
      <c r="Q1955" s="22">
        <f t="shared" si="181"/>
        <v>230.56</v>
      </c>
      <c r="R1955" s="15">
        <f t="shared" si="182"/>
        <v>40941.199826388889</v>
      </c>
      <c r="S1955" s="15">
        <f t="shared" si="183"/>
        <v>40970.125</v>
      </c>
      <c r="T1955">
        <f t="shared" si="184"/>
        <v>2012</v>
      </c>
      <c r="U1955">
        <f t="shared" si="185"/>
        <v>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v>1453730176</v>
      </c>
      <c r="K1956" t="b">
        <v>1</v>
      </c>
      <c r="L1956">
        <v>415</v>
      </c>
      <c r="M1956" t="b">
        <v>1</v>
      </c>
      <c r="N1956" s="11" t="s">
        <v>8276</v>
      </c>
      <c r="O1956" t="s">
        <v>8306</v>
      </c>
      <c r="P1956">
        <f t="shared" si="180"/>
        <v>699</v>
      </c>
      <c r="Q1956" s="22">
        <f t="shared" si="181"/>
        <v>842.11</v>
      </c>
      <c r="R1956" s="15">
        <f t="shared" si="182"/>
        <v>42394.580740740741</v>
      </c>
      <c r="S1956" s="15">
        <f t="shared" si="183"/>
        <v>42441.208333333328</v>
      </c>
      <c r="T1956">
        <f t="shared" si="184"/>
        <v>2016</v>
      </c>
      <c r="U1956">
        <f t="shared" si="185"/>
        <v>1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v>1334989881</v>
      </c>
      <c r="K1957" t="b">
        <v>1</v>
      </c>
      <c r="L1957">
        <v>290</v>
      </c>
      <c r="M1957" t="b">
        <v>1</v>
      </c>
      <c r="N1957" s="11" t="s">
        <v>8276</v>
      </c>
      <c r="O1957" t="s">
        <v>8306</v>
      </c>
      <c r="P1957">
        <f t="shared" si="180"/>
        <v>399</v>
      </c>
      <c r="Q1957" s="22">
        <f t="shared" si="181"/>
        <v>577.28</v>
      </c>
      <c r="R1957" s="15">
        <f t="shared" si="182"/>
        <v>41020.271770833337</v>
      </c>
      <c r="S1957" s="15">
        <f t="shared" si="183"/>
        <v>41052.791666666664</v>
      </c>
      <c r="T1957">
        <f t="shared" si="184"/>
        <v>2012</v>
      </c>
      <c r="U1957">
        <f t="shared" si="185"/>
        <v>4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v>1425507005</v>
      </c>
      <c r="K1958" t="b">
        <v>1</v>
      </c>
      <c r="L1958">
        <v>365</v>
      </c>
      <c r="M1958" t="b">
        <v>1</v>
      </c>
      <c r="N1958" s="11" t="s">
        <v>8276</v>
      </c>
      <c r="O1958" t="s">
        <v>8306</v>
      </c>
      <c r="P1958">
        <f t="shared" si="180"/>
        <v>294</v>
      </c>
      <c r="Q1958" s="22">
        <f t="shared" si="181"/>
        <v>483.34</v>
      </c>
      <c r="R1958" s="15">
        <f t="shared" si="182"/>
        <v>42067.923668981486</v>
      </c>
      <c r="S1958" s="15">
        <f t="shared" si="183"/>
        <v>42112.882002314815</v>
      </c>
      <c r="T1958">
        <f t="shared" si="184"/>
        <v>2015</v>
      </c>
      <c r="U1958">
        <f t="shared" si="185"/>
        <v>3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v>1348712513</v>
      </c>
      <c r="K1959" t="b">
        <v>1</v>
      </c>
      <c r="L1959">
        <v>660</v>
      </c>
      <c r="M1959" t="b">
        <v>1</v>
      </c>
      <c r="N1959" s="11" t="s">
        <v>8276</v>
      </c>
      <c r="O1959" t="s">
        <v>8306</v>
      </c>
      <c r="P1959">
        <f t="shared" si="180"/>
        <v>168</v>
      </c>
      <c r="Q1959" s="22">
        <f t="shared" si="181"/>
        <v>76.14</v>
      </c>
      <c r="R1959" s="15">
        <f t="shared" si="182"/>
        <v>41179.098530092589</v>
      </c>
      <c r="S1959" s="15">
        <f t="shared" si="183"/>
        <v>41209.098530092589</v>
      </c>
      <c r="T1959">
        <f t="shared" si="184"/>
        <v>2012</v>
      </c>
      <c r="U1959">
        <f t="shared" si="185"/>
        <v>9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v>1361490161</v>
      </c>
      <c r="K1960" t="b">
        <v>1</v>
      </c>
      <c r="L1960">
        <v>1356</v>
      </c>
      <c r="M1960" t="b">
        <v>1</v>
      </c>
      <c r="N1960" s="11" t="s">
        <v>8276</v>
      </c>
      <c r="O1960" t="s">
        <v>8306</v>
      </c>
      <c r="P1960">
        <f t="shared" si="180"/>
        <v>1436</v>
      </c>
      <c r="Q1960" s="22">
        <f t="shared" si="181"/>
        <v>74.11</v>
      </c>
      <c r="R1960" s="15">
        <f t="shared" si="182"/>
        <v>41326.987974537034</v>
      </c>
      <c r="S1960" s="15">
        <f t="shared" si="183"/>
        <v>41356.94630787037</v>
      </c>
      <c r="T1960">
        <f t="shared" si="184"/>
        <v>2013</v>
      </c>
      <c r="U1960">
        <f t="shared" si="185"/>
        <v>2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v>1408565860</v>
      </c>
      <c r="K1961" t="b">
        <v>1</v>
      </c>
      <c r="L1961">
        <v>424</v>
      </c>
      <c r="M1961" t="b">
        <v>1</v>
      </c>
      <c r="N1961" s="11" t="s">
        <v>8276</v>
      </c>
      <c r="O1961" t="s">
        <v>8306</v>
      </c>
      <c r="P1961">
        <f t="shared" si="180"/>
        <v>157</v>
      </c>
      <c r="Q1961" s="22">
        <f t="shared" si="181"/>
        <v>36.97</v>
      </c>
      <c r="R1961" s="15">
        <f t="shared" si="182"/>
        <v>41871.845601851855</v>
      </c>
      <c r="S1961" s="15">
        <f t="shared" si="183"/>
        <v>41913</v>
      </c>
      <c r="T1961">
        <f t="shared" si="184"/>
        <v>2014</v>
      </c>
      <c r="U1961">
        <f t="shared" si="185"/>
        <v>8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v>1416559341</v>
      </c>
      <c r="K1962" t="b">
        <v>1</v>
      </c>
      <c r="L1962">
        <v>33</v>
      </c>
      <c r="M1962" t="b">
        <v>1</v>
      </c>
      <c r="N1962" s="11" t="s">
        <v>8276</v>
      </c>
      <c r="O1962" t="s">
        <v>8306</v>
      </c>
      <c r="P1962">
        <f t="shared" si="180"/>
        <v>118</v>
      </c>
      <c r="Q1962" s="22">
        <f t="shared" si="181"/>
        <v>2500.9699999999998</v>
      </c>
      <c r="R1962" s="15">
        <f t="shared" si="182"/>
        <v>41964.362743055557</v>
      </c>
      <c r="S1962" s="15">
        <f t="shared" si="183"/>
        <v>41994.362743055557</v>
      </c>
      <c r="T1962">
        <f t="shared" si="184"/>
        <v>2014</v>
      </c>
      <c r="U1962">
        <f t="shared" si="185"/>
        <v>11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v>1346042417</v>
      </c>
      <c r="K1963" t="b">
        <v>1</v>
      </c>
      <c r="L1963">
        <v>1633</v>
      </c>
      <c r="M1963" t="b">
        <v>1</v>
      </c>
      <c r="N1963" s="11" t="s">
        <v>8276</v>
      </c>
      <c r="O1963" t="s">
        <v>8306</v>
      </c>
      <c r="P1963">
        <f t="shared" si="180"/>
        <v>1105</v>
      </c>
      <c r="Q1963" s="22">
        <f t="shared" si="181"/>
        <v>67.69</v>
      </c>
      <c r="R1963" s="15">
        <f t="shared" si="182"/>
        <v>41148.194641203707</v>
      </c>
      <c r="S1963" s="15">
        <f t="shared" si="183"/>
        <v>41188.165972222225</v>
      </c>
      <c r="T1963">
        <f t="shared" si="184"/>
        <v>2012</v>
      </c>
      <c r="U1963">
        <f t="shared" si="185"/>
        <v>8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v>1397414636</v>
      </c>
      <c r="K1964" t="b">
        <v>1</v>
      </c>
      <c r="L1964">
        <v>306</v>
      </c>
      <c r="M1964" t="b">
        <v>1</v>
      </c>
      <c r="N1964" s="11" t="s">
        <v>8276</v>
      </c>
      <c r="O1964" t="s">
        <v>8306</v>
      </c>
      <c r="P1964">
        <f t="shared" si="180"/>
        <v>193</v>
      </c>
      <c r="Q1964" s="22">
        <f t="shared" si="181"/>
        <v>63.05</v>
      </c>
      <c r="R1964" s="15">
        <f t="shared" si="182"/>
        <v>41742.780509259261</v>
      </c>
      <c r="S1964" s="15">
        <f t="shared" si="183"/>
        <v>41772.780509259261</v>
      </c>
      <c r="T1964">
        <f t="shared" si="184"/>
        <v>2014</v>
      </c>
      <c r="U1964">
        <f t="shared" si="185"/>
        <v>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v>1407838734</v>
      </c>
      <c r="K1965" t="b">
        <v>1</v>
      </c>
      <c r="L1965">
        <v>205</v>
      </c>
      <c r="M1965" t="b">
        <v>1</v>
      </c>
      <c r="N1965" s="11" t="s">
        <v>8276</v>
      </c>
      <c r="O1965" t="s">
        <v>8306</v>
      </c>
      <c r="P1965">
        <f t="shared" si="180"/>
        <v>127</v>
      </c>
      <c r="Q1965" s="22">
        <f t="shared" si="181"/>
        <v>117.6</v>
      </c>
      <c r="R1965" s="15">
        <f t="shared" si="182"/>
        <v>41863.429791666669</v>
      </c>
      <c r="S1965" s="15">
        <f t="shared" si="183"/>
        <v>41898.429791666669</v>
      </c>
      <c r="T1965">
        <f t="shared" si="184"/>
        <v>2014</v>
      </c>
      <c r="U1965">
        <f t="shared" si="185"/>
        <v>8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v>1458714772</v>
      </c>
      <c r="K1966" t="b">
        <v>1</v>
      </c>
      <c r="L1966">
        <v>1281</v>
      </c>
      <c r="M1966" t="b">
        <v>1</v>
      </c>
      <c r="N1966" s="11" t="s">
        <v>8276</v>
      </c>
      <c r="O1966" t="s">
        <v>8306</v>
      </c>
      <c r="P1966">
        <f t="shared" si="180"/>
        <v>260</v>
      </c>
      <c r="Q1966" s="22">
        <f t="shared" si="181"/>
        <v>180.75</v>
      </c>
      <c r="R1966" s="15">
        <f t="shared" si="182"/>
        <v>42452.272824074069</v>
      </c>
      <c r="S1966" s="15">
        <f t="shared" si="183"/>
        <v>42482.272824074069</v>
      </c>
      <c r="T1966">
        <f t="shared" si="184"/>
        <v>2016</v>
      </c>
      <c r="U1966">
        <f t="shared" si="185"/>
        <v>3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v>1324433310</v>
      </c>
      <c r="K1967" t="b">
        <v>1</v>
      </c>
      <c r="L1967">
        <v>103</v>
      </c>
      <c r="M1967" t="b">
        <v>1</v>
      </c>
      <c r="N1967" s="11" t="s">
        <v>8276</v>
      </c>
      <c r="O1967" t="s">
        <v>8306</v>
      </c>
      <c r="P1967">
        <f t="shared" si="180"/>
        <v>262</v>
      </c>
      <c r="Q1967" s="22">
        <f t="shared" si="181"/>
        <v>127.32</v>
      </c>
      <c r="R1967" s="15">
        <f t="shared" si="182"/>
        <v>40898.089236111111</v>
      </c>
      <c r="S1967" s="15">
        <f t="shared" si="183"/>
        <v>40920.041666666664</v>
      </c>
      <c r="T1967">
        <f t="shared" si="184"/>
        <v>2011</v>
      </c>
      <c r="U1967">
        <f t="shared" si="185"/>
        <v>12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v>1405429098</v>
      </c>
      <c r="K1968" t="b">
        <v>1</v>
      </c>
      <c r="L1968">
        <v>1513</v>
      </c>
      <c r="M1968" t="b">
        <v>1</v>
      </c>
      <c r="N1968" s="11" t="s">
        <v>8276</v>
      </c>
      <c r="O1968" t="s">
        <v>8306</v>
      </c>
      <c r="P1968">
        <f t="shared" si="180"/>
        <v>207</v>
      </c>
      <c r="Q1968" s="22">
        <f t="shared" si="181"/>
        <v>136.63999999999999</v>
      </c>
      <c r="R1968" s="15">
        <f t="shared" si="182"/>
        <v>41835.540486111109</v>
      </c>
      <c r="S1968" s="15">
        <f t="shared" si="183"/>
        <v>41865.540486111109</v>
      </c>
      <c r="T1968">
        <f t="shared" si="184"/>
        <v>2014</v>
      </c>
      <c r="U1968">
        <f t="shared" si="185"/>
        <v>7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v>1396367729</v>
      </c>
      <c r="K1969" t="b">
        <v>1</v>
      </c>
      <c r="L1969">
        <v>405</v>
      </c>
      <c r="M1969" t="b">
        <v>1</v>
      </c>
      <c r="N1969" s="11" t="s">
        <v>8276</v>
      </c>
      <c r="O1969" t="s">
        <v>8306</v>
      </c>
      <c r="P1969">
        <f t="shared" si="180"/>
        <v>370</v>
      </c>
      <c r="Q1969" s="22">
        <f t="shared" si="181"/>
        <v>182.78</v>
      </c>
      <c r="R1969" s="15">
        <f t="shared" si="182"/>
        <v>41730.663530092592</v>
      </c>
      <c r="S1969" s="15">
        <f t="shared" si="183"/>
        <v>41760.663530092592</v>
      </c>
      <c r="T1969">
        <f t="shared" si="184"/>
        <v>2014</v>
      </c>
      <c r="U1969">
        <f t="shared" si="185"/>
        <v>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v>1478095515</v>
      </c>
      <c r="K1970" t="b">
        <v>1</v>
      </c>
      <c r="L1970">
        <v>510</v>
      </c>
      <c r="M1970" t="b">
        <v>1</v>
      </c>
      <c r="N1970" s="11" t="s">
        <v>8276</v>
      </c>
      <c r="O1970" t="s">
        <v>8306</v>
      </c>
      <c r="P1970">
        <f t="shared" si="180"/>
        <v>285</v>
      </c>
      <c r="Q1970" s="22">
        <f t="shared" si="181"/>
        <v>279.38</v>
      </c>
      <c r="R1970" s="15">
        <f t="shared" si="182"/>
        <v>42676.586979166663</v>
      </c>
      <c r="S1970" s="15">
        <f t="shared" si="183"/>
        <v>42707.628645833334</v>
      </c>
      <c r="T1970">
        <f t="shared" si="184"/>
        <v>2016</v>
      </c>
      <c r="U1970">
        <f t="shared" si="185"/>
        <v>11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v>1467831668</v>
      </c>
      <c r="K1971" t="b">
        <v>1</v>
      </c>
      <c r="L1971">
        <v>1887</v>
      </c>
      <c r="M1971" t="b">
        <v>1</v>
      </c>
      <c r="N1971" s="11" t="s">
        <v>8276</v>
      </c>
      <c r="O1971" t="s">
        <v>8306</v>
      </c>
      <c r="P1971">
        <f t="shared" si="180"/>
        <v>579</v>
      </c>
      <c r="Q1971" s="22">
        <f t="shared" si="181"/>
        <v>61.38</v>
      </c>
      <c r="R1971" s="15">
        <f t="shared" si="182"/>
        <v>42557.792453703703</v>
      </c>
      <c r="S1971" s="15">
        <f t="shared" si="183"/>
        <v>42587.792453703703</v>
      </c>
      <c r="T1971">
        <f t="shared" si="184"/>
        <v>2016</v>
      </c>
      <c r="U1971">
        <f t="shared" si="185"/>
        <v>7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v>1361248701</v>
      </c>
      <c r="K1972" t="b">
        <v>1</v>
      </c>
      <c r="L1972">
        <v>701</v>
      </c>
      <c r="M1972" t="b">
        <v>1</v>
      </c>
      <c r="N1972" s="11" t="s">
        <v>8276</v>
      </c>
      <c r="O1972" t="s">
        <v>8306</v>
      </c>
      <c r="P1972">
        <f t="shared" si="180"/>
        <v>1132</v>
      </c>
      <c r="Q1972" s="22">
        <f t="shared" si="181"/>
        <v>80.73</v>
      </c>
      <c r="R1972" s="15">
        <f t="shared" si="182"/>
        <v>41324.193298611113</v>
      </c>
      <c r="S1972" s="15">
        <f t="shared" si="183"/>
        <v>41384.151631944449</v>
      </c>
      <c r="T1972">
        <f t="shared" si="184"/>
        <v>2013</v>
      </c>
      <c r="U1972">
        <f t="shared" si="185"/>
        <v>2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v>1381752061</v>
      </c>
      <c r="K1973" t="b">
        <v>1</v>
      </c>
      <c r="L1973">
        <v>3863</v>
      </c>
      <c r="M1973" t="b">
        <v>1</v>
      </c>
      <c r="N1973" s="11" t="s">
        <v>8276</v>
      </c>
      <c r="O1973" t="s">
        <v>8306</v>
      </c>
      <c r="P1973">
        <f t="shared" si="180"/>
        <v>263</v>
      </c>
      <c r="Q1973" s="22">
        <f t="shared" si="181"/>
        <v>272.36</v>
      </c>
      <c r="R1973" s="15">
        <f t="shared" si="182"/>
        <v>41561.500706018516</v>
      </c>
      <c r="S1973" s="15">
        <f t="shared" si="183"/>
        <v>41593.166666666664</v>
      </c>
      <c r="T1973">
        <f t="shared" si="184"/>
        <v>2013</v>
      </c>
      <c r="U1973">
        <f t="shared" si="185"/>
        <v>10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v>1350605844</v>
      </c>
      <c r="K1974" t="b">
        <v>1</v>
      </c>
      <c r="L1974">
        <v>238</v>
      </c>
      <c r="M1974" t="b">
        <v>1</v>
      </c>
      <c r="N1974" s="11" t="s">
        <v>8276</v>
      </c>
      <c r="O1974" t="s">
        <v>8306</v>
      </c>
      <c r="P1974">
        <f t="shared" si="180"/>
        <v>674</v>
      </c>
      <c r="Q1974" s="22">
        <f t="shared" si="181"/>
        <v>70.849999999999994</v>
      </c>
      <c r="R1974" s="15">
        <f t="shared" si="182"/>
        <v>41201.012083333335</v>
      </c>
      <c r="S1974" s="15">
        <f t="shared" si="183"/>
        <v>41231.053749999999</v>
      </c>
      <c r="T1974">
        <f t="shared" si="184"/>
        <v>2012</v>
      </c>
      <c r="U1974">
        <f t="shared" si="185"/>
        <v>10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v>1467134464</v>
      </c>
      <c r="K1975" t="b">
        <v>1</v>
      </c>
      <c r="L1975">
        <v>2051</v>
      </c>
      <c r="M1975" t="b">
        <v>1</v>
      </c>
      <c r="N1975" s="11" t="s">
        <v>8276</v>
      </c>
      <c r="O1975" t="s">
        <v>8306</v>
      </c>
      <c r="P1975">
        <f t="shared" si="180"/>
        <v>257</v>
      </c>
      <c r="Q1975" s="22">
        <f t="shared" si="181"/>
        <v>247.94</v>
      </c>
      <c r="R1975" s="15">
        <f t="shared" si="182"/>
        <v>42549.722962962958</v>
      </c>
      <c r="S1975" s="15">
        <f t="shared" si="183"/>
        <v>42588.291666666672</v>
      </c>
      <c r="T1975">
        <f t="shared" si="184"/>
        <v>2016</v>
      </c>
      <c r="U1975">
        <f t="shared" si="185"/>
        <v>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v>1371715269</v>
      </c>
      <c r="K1976" t="b">
        <v>1</v>
      </c>
      <c r="L1976">
        <v>402</v>
      </c>
      <c r="M1976" t="b">
        <v>1</v>
      </c>
      <c r="N1976" s="11" t="s">
        <v>8276</v>
      </c>
      <c r="O1976" t="s">
        <v>8306</v>
      </c>
      <c r="P1976">
        <f t="shared" si="180"/>
        <v>375</v>
      </c>
      <c r="Q1976" s="22">
        <f t="shared" si="181"/>
        <v>186.81</v>
      </c>
      <c r="R1976" s="15">
        <f t="shared" si="182"/>
        <v>41445.334131944444</v>
      </c>
      <c r="S1976" s="15">
        <f t="shared" si="183"/>
        <v>41505.334131944444</v>
      </c>
      <c r="T1976">
        <f t="shared" si="184"/>
        <v>2013</v>
      </c>
      <c r="U1976">
        <f t="shared" si="185"/>
        <v>6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v>1360346851</v>
      </c>
      <c r="K1977" t="b">
        <v>1</v>
      </c>
      <c r="L1977">
        <v>253</v>
      </c>
      <c r="M1977" t="b">
        <v>1</v>
      </c>
      <c r="N1977" s="11" t="s">
        <v>8276</v>
      </c>
      <c r="O1977" t="s">
        <v>8306</v>
      </c>
      <c r="P1977">
        <f t="shared" si="180"/>
        <v>209</v>
      </c>
      <c r="Q1977" s="22">
        <f t="shared" si="181"/>
        <v>131.99</v>
      </c>
      <c r="R1977" s="15">
        <f t="shared" si="182"/>
        <v>41313.755219907405</v>
      </c>
      <c r="S1977" s="15">
        <f t="shared" si="183"/>
        <v>41343.755219907405</v>
      </c>
      <c r="T1977">
        <f t="shared" si="184"/>
        <v>2013</v>
      </c>
      <c r="U1977">
        <f t="shared" si="185"/>
        <v>2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v>1371159325</v>
      </c>
      <c r="K1978" t="b">
        <v>1</v>
      </c>
      <c r="L1978">
        <v>473</v>
      </c>
      <c r="M1978" t="b">
        <v>1</v>
      </c>
      <c r="N1978" s="11" t="s">
        <v>8276</v>
      </c>
      <c r="O1978" t="s">
        <v>8306</v>
      </c>
      <c r="P1978">
        <f t="shared" si="180"/>
        <v>347</v>
      </c>
      <c r="Q1978" s="22">
        <f t="shared" si="181"/>
        <v>29.31</v>
      </c>
      <c r="R1978" s="15">
        <f t="shared" si="182"/>
        <v>41438.899594907409</v>
      </c>
      <c r="S1978" s="15">
        <f t="shared" si="183"/>
        <v>41468.899594907409</v>
      </c>
      <c r="T1978">
        <f t="shared" si="184"/>
        <v>2013</v>
      </c>
      <c r="U1978">
        <f t="shared" si="185"/>
        <v>6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v>1446527540</v>
      </c>
      <c r="K1979" t="b">
        <v>1</v>
      </c>
      <c r="L1979">
        <v>821</v>
      </c>
      <c r="M1979" t="b">
        <v>1</v>
      </c>
      <c r="N1979" s="11" t="s">
        <v>8276</v>
      </c>
      <c r="O1979" t="s">
        <v>8306</v>
      </c>
      <c r="P1979">
        <f t="shared" si="180"/>
        <v>402</v>
      </c>
      <c r="Q1979" s="22">
        <f t="shared" si="181"/>
        <v>245.02</v>
      </c>
      <c r="R1979" s="15">
        <f t="shared" si="182"/>
        <v>42311.216898148152</v>
      </c>
      <c r="S1979" s="15">
        <f t="shared" si="183"/>
        <v>42357.332638888889</v>
      </c>
      <c r="T1979">
        <f t="shared" si="184"/>
        <v>2015</v>
      </c>
      <c r="U1979">
        <f t="shared" si="185"/>
        <v>11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v>1336627492</v>
      </c>
      <c r="K1980" t="b">
        <v>1</v>
      </c>
      <c r="L1980">
        <v>388</v>
      </c>
      <c r="M1980" t="b">
        <v>1</v>
      </c>
      <c r="N1980" s="11" t="s">
        <v>8276</v>
      </c>
      <c r="O1980" t="s">
        <v>8306</v>
      </c>
      <c r="P1980">
        <f t="shared" si="180"/>
        <v>1027</v>
      </c>
      <c r="Q1980" s="22">
        <f t="shared" si="181"/>
        <v>1323.25</v>
      </c>
      <c r="R1980" s="15">
        <f t="shared" si="182"/>
        <v>41039.225601851853</v>
      </c>
      <c r="S1980" s="15">
        <f t="shared" si="183"/>
        <v>41072.291666666664</v>
      </c>
      <c r="T1980">
        <f t="shared" si="184"/>
        <v>2012</v>
      </c>
      <c r="U1980">
        <f t="shared" si="185"/>
        <v>5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v>1444734146</v>
      </c>
      <c r="K1981" t="b">
        <v>1</v>
      </c>
      <c r="L1981">
        <v>813</v>
      </c>
      <c r="M1981" t="b">
        <v>1</v>
      </c>
      <c r="N1981" s="11" t="s">
        <v>8276</v>
      </c>
      <c r="O1981" t="s">
        <v>8306</v>
      </c>
      <c r="P1981">
        <f t="shared" si="180"/>
        <v>115</v>
      </c>
      <c r="Q1981" s="22">
        <f t="shared" si="181"/>
        <v>282.66000000000003</v>
      </c>
      <c r="R1981" s="15">
        <f t="shared" si="182"/>
        <v>42290.460023148145</v>
      </c>
      <c r="S1981" s="15">
        <f t="shared" si="183"/>
        <v>42327.207638888889</v>
      </c>
      <c r="T1981">
        <f t="shared" si="184"/>
        <v>2015</v>
      </c>
      <c r="U1981">
        <f t="shared" si="185"/>
        <v>10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v>1456232462</v>
      </c>
      <c r="K1982" t="b">
        <v>1</v>
      </c>
      <c r="L1982">
        <v>1945</v>
      </c>
      <c r="M1982" t="b">
        <v>1</v>
      </c>
      <c r="N1982" s="11" t="s">
        <v>8276</v>
      </c>
      <c r="O1982" t="s">
        <v>8306</v>
      </c>
      <c r="P1982">
        <f t="shared" si="180"/>
        <v>355</v>
      </c>
      <c r="Q1982" s="22">
        <f t="shared" si="181"/>
        <v>91.21</v>
      </c>
      <c r="R1982" s="15">
        <f t="shared" si="182"/>
        <v>42423.542384259257</v>
      </c>
      <c r="S1982" s="15">
        <f t="shared" si="183"/>
        <v>42463.500717592593</v>
      </c>
      <c r="T1982">
        <f t="shared" si="184"/>
        <v>2016</v>
      </c>
      <c r="U1982">
        <f t="shared" si="185"/>
        <v>2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v>1402334665</v>
      </c>
      <c r="K1983" t="b">
        <v>0</v>
      </c>
      <c r="L1983">
        <v>12</v>
      </c>
      <c r="M1983" t="b">
        <v>0</v>
      </c>
      <c r="N1983" s="11" t="s">
        <v>8295</v>
      </c>
      <c r="O1983" t="s">
        <v>8307</v>
      </c>
      <c r="P1983">
        <f t="shared" si="180"/>
        <v>5</v>
      </c>
      <c r="Q1983" s="22">
        <f t="shared" si="181"/>
        <v>31.75</v>
      </c>
      <c r="R1983" s="15">
        <f t="shared" si="182"/>
        <v>41799.725289351853</v>
      </c>
      <c r="S1983" s="15">
        <f t="shared" si="183"/>
        <v>41829.725289351853</v>
      </c>
      <c r="T1983">
        <f t="shared" si="184"/>
        <v>2014</v>
      </c>
      <c r="U1983">
        <f t="shared" si="185"/>
        <v>6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v>1478268287</v>
      </c>
      <c r="K1984" t="b">
        <v>0</v>
      </c>
      <c r="L1984">
        <v>0</v>
      </c>
      <c r="M1984" t="b">
        <v>0</v>
      </c>
      <c r="N1984" s="11" t="s">
        <v>8295</v>
      </c>
      <c r="O1984" t="s">
        <v>8307</v>
      </c>
      <c r="P1984">
        <f t="shared" si="180"/>
        <v>0</v>
      </c>
      <c r="Q1984" s="22">
        <f t="shared" si="181"/>
        <v>0</v>
      </c>
      <c r="R1984" s="15">
        <f t="shared" si="182"/>
        <v>42678.586655092593</v>
      </c>
      <c r="S1984" s="15">
        <f t="shared" si="183"/>
        <v>42708.628321759257</v>
      </c>
      <c r="T1984">
        <f t="shared" si="184"/>
        <v>2016</v>
      </c>
      <c r="U1984">
        <f t="shared" si="185"/>
        <v>11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v>1470874618</v>
      </c>
      <c r="K1985" t="b">
        <v>0</v>
      </c>
      <c r="L1985">
        <v>16</v>
      </c>
      <c r="M1985" t="b">
        <v>0</v>
      </c>
      <c r="N1985" s="11" t="s">
        <v>8295</v>
      </c>
      <c r="O1985" t="s">
        <v>8307</v>
      </c>
      <c r="P1985">
        <f t="shared" si="180"/>
        <v>4</v>
      </c>
      <c r="Q1985" s="22">
        <f t="shared" si="181"/>
        <v>88.69</v>
      </c>
      <c r="R1985" s="15">
        <f t="shared" si="182"/>
        <v>42593.011782407411</v>
      </c>
      <c r="S1985" s="15">
        <f t="shared" si="183"/>
        <v>42615.291666666672</v>
      </c>
      <c r="T1985">
        <f t="shared" si="184"/>
        <v>2016</v>
      </c>
      <c r="U1985">
        <f t="shared" si="185"/>
        <v>8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v>1412189881</v>
      </c>
      <c r="K1986" t="b">
        <v>0</v>
      </c>
      <c r="L1986">
        <v>7</v>
      </c>
      <c r="M1986" t="b">
        <v>0</v>
      </c>
      <c r="N1986" s="11" t="s">
        <v>8295</v>
      </c>
      <c r="O1986" t="s">
        <v>8307</v>
      </c>
      <c r="P1986">
        <f t="shared" si="180"/>
        <v>21</v>
      </c>
      <c r="Q1986" s="22">
        <f t="shared" si="181"/>
        <v>453.14</v>
      </c>
      <c r="R1986" s="15">
        <f t="shared" si="182"/>
        <v>41913.790289351848</v>
      </c>
      <c r="S1986" s="15">
        <f t="shared" si="183"/>
        <v>41973.831956018519</v>
      </c>
      <c r="T1986">
        <f t="shared" si="184"/>
        <v>2014</v>
      </c>
      <c r="U1986">
        <f t="shared" si="185"/>
        <v>10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v>1467650771</v>
      </c>
      <c r="K1987" t="b">
        <v>0</v>
      </c>
      <c r="L1987">
        <v>4</v>
      </c>
      <c r="M1987" t="b">
        <v>0</v>
      </c>
      <c r="N1987" s="11" t="s">
        <v>8295</v>
      </c>
      <c r="O1987" t="s">
        <v>8307</v>
      </c>
      <c r="P1987">
        <f t="shared" ref="P1987:P2050" si="186">ROUND(E1987/D1987*100,0)</f>
        <v>3</v>
      </c>
      <c r="Q1987" s="22">
        <f t="shared" ref="Q1987:Q2050" si="187">IFERROR(ROUND(E1987/L1987,2),0)</f>
        <v>12.75</v>
      </c>
      <c r="R1987" s="15">
        <f t="shared" ref="R1987:R2050" si="188">J1987/60/60/24+DATE(1970,1,1)</f>
        <v>42555.698738425926</v>
      </c>
      <c r="S1987" s="15">
        <f t="shared" ref="S1987:S2050" si="189">I1987/60/60/24+DATE(1970,1,1)</f>
        <v>42584.958333333328</v>
      </c>
      <c r="T1987">
        <f t="shared" ref="T1987:T2050" si="190">YEAR(R1987)</f>
        <v>2016</v>
      </c>
      <c r="U1987">
        <f t="shared" ref="U1987:U2050" si="191">MONTH(R1987)</f>
        <v>7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v>1455359083</v>
      </c>
      <c r="K1988" t="b">
        <v>0</v>
      </c>
      <c r="L1988">
        <v>1</v>
      </c>
      <c r="M1988" t="b">
        <v>0</v>
      </c>
      <c r="N1988" s="11" t="s">
        <v>8295</v>
      </c>
      <c r="O1988" t="s">
        <v>8307</v>
      </c>
      <c r="P1988">
        <f t="shared" si="186"/>
        <v>0</v>
      </c>
      <c r="Q1988" s="22">
        <f t="shared" si="187"/>
        <v>1</v>
      </c>
      <c r="R1988" s="15">
        <f t="shared" si="188"/>
        <v>42413.433831018512</v>
      </c>
      <c r="S1988" s="15">
        <f t="shared" si="189"/>
        <v>42443.392164351855</v>
      </c>
      <c r="T1988">
        <f t="shared" si="190"/>
        <v>2016</v>
      </c>
      <c r="U1988">
        <f t="shared" si="191"/>
        <v>2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v>1422631276</v>
      </c>
      <c r="K1989" t="b">
        <v>0</v>
      </c>
      <c r="L1989">
        <v>28</v>
      </c>
      <c r="M1989" t="b">
        <v>0</v>
      </c>
      <c r="N1989" s="11" t="s">
        <v>8295</v>
      </c>
      <c r="O1989" t="s">
        <v>8307</v>
      </c>
      <c r="P1989">
        <f t="shared" si="186"/>
        <v>42</v>
      </c>
      <c r="Q1989" s="22">
        <f t="shared" si="187"/>
        <v>83.43</v>
      </c>
      <c r="R1989" s="15">
        <f t="shared" si="188"/>
        <v>42034.639768518522</v>
      </c>
      <c r="S1989" s="15">
        <f t="shared" si="189"/>
        <v>42064.639768518522</v>
      </c>
      <c r="T1989">
        <f t="shared" si="190"/>
        <v>2015</v>
      </c>
      <c r="U1989">
        <f t="shared" si="191"/>
        <v>1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v>1437502742</v>
      </c>
      <c r="K1990" t="b">
        <v>0</v>
      </c>
      <c r="L1990">
        <v>1</v>
      </c>
      <c r="M1990" t="b">
        <v>0</v>
      </c>
      <c r="N1990" s="11" t="s">
        <v>8295</v>
      </c>
      <c r="O1990" t="s">
        <v>8307</v>
      </c>
      <c r="P1990">
        <f t="shared" si="186"/>
        <v>0</v>
      </c>
      <c r="Q1990" s="22">
        <f t="shared" si="187"/>
        <v>25</v>
      </c>
      <c r="R1990" s="15">
        <f t="shared" si="188"/>
        <v>42206.763217592597</v>
      </c>
      <c r="S1990" s="15">
        <f t="shared" si="189"/>
        <v>42236.763217592597</v>
      </c>
      <c r="T1990">
        <f t="shared" si="190"/>
        <v>2015</v>
      </c>
      <c r="U1990">
        <f t="shared" si="191"/>
        <v>7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v>1478881208</v>
      </c>
      <c r="K1991" t="b">
        <v>0</v>
      </c>
      <c r="L1991">
        <v>1</v>
      </c>
      <c r="M1991" t="b">
        <v>0</v>
      </c>
      <c r="N1991" s="11" t="s">
        <v>8295</v>
      </c>
      <c r="O1991" t="s">
        <v>8307</v>
      </c>
      <c r="P1991">
        <f t="shared" si="186"/>
        <v>1</v>
      </c>
      <c r="Q1991" s="22">
        <f t="shared" si="187"/>
        <v>50</v>
      </c>
      <c r="R1991" s="15">
        <f t="shared" si="188"/>
        <v>42685.680648148147</v>
      </c>
      <c r="S1991" s="15">
        <f t="shared" si="189"/>
        <v>42715.680648148147</v>
      </c>
      <c r="T1991">
        <f t="shared" si="190"/>
        <v>2016</v>
      </c>
      <c r="U1991">
        <f t="shared" si="191"/>
        <v>11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v>1454042532</v>
      </c>
      <c r="K1992" t="b">
        <v>0</v>
      </c>
      <c r="L1992">
        <v>5</v>
      </c>
      <c r="M1992" t="b">
        <v>0</v>
      </c>
      <c r="N1992" s="11" t="s">
        <v>8295</v>
      </c>
      <c r="O1992" t="s">
        <v>8307</v>
      </c>
      <c r="P1992">
        <f t="shared" si="186"/>
        <v>17</v>
      </c>
      <c r="Q1992" s="22">
        <f t="shared" si="187"/>
        <v>101.8</v>
      </c>
      <c r="R1992" s="15">
        <f t="shared" si="188"/>
        <v>42398.195972222224</v>
      </c>
      <c r="S1992" s="15">
        <f t="shared" si="189"/>
        <v>42413.195972222224</v>
      </c>
      <c r="T1992">
        <f t="shared" si="190"/>
        <v>2016</v>
      </c>
      <c r="U1992">
        <f t="shared" si="191"/>
        <v>1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v>1434144386</v>
      </c>
      <c r="K1993" t="b">
        <v>0</v>
      </c>
      <c r="L1993">
        <v>3</v>
      </c>
      <c r="M1993" t="b">
        <v>0</v>
      </c>
      <c r="N1993" s="11" t="s">
        <v>8295</v>
      </c>
      <c r="O1993" t="s">
        <v>8307</v>
      </c>
      <c r="P1993">
        <f t="shared" si="186"/>
        <v>7</v>
      </c>
      <c r="Q1993" s="22">
        <f t="shared" si="187"/>
        <v>46.67</v>
      </c>
      <c r="R1993" s="15">
        <f t="shared" si="188"/>
        <v>42167.89335648148</v>
      </c>
      <c r="S1993" s="15">
        <f t="shared" si="189"/>
        <v>42188.89335648148</v>
      </c>
      <c r="T1993">
        <f t="shared" si="190"/>
        <v>2015</v>
      </c>
      <c r="U1993">
        <f t="shared" si="191"/>
        <v>6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v>1421637991</v>
      </c>
      <c r="K1994" t="b">
        <v>0</v>
      </c>
      <c r="L1994">
        <v>2</v>
      </c>
      <c r="M1994" t="b">
        <v>0</v>
      </c>
      <c r="N1994" s="11" t="s">
        <v>8295</v>
      </c>
      <c r="O1994" t="s">
        <v>8307</v>
      </c>
      <c r="P1994">
        <f t="shared" si="186"/>
        <v>0</v>
      </c>
      <c r="Q1994" s="22">
        <f t="shared" si="187"/>
        <v>1</v>
      </c>
      <c r="R1994" s="15">
        <f t="shared" si="188"/>
        <v>42023.143414351856</v>
      </c>
      <c r="S1994" s="15">
        <f t="shared" si="189"/>
        <v>42053.143414351856</v>
      </c>
      <c r="T1994">
        <f t="shared" si="190"/>
        <v>2015</v>
      </c>
      <c r="U1994">
        <f t="shared" si="191"/>
        <v>1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v>1448114837</v>
      </c>
      <c r="K1995" t="b">
        <v>0</v>
      </c>
      <c r="L1995">
        <v>0</v>
      </c>
      <c r="M1995" t="b">
        <v>0</v>
      </c>
      <c r="N1995" s="11" t="s">
        <v>8295</v>
      </c>
      <c r="O1995" t="s">
        <v>8307</v>
      </c>
      <c r="P1995">
        <f t="shared" si="186"/>
        <v>0</v>
      </c>
      <c r="Q1995" s="22">
        <f t="shared" si="187"/>
        <v>0</v>
      </c>
      <c r="R1995" s="15">
        <f t="shared" si="188"/>
        <v>42329.58839120371</v>
      </c>
      <c r="S1995" s="15">
        <f t="shared" si="189"/>
        <v>42359.58839120371</v>
      </c>
      <c r="T1995">
        <f t="shared" si="190"/>
        <v>2015</v>
      </c>
      <c r="U1995">
        <f t="shared" si="191"/>
        <v>11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v>1475885342</v>
      </c>
      <c r="K1996" t="b">
        <v>0</v>
      </c>
      <c r="L1996">
        <v>0</v>
      </c>
      <c r="M1996" t="b">
        <v>0</v>
      </c>
      <c r="N1996" s="11" t="s">
        <v>8295</v>
      </c>
      <c r="O1996" t="s">
        <v>8307</v>
      </c>
      <c r="P1996">
        <f t="shared" si="186"/>
        <v>0</v>
      </c>
      <c r="Q1996" s="22">
        <f t="shared" si="187"/>
        <v>0</v>
      </c>
      <c r="R1996" s="15">
        <f t="shared" si="188"/>
        <v>42651.006273148145</v>
      </c>
      <c r="S1996" s="15">
        <f t="shared" si="189"/>
        <v>42711.047939814816</v>
      </c>
      <c r="T1996">
        <f t="shared" si="190"/>
        <v>2016</v>
      </c>
      <c r="U1996">
        <f t="shared" si="191"/>
        <v>10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v>1435354736</v>
      </c>
      <c r="K1997" t="b">
        <v>0</v>
      </c>
      <c r="L1997">
        <v>3</v>
      </c>
      <c r="M1997" t="b">
        <v>0</v>
      </c>
      <c r="N1997" s="11" t="s">
        <v>8295</v>
      </c>
      <c r="O1997" t="s">
        <v>8307</v>
      </c>
      <c r="P1997">
        <f t="shared" si="186"/>
        <v>8</v>
      </c>
      <c r="Q1997" s="22">
        <f t="shared" si="187"/>
        <v>26</v>
      </c>
      <c r="R1997" s="15">
        <f t="shared" si="188"/>
        <v>42181.902037037042</v>
      </c>
      <c r="S1997" s="15">
        <f t="shared" si="189"/>
        <v>42201.902037037042</v>
      </c>
      <c r="T1997">
        <f t="shared" si="190"/>
        <v>2015</v>
      </c>
      <c r="U1997">
        <f t="shared" si="191"/>
        <v>6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v>1402429211</v>
      </c>
      <c r="K1998" t="b">
        <v>0</v>
      </c>
      <c r="L1998">
        <v>0</v>
      </c>
      <c r="M1998" t="b">
        <v>0</v>
      </c>
      <c r="N1998" s="11" t="s">
        <v>8295</v>
      </c>
      <c r="O1998" t="s">
        <v>8307</v>
      </c>
      <c r="P1998">
        <f t="shared" si="186"/>
        <v>0</v>
      </c>
      <c r="Q1998" s="22">
        <f t="shared" si="187"/>
        <v>0</v>
      </c>
      <c r="R1998" s="15">
        <f t="shared" si="188"/>
        <v>41800.819571759261</v>
      </c>
      <c r="S1998" s="15">
        <f t="shared" si="189"/>
        <v>41830.819571759261</v>
      </c>
      <c r="T1998">
        <f t="shared" si="190"/>
        <v>2014</v>
      </c>
      <c r="U1998">
        <f t="shared" si="191"/>
        <v>6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v>1406499612</v>
      </c>
      <c r="K1999" t="b">
        <v>0</v>
      </c>
      <c r="L1999">
        <v>0</v>
      </c>
      <c r="M1999" t="b">
        <v>0</v>
      </c>
      <c r="N1999" s="11" t="s">
        <v>8295</v>
      </c>
      <c r="O1999" t="s">
        <v>8307</v>
      </c>
      <c r="P1999">
        <f t="shared" si="186"/>
        <v>0</v>
      </c>
      <c r="Q1999" s="22">
        <f t="shared" si="187"/>
        <v>0</v>
      </c>
      <c r="R1999" s="15">
        <f t="shared" si="188"/>
        <v>41847.930694444447</v>
      </c>
      <c r="S1999" s="15">
        <f t="shared" si="189"/>
        <v>41877.930694444447</v>
      </c>
      <c r="T1999">
        <f t="shared" si="190"/>
        <v>2014</v>
      </c>
      <c r="U1999">
        <f t="shared" si="191"/>
        <v>7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v>1402973438</v>
      </c>
      <c r="K2000" t="b">
        <v>0</v>
      </c>
      <c r="L2000">
        <v>3</v>
      </c>
      <c r="M2000" t="b">
        <v>0</v>
      </c>
      <c r="N2000" s="11" t="s">
        <v>8295</v>
      </c>
      <c r="O2000" t="s">
        <v>8307</v>
      </c>
      <c r="P2000">
        <f t="shared" si="186"/>
        <v>26</v>
      </c>
      <c r="Q2000" s="22">
        <f t="shared" si="187"/>
        <v>218.33</v>
      </c>
      <c r="R2000" s="15">
        <f t="shared" si="188"/>
        <v>41807.118495370371</v>
      </c>
      <c r="S2000" s="15">
        <f t="shared" si="189"/>
        <v>41852.118495370371</v>
      </c>
      <c r="T2000">
        <f t="shared" si="190"/>
        <v>2014</v>
      </c>
      <c r="U2000">
        <f t="shared" si="191"/>
        <v>6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v>1413286508</v>
      </c>
      <c r="K2001" t="b">
        <v>0</v>
      </c>
      <c r="L2001">
        <v>7</v>
      </c>
      <c r="M2001" t="b">
        <v>0</v>
      </c>
      <c r="N2001" s="11" t="s">
        <v>8295</v>
      </c>
      <c r="O2001" t="s">
        <v>8307</v>
      </c>
      <c r="P2001">
        <f t="shared" si="186"/>
        <v>1</v>
      </c>
      <c r="Q2001" s="22">
        <f t="shared" si="187"/>
        <v>33.71</v>
      </c>
      <c r="R2001" s="15">
        <f t="shared" si="188"/>
        <v>41926.482731481483</v>
      </c>
      <c r="S2001" s="15">
        <f t="shared" si="189"/>
        <v>41956.524398148147</v>
      </c>
      <c r="T2001">
        <f t="shared" si="190"/>
        <v>2014</v>
      </c>
      <c r="U2001">
        <f t="shared" si="191"/>
        <v>10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v>1449528613</v>
      </c>
      <c r="K2002" t="b">
        <v>0</v>
      </c>
      <c r="L2002">
        <v>25</v>
      </c>
      <c r="M2002" t="b">
        <v>0</v>
      </c>
      <c r="N2002" s="11" t="s">
        <v>8295</v>
      </c>
      <c r="O2002" t="s">
        <v>8307</v>
      </c>
      <c r="P2002">
        <f t="shared" si="186"/>
        <v>13</v>
      </c>
      <c r="Q2002" s="22">
        <f t="shared" si="187"/>
        <v>25</v>
      </c>
      <c r="R2002" s="15">
        <f t="shared" si="188"/>
        <v>42345.951539351852</v>
      </c>
      <c r="S2002" s="15">
        <f t="shared" si="189"/>
        <v>42375.951539351852</v>
      </c>
      <c r="T2002">
        <f t="shared" si="190"/>
        <v>2015</v>
      </c>
      <c r="U2002">
        <f t="shared" si="191"/>
        <v>12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v>1431406916</v>
      </c>
      <c r="K2003" t="b">
        <v>1</v>
      </c>
      <c r="L2003">
        <v>1637</v>
      </c>
      <c r="M2003" t="b">
        <v>1</v>
      </c>
      <c r="N2003" s="11" t="s">
        <v>8276</v>
      </c>
      <c r="O2003" t="s">
        <v>8306</v>
      </c>
      <c r="P2003">
        <f t="shared" si="186"/>
        <v>382</v>
      </c>
      <c r="Q2003" s="22">
        <f t="shared" si="187"/>
        <v>128.38999999999999</v>
      </c>
      <c r="R2003" s="15">
        <f t="shared" si="188"/>
        <v>42136.209675925929</v>
      </c>
      <c r="S2003" s="15">
        <f t="shared" si="189"/>
        <v>42167.833333333328</v>
      </c>
      <c r="T2003">
        <f t="shared" si="190"/>
        <v>2015</v>
      </c>
      <c r="U2003">
        <f t="shared" si="191"/>
        <v>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v>1482599143</v>
      </c>
      <c r="K2004" t="b">
        <v>1</v>
      </c>
      <c r="L2004">
        <v>1375</v>
      </c>
      <c r="M2004" t="b">
        <v>1</v>
      </c>
      <c r="N2004" s="11" t="s">
        <v>8276</v>
      </c>
      <c r="O2004" t="s">
        <v>8306</v>
      </c>
      <c r="P2004">
        <f t="shared" si="186"/>
        <v>217</v>
      </c>
      <c r="Q2004" s="22">
        <f t="shared" si="187"/>
        <v>78.83</v>
      </c>
      <c r="R2004" s="15">
        <f t="shared" si="188"/>
        <v>42728.71230324074</v>
      </c>
      <c r="S2004" s="15">
        <f t="shared" si="189"/>
        <v>42758.71230324074</v>
      </c>
      <c r="T2004">
        <f t="shared" si="190"/>
        <v>2016</v>
      </c>
      <c r="U2004">
        <f t="shared" si="191"/>
        <v>12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v>1276830052</v>
      </c>
      <c r="K2005" t="b">
        <v>1</v>
      </c>
      <c r="L2005">
        <v>17</v>
      </c>
      <c r="M2005" t="b">
        <v>1</v>
      </c>
      <c r="N2005" s="11" t="s">
        <v>8276</v>
      </c>
      <c r="O2005" t="s">
        <v>8306</v>
      </c>
      <c r="P2005">
        <f t="shared" si="186"/>
        <v>312</v>
      </c>
      <c r="Q2005" s="22">
        <f t="shared" si="187"/>
        <v>91.76</v>
      </c>
      <c r="R2005" s="15">
        <f t="shared" si="188"/>
        <v>40347.125601851854</v>
      </c>
      <c r="S2005" s="15">
        <f t="shared" si="189"/>
        <v>40361.958333333336</v>
      </c>
      <c r="T2005">
        <f t="shared" si="190"/>
        <v>2010</v>
      </c>
      <c r="U2005">
        <f t="shared" si="191"/>
        <v>6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v>1402410663</v>
      </c>
      <c r="K2006" t="b">
        <v>1</v>
      </c>
      <c r="L2006">
        <v>354</v>
      </c>
      <c r="M2006" t="b">
        <v>1</v>
      </c>
      <c r="N2006" s="11" t="s">
        <v>8276</v>
      </c>
      <c r="O2006" t="s">
        <v>8306</v>
      </c>
      <c r="P2006">
        <f t="shared" si="186"/>
        <v>234</v>
      </c>
      <c r="Q2006" s="22">
        <f t="shared" si="187"/>
        <v>331.1</v>
      </c>
      <c r="R2006" s="15">
        <f t="shared" si="188"/>
        <v>41800.604895833334</v>
      </c>
      <c r="S2006" s="15">
        <f t="shared" si="189"/>
        <v>41830.604895833334</v>
      </c>
      <c r="T2006">
        <f t="shared" si="190"/>
        <v>2014</v>
      </c>
      <c r="U2006">
        <f t="shared" si="191"/>
        <v>6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v>1379532618</v>
      </c>
      <c r="K2007" t="b">
        <v>1</v>
      </c>
      <c r="L2007">
        <v>191</v>
      </c>
      <c r="M2007" t="b">
        <v>1</v>
      </c>
      <c r="N2007" s="11" t="s">
        <v>8276</v>
      </c>
      <c r="O2007" t="s">
        <v>8306</v>
      </c>
      <c r="P2007">
        <f t="shared" si="186"/>
        <v>124</v>
      </c>
      <c r="Q2007" s="22">
        <f t="shared" si="187"/>
        <v>194.26</v>
      </c>
      <c r="R2007" s="15">
        <f t="shared" si="188"/>
        <v>41535.812708333331</v>
      </c>
      <c r="S2007" s="15">
        <f t="shared" si="189"/>
        <v>41563.165972222225</v>
      </c>
      <c r="T2007">
        <f t="shared" si="190"/>
        <v>2013</v>
      </c>
      <c r="U2007">
        <f t="shared" si="191"/>
        <v>9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v>1414584045</v>
      </c>
      <c r="K2008" t="b">
        <v>1</v>
      </c>
      <c r="L2008">
        <v>303</v>
      </c>
      <c r="M2008" t="b">
        <v>1</v>
      </c>
      <c r="N2008" s="11" t="s">
        <v>8276</v>
      </c>
      <c r="O2008" t="s">
        <v>8306</v>
      </c>
      <c r="P2008">
        <f t="shared" si="186"/>
        <v>248</v>
      </c>
      <c r="Q2008" s="22">
        <f t="shared" si="187"/>
        <v>408.98</v>
      </c>
      <c r="R2008" s="15">
        <f t="shared" si="188"/>
        <v>41941.500520833331</v>
      </c>
      <c r="S2008" s="15">
        <f t="shared" si="189"/>
        <v>41976.542187500003</v>
      </c>
      <c r="T2008">
        <f t="shared" si="190"/>
        <v>2014</v>
      </c>
      <c r="U2008">
        <f t="shared" si="191"/>
        <v>10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v>1276891586</v>
      </c>
      <c r="K2009" t="b">
        <v>1</v>
      </c>
      <c r="L2009">
        <v>137</v>
      </c>
      <c r="M2009" t="b">
        <v>1</v>
      </c>
      <c r="N2009" s="11" t="s">
        <v>8276</v>
      </c>
      <c r="O2009" t="s">
        <v>8306</v>
      </c>
      <c r="P2009">
        <f t="shared" si="186"/>
        <v>116</v>
      </c>
      <c r="Q2009" s="22">
        <f t="shared" si="187"/>
        <v>84.46</v>
      </c>
      <c r="R2009" s="15">
        <f t="shared" si="188"/>
        <v>40347.837800925925</v>
      </c>
      <c r="S2009" s="15">
        <f t="shared" si="189"/>
        <v>40414.166666666664</v>
      </c>
      <c r="T2009">
        <f t="shared" si="190"/>
        <v>2010</v>
      </c>
      <c r="U2009">
        <f t="shared" si="191"/>
        <v>6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v>1312641022</v>
      </c>
      <c r="K2010" t="b">
        <v>1</v>
      </c>
      <c r="L2010">
        <v>41</v>
      </c>
      <c r="M2010" t="b">
        <v>1</v>
      </c>
      <c r="N2010" s="11" t="s">
        <v>8276</v>
      </c>
      <c r="O2010" t="s">
        <v>8306</v>
      </c>
      <c r="P2010">
        <f t="shared" si="186"/>
        <v>117</v>
      </c>
      <c r="Q2010" s="22">
        <f t="shared" si="187"/>
        <v>44.85</v>
      </c>
      <c r="R2010" s="15">
        <f t="shared" si="188"/>
        <v>40761.604421296295</v>
      </c>
      <c r="S2010" s="15">
        <f t="shared" si="189"/>
        <v>40805.604421296295</v>
      </c>
      <c r="T2010">
        <f t="shared" si="190"/>
        <v>2011</v>
      </c>
      <c r="U2010">
        <f t="shared" si="191"/>
        <v>8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v>1476776743</v>
      </c>
      <c r="K2011" t="b">
        <v>1</v>
      </c>
      <c r="L2011">
        <v>398</v>
      </c>
      <c r="M2011" t="b">
        <v>1</v>
      </c>
      <c r="N2011" s="11" t="s">
        <v>8276</v>
      </c>
      <c r="O2011" t="s">
        <v>8306</v>
      </c>
      <c r="P2011">
        <f t="shared" si="186"/>
        <v>305</v>
      </c>
      <c r="Q2011" s="22">
        <f t="shared" si="187"/>
        <v>383.36</v>
      </c>
      <c r="R2011" s="15">
        <f t="shared" si="188"/>
        <v>42661.323414351849</v>
      </c>
      <c r="S2011" s="15">
        <f t="shared" si="189"/>
        <v>42697.365081018521</v>
      </c>
      <c r="T2011">
        <f t="shared" si="190"/>
        <v>2016</v>
      </c>
      <c r="U2011">
        <f t="shared" si="191"/>
        <v>10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v>1468972491</v>
      </c>
      <c r="K2012" t="b">
        <v>1</v>
      </c>
      <c r="L2012">
        <v>1737</v>
      </c>
      <c r="M2012" t="b">
        <v>1</v>
      </c>
      <c r="N2012" s="11" t="s">
        <v>8276</v>
      </c>
      <c r="O2012" t="s">
        <v>8306</v>
      </c>
      <c r="P2012">
        <f t="shared" si="186"/>
        <v>320</v>
      </c>
      <c r="Q2012" s="22">
        <f t="shared" si="187"/>
        <v>55.28</v>
      </c>
      <c r="R2012" s="15">
        <f t="shared" si="188"/>
        <v>42570.996423611112</v>
      </c>
      <c r="S2012" s="15">
        <f t="shared" si="189"/>
        <v>42600.996423611112</v>
      </c>
      <c r="T2012">
        <f t="shared" si="190"/>
        <v>2016</v>
      </c>
      <c r="U2012">
        <f t="shared" si="191"/>
        <v>7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v>1449650173</v>
      </c>
      <c r="K2013" t="b">
        <v>1</v>
      </c>
      <c r="L2013">
        <v>971</v>
      </c>
      <c r="M2013" t="b">
        <v>1</v>
      </c>
      <c r="N2013" s="11" t="s">
        <v>8276</v>
      </c>
      <c r="O2013" t="s">
        <v>8306</v>
      </c>
      <c r="P2013">
        <f t="shared" si="186"/>
        <v>820</v>
      </c>
      <c r="Q2013" s="22">
        <f t="shared" si="187"/>
        <v>422.02</v>
      </c>
      <c r="R2013" s="15">
        <f t="shared" si="188"/>
        <v>42347.358483796299</v>
      </c>
      <c r="S2013" s="15">
        <f t="shared" si="189"/>
        <v>42380.958333333328</v>
      </c>
      <c r="T2013">
        <f t="shared" si="190"/>
        <v>2015</v>
      </c>
      <c r="U2013">
        <f t="shared" si="191"/>
        <v>12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v>1420573441</v>
      </c>
      <c r="K2014" t="b">
        <v>1</v>
      </c>
      <c r="L2014">
        <v>183</v>
      </c>
      <c r="M2014" t="b">
        <v>1</v>
      </c>
      <c r="N2014" s="11" t="s">
        <v>8276</v>
      </c>
      <c r="O2014" t="s">
        <v>8306</v>
      </c>
      <c r="P2014">
        <f t="shared" si="186"/>
        <v>235</v>
      </c>
      <c r="Q2014" s="22">
        <f t="shared" si="187"/>
        <v>64.180000000000007</v>
      </c>
      <c r="R2014" s="15">
        <f t="shared" si="188"/>
        <v>42010.822233796294</v>
      </c>
      <c r="S2014" s="15">
        <f t="shared" si="189"/>
        <v>42040.822233796294</v>
      </c>
      <c r="T2014">
        <f t="shared" si="190"/>
        <v>2015</v>
      </c>
      <c r="U2014">
        <f t="shared" si="191"/>
        <v>1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v>1462835014</v>
      </c>
      <c r="K2015" t="b">
        <v>1</v>
      </c>
      <c r="L2015">
        <v>4562</v>
      </c>
      <c r="M2015" t="b">
        <v>1</v>
      </c>
      <c r="N2015" s="11" t="s">
        <v>8276</v>
      </c>
      <c r="O2015" t="s">
        <v>8306</v>
      </c>
      <c r="P2015">
        <f t="shared" si="186"/>
        <v>495</v>
      </c>
      <c r="Q2015" s="22">
        <f t="shared" si="187"/>
        <v>173.58</v>
      </c>
      <c r="R2015" s="15">
        <f t="shared" si="188"/>
        <v>42499.960810185185</v>
      </c>
      <c r="S2015" s="15">
        <f t="shared" si="189"/>
        <v>42559.960810185185</v>
      </c>
      <c r="T2015">
        <f t="shared" si="190"/>
        <v>2016</v>
      </c>
      <c r="U2015">
        <f t="shared" si="191"/>
        <v>5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v>1361250539</v>
      </c>
      <c r="K2016" t="b">
        <v>1</v>
      </c>
      <c r="L2016">
        <v>26457</v>
      </c>
      <c r="M2016" t="b">
        <v>1</v>
      </c>
      <c r="N2016" s="11" t="s">
        <v>8276</v>
      </c>
      <c r="O2016" t="s">
        <v>8306</v>
      </c>
      <c r="P2016">
        <f t="shared" si="186"/>
        <v>7814</v>
      </c>
      <c r="Q2016" s="22">
        <f t="shared" si="187"/>
        <v>88.6</v>
      </c>
      <c r="R2016" s="15">
        <f t="shared" si="188"/>
        <v>41324.214571759258</v>
      </c>
      <c r="S2016" s="15">
        <f t="shared" si="189"/>
        <v>41358.172905092593</v>
      </c>
      <c r="T2016">
        <f t="shared" si="190"/>
        <v>2013</v>
      </c>
      <c r="U2016">
        <f t="shared" si="191"/>
        <v>2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v>1313010163</v>
      </c>
      <c r="K2017" t="b">
        <v>1</v>
      </c>
      <c r="L2017">
        <v>162</v>
      </c>
      <c r="M2017" t="b">
        <v>1</v>
      </c>
      <c r="N2017" s="11" t="s">
        <v>8276</v>
      </c>
      <c r="O2017" t="s">
        <v>8306</v>
      </c>
      <c r="P2017">
        <f t="shared" si="186"/>
        <v>113</v>
      </c>
      <c r="Q2017" s="22">
        <f t="shared" si="187"/>
        <v>50.22</v>
      </c>
      <c r="R2017" s="15">
        <f t="shared" si="188"/>
        <v>40765.876886574071</v>
      </c>
      <c r="S2017" s="15">
        <f t="shared" si="189"/>
        <v>40795.876886574071</v>
      </c>
      <c r="T2017">
        <f t="shared" si="190"/>
        <v>2011</v>
      </c>
      <c r="U2017">
        <f t="shared" si="191"/>
        <v>8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v>1360271299</v>
      </c>
      <c r="K2018" t="b">
        <v>1</v>
      </c>
      <c r="L2018">
        <v>479</v>
      </c>
      <c r="M2018" t="b">
        <v>1</v>
      </c>
      <c r="N2018" s="11" t="s">
        <v>8276</v>
      </c>
      <c r="O2018" t="s">
        <v>8306</v>
      </c>
      <c r="P2018">
        <f t="shared" si="186"/>
        <v>922</v>
      </c>
      <c r="Q2018" s="22">
        <f t="shared" si="187"/>
        <v>192.39</v>
      </c>
      <c r="R2018" s="15">
        <f t="shared" si="188"/>
        <v>41312.88077546296</v>
      </c>
      <c r="S2018" s="15">
        <f t="shared" si="189"/>
        <v>41342.88077546296</v>
      </c>
      <c r="T2018">
        <f t="shared" si="190"/>
        <v>2013</v>
      </c>
      <c r="U2018">
        <f t="shared" si="191"/>
        <v>2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v>1329873755</v>
      </c>
      <c r="K2019" t="b">
        <v>1</v>
      </c>
      <c r="L2019">
        <v>426</v>
      </c>
      <c r="M2019" t="b">
        <v>1</v>
      </c>
      <c r="N2019" s="11" t="s">
        <v>8276</v>
      </c>
      <c r="O2019" t="s">
        <v>8306</v>
      </c>
      <c r="P2019">
        <f t="shared" si="186"/>
        <v>125</v>
      </c>
      <c r="Q2019" s="22">
        <f t="shared" si="187"/>
        <v>73.42</v>
      </c>
      <c r="R2019" s="15">
        <f t="shared" si="188"/>
        <v>40961.057349537034</v>
      </c>
      <c r="S2019" s="15">
        <f t="shared" si="189"/>
        <v>40992.166666666664</v>
      </c>
      <c r="T2019">
        <f t="shared" si="190"/>
        <v>2012</v>
      </c>
      <c r="U2019">
        <f t="shared" si="191"/>
        <v>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v>1436863609</v>
      </c>
      <c r="K2020" t="b">
        <v>1</v>
      </c>
      <c r="L2020">
        <v>450</v>
      </c>
      <c r="M2020" t="b">
        <v>1</v>
      </c>
      <c r="N2020" s="11" t="s">
        <v>8276</v>
      </c>
      <c r="O2020" t="s">
        <v>8306</v>
      </c>
      <c r="P2020">
        <f t="shared" si="186"/>
        <v>102</v>
      </c>
      <c r="Q2020" s="22">
        <f t="shared" si="187"/>
        <v>147.68</v>
      </c>
      <c r="R2020" s="15">
        <f t="shared" si="188"/>
        <v>42199.365844907406</v>
      </c>
      <c r="S2020" s="15">
        <f t="shared" si="189"/>
        <v>42229.365844907406</v>
      </c>
      <c r="T2020">
        <f t="shared" si="190"/>
        <v>2015</v>
      </c>
      <c r="U2020">
        <f t="shared" si="191"/>
        <v>7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v>1471971621</v>
      </c>
      <c r="K2021" t="b">
        <v>1</v>
      </c>
      <c r="L2021">
        <v>1780</v>
      </c>
      <c r="M2021" t="b">
        <v>1</v>
      </c>
      <c r="N2021" s="11" t="s">
        <v>8276</v>
      </c>
      <c r="O2021" t="s">
        <v>8306</v>
      </c>
      <c r="P2021">
        <f t="shared" si="186"/>
        <v>485</v>
      </c>
      <c r="Q2021" s="22">
        <f t="shared" si="187"/>
        <v>108.97</v>
      </c>
      <c r="R2021" s="15">
        <f t="shared" si="188"/>
        <v>42605.70857638889</v>
      </c>
      <c r="S2021" s="15">
        <f t="shared" si="189"/>
        <v>42635.70857638889</v>
      </c>
      <c r="T2021">
        <f t="shared" si="190"/>
        <v>2016</v>
      </c>
      <c r="U2021">
        <f t="shared" si="191"/>
        <v>8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v>1396923624</v>
      </c>
      <c r="K2022" t="b">
        <v>1</v>
      </c>
      <c r="L2022">
        <v>122</v>
      </c>
      <c r="M2022" t="b">
        <v>1</v>
      </c>
      <c r="N2022" s="11" t="s">
        <v>8276</v>
      </c>
      <c r="O2022" t="s">
        <v>8306</v>
      </c>
      <c r="P2022">
        <f t="shared" si="186"/>
        <v>192</v>
      </c>
      <c r="Q2022" s="22">
        <f t="shared" si="187"/>
        <v>23.65</v>
      </c>
      <c r="R2022" s="15">
        <f t="shared" si="188"/>
        <v>41737.097499999996</v>
      </c>
      <c r="S2022" s="15">
        <f t="shared" si="189"/>
        <v>41773.961111111108</v>
      </c>
      <c r="T2022">
        <f t="shared" si="190"/>
        <v>2014</v>
      </c>
      <c r="U2022">
        <f t="shared" si="191"/>
        <v>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v>1407634897</v>
      </c>
      <c r="K2023" t="b">
        <v>1</v>
      </c>
      <c r="L2023">
        <v>95</v>
      </c>
      <c r="M2023" t="b">
        <v>1</v>
      </c>
      <c r="N2023" s="11" t="s">
        <v>8276</v>
      </c>
      <c r="O2023" t="s">
        <v>8306</v>
      </c>
      <c r="P2023">
        <f t="shared" si="186"/>
        <v>281</v>
      </c>
      <c r="Q2023" s="22">
        <f t="shared" si="187"/>
        <v>147.94999999999999</v>
      </c>
      <c r="R2023" s="15">
        <f t="shared" si="188"/>
        <v>41861.070567129631</v>
      </c>
      <c r="S2023" s="15">
        <f t="shared" si="189"/>
        <v>41906.070567129631</v>
      </c>
      <c r="T2023">
        <f t="shared" si="190"/>
        <v>2014</v>
      </c>
      <c r="U2023">
        <f t="shared" si="191"/>
        <v>8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v>1463060372</v>
      </c>
      <c r="K2024" t="b">
        <v>1</v>
      </c>
      <c r="L2024">
        <v>325</v>
      </c>
      <c r="M2024" t="b">
        <v>1</v>
      </c>
      <c r="N2024" s="11" t="s">
        <v>8276</v>
      </c>
      <c r="O2024" t="s">
        <v>8306</v>
      </c>
      <c r="P2024">
        <f t="shared" si="186"/>
        <v>125</v>
      </c>
      <c r="Q2024" s="22">
        <f t="shared" si="187"/>
        <v>385.04</v>
      </c>
      <c r="R2024" s="15">
        <f t="shared" si="188"/>
        <v>42502.569120370375</v>
      </c>
      <c r="S2024" s="15">
        <f t="shared" si="189"/>
        <v>42532.569120370375</v>
      </c>
      <c r="T2024">
        <f t="shared" si="190"/>
        <v>2016</v>
      </c>
      <c r="U2024">
        <f t="shared" si="191"/>
        <v>5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v>1431425153</v>
      </c>
      <c r="K2025" t="b">
        <v>1</v>
      </c>
      <c r="L2025">
        <v>353</v>
      </c>
      <c r="M2025" t="b">
        <v>1</v>
      </c>
      <c r="N2025" s="11" t="s">
        <v>8276</v>
      </c>
      <c r="O2025" t="s">
        <v>8306</v>
      </c>
      <c r="P2025">
        <f t="shared" si="186"/>
        <v>161</v>
      </c>
      <c r="Q2025" s="22">
        <f t="shared" si="187"/>
        <v>457.39</v>
      </c>
      <c r="R2025" s="15">
        <f t="shared" si="188"/>
        <v>42136.420752314814</v>
      </c>
      <c r="S2025" s="15">
        <f t="shared" si="189"/>
        <v>42166.420752314814</v>
      </c>
      <c r="T2025">
        <f t="shared" si="190"/>
        <v>2015</v>
      </c>
      <c r="U2025">
        <f t="shared" si="191"/>
        <v>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v>1341875544</v>
      </c>
      <c r="K2026" t="b">
        <v>1</v>
      </c>
      <c r="L2026">
        <v>105</v>
      </c>
      <c r="M2026" t="b">
        <v>1</v>
      </c>
      <c r="N2026" s="11" t="s">
        <v>8276</v>
      </c>
      <c r="O2026" t="s">
        <v>8306</v>
      </c>
      <c r="P2026">
        <f t="shared" si="186"/>
        <v>585</v>
      </c>
      <c r="Q2026" s="22">
        <f t="shared" si="187"/>
        <v>222.99</v>
      </c>
      <c r="R2026" s="15">
        <f t="shared" si="188"/>
        <v>41099.966944444444</v>
      </c>
      <c r="S2026" s="15">
        <f t="shared" si="189"/>
        <v>41134.125</v>
      </c>
      <c r="T2026">
        <f t="shared" si="190"/>
        <v>2012</v>
      </c>
      <c r="U2026">
        <f t="shared" si="191"/>
        <v>7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v>1431404746</v>
      </c>
      <c r="K2027" t="b">
        <v>1</v>
      </c>
      <c r="L2027">
        <v>729</v>
      </c>
      <c r="M2027" t="b">
        <v>1</v>
      </c>
      <c r="N2027" s="11" t="s">
        <v>8276</v>
      </c>
      <c r="O2027" t="s">
        <v>8306</v>
      </c>
      <c r="P2027">
        <f t="shared" si="186"/>
        <v>201</v>
      </c>
      <c r="Q2027" s="22">
        <f t="shared" si="187"/>
        <v>220.74</v>
      </c>
      <c r="R2027" s="15">
        <f t="shared" si="188"/>
        <v>42136.184560185182</v>
      </c>
      <c r="S2027" s="15">
        <f t="shared" si="189"/>
        <v>42166.184560185182</v>
      </c>
      <c r="T2027">
        <f t="shared" si="190"/>
        <v>2015</v>
      </c>
      <c r="U2027">
        <f t="shared" si="191"/>
        <v>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v>1394127585</v>
      </c>
      <c r="K2028" t="b">
        <v>1</v>
      </c>
      <c r="L2028">
        <v>454</v>
      </c>
      <c r="M2028" t="b">
        <v>1</v>
      </c>
      <c r="N2028" s="11" t="s">
        <v>8276</v>
      </c>
      <c r="O2028" t="s">
        <v>8306</v>
      </c>
      <c r="P2028">
        <f t="shared" si="186"/>
        <v>133</v>
      </c>
      <c r="Q2028" s="22">
        <f t="shared" si="187"/>
        <v>73.5</v>
      </c>
      <c r="R2028" s="15">
        <f t="shared" si="188"/>
        <v>41704.735937500001</v>
      </c>
      <c r="S2028" s="15">
        <f t="shared" si="189"/>
        <v>41750.165972222225</v>
      </c>
      <c r="T2028">
        <f t="shared" si="190"/>
        <v>2014</v>
      </c>
      <c r="U2028">
        <f t="shared" si="191"/>
        <v>3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v>1423855919</v>
      </c>
      <c r="K2029" t="b">
        <v>1</v>
      </c>
      <c r="L2029">
        <v>539</v>
      </c>
      <c r="M2029" t="b">
        <v>1</v>
      </c>
      <c r="N2029" s="11" t="s">
        <v>8276</v>
      </c>
      <c r="O2029" t="s">
        <v>8306</v>
      </c>
      <c r="P2029">
        <f t="shared" si="186"/>
        <v>120</v>
      </c>
      <c r="Q2029" s="22">
        <f t="shared" si="187"/>
        <v>223.1</v>
      </c>
      <c r="R2029" s="15">
        <f t="shared" si="188"/>
        <v>42048.813877314817</v>
      </c>
      <c r="S2029" s="15">
        <f t="shared" si="189"/>
        <v>42093.772210648152</v>
      </c>
      <c r="T2029">
        <f t="shared" si="190"/>
        <v>2015</v>
      </c>
      <c r="U2029">
        <f t="shared" si="191"/>
        <v>2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v>1265493806</v>
      </c>
      <c r="K2030" t="b">
        <v>1</v>
      </c>
      <c r="L2030">
        <v>79</v>
      </c>
      <c r="M2030" t="b">
        <v>1</v>
      </c>
      <c r="N2030" s="11" t="s">
        <v>8276</v>
      </c>
      <c r="O2030" t="s">
        <v>8306</v>
      </c>
      <c r="P2030">
        <f t="shared" si="186"/>
        <v>126</v>
      </c>
      <c r="Q2030" s="22">
        <f t="shared" si="187"/>
        <v>47.91</v>
      </c>
      <c r="R2030" s="15">
        <f t="shared" si="188"/>
        <v>40215.919050925928</v>
      </c>
      <c r="S2030" s="15">
        <f t="shared" si="189"/>
        <v>40252.913194444445</v>
      </c>
      <c r="T2030">
        <f t="shared" si="190"/>
        <v>2010</v>
      </c>
      <c r="U2030">
        <f t="shared" si="191"/>
        <v>2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v>1406507481</v>
      </c>
      <c r="K2031" t="b">
        <v>1</v>
      </c>
      <c r="L2031">
        <v>94</v>
      </c>
      <c r="M2031" t="b">
        <v>1</v>
      </c>
      <c r="N2031" s="11" t="s">
        <v>8276</v>
      </c>
      <c r="O2031" t="s">
        <v>8306</v>
      </c>
      <c r="P2031">
        <f t="shared" si="186"/>
        <v>361</v>
      </c>
      <c r="Q2031" s="22">
        <f t="shared" si="187"/>
        <v>96.06</v>
      </c>
      <c r="R2031" s="15">
        <f t="shared" si="188"/>
        <v>41848.021770833337</v>
      </c>
      <c r="S2031" s="15">
        <f t="shared" si="189"/>
        <v>41878.021770833337</v>
      </c>
      <c r="T2031">
        <f t="shared" si="190"/>
        <v>2014</v>
      </c>
      <c r="U2031">
        <f t="shared" si="191"/>
        <v>7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v>1351641296</v>
      </c>
      <c r="K2032" t="b">
        <v>1</v>
      </c>
      <c r="L2032">
        <v>625</v>
      </c>
      <c r="M2032" t="b">
        <v>1</v>
      </c>
      <c r="N2032" s="11" t="s">
        <v>8276</v>
      </c>
      <c r="O2032" t="s">
        <v>8306</v>
      </c>
      <c r="P2032">
        <f t="shared" si="186"/>
        <v>226</v>
      </c>
      <c r="Q2032" s="22">
        <f t="shared" si="187"/>
        <v>118.61</v>
      </c>
      <c r="R2032" s="15">
        <f t="shared" si="188"/>
        <v>41212.996481481481</v>
      </c>
      <c r="S2032" s="15">
        <f t="shared" si="189"/>
        <v>41242.996481481481</v>
      </c>
      <c r="T2032">
        <f t="shared" si="190"/>
        <v>2012</v>
      </c>
      <c r="U2032">
        <f t="shared" si="191"/>
        <v>10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v>1417506853</v>
      </c>
      <c r="K2033" t="b">
        <v>1</v>
      </c>
      <c r="L2033">
        <v>508</v>
      </c>
      <c r="M2033" t="b">
        <v>1</v>
      </c>
      <c r="N2033" s="11" t="s">
        <v>8276</v>
      </c>
      <c r="O2033" t="s">
        <v>8306</v>
      </c>
      <c r="P2033">
        <f t="shared" si="186"/>
        <v>120</v>
      </c>
      <c r="Q2033" s="22">
        <f t="shared" si="187"/>
        <v>118.45</v>
      </c>
      <c r="R2033" s="15">
        <f t="shared" si="188"/>
        <v>41975.329317129625</v>
      </c>
      <c r="S2033" s="15">
        <f t="shared" si="189"/>
        <v>42013.041666666672</v>
      </c>
      <c r="T2033">
        <f t="shared" si="190"/>
        <v>2014</v>
      </c>
      <c r="U2033">
        <f t="shared" si="191"/>
        <v>12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v>1479216874</v>
      </c>
      <c r="K2034" t="b">
        <v>1</v>
      </c>
      <c r="L2034">
        <v>531</v>
      </c>
      <c r="M2034" t="b">
        <v>1</v>
      </c>
      <c r="N2034" s="11" t="s">
        <v>8276</v>
      </c>
      <c r="O2034" t="s">
        <v>8306</v>
      </c>
      <c r="P2034">
        <f t="shared" si="186"/>
        <v>304</v>
      </c>
      <c r="Q2034" s="22">
        <f t="shared" si="187"/>
        <v>143.21</v>
      </c>
      <c r="R2034" s="15">
        <f t="shared" si="188"/>
        <v>42689.565671296295</v>
      </c>
      <c r="S2034" s="15">
        <f t="shared" si="189"/>
        <v>42719.208333333328</v>
      </c>
      <c r="T2034">
        <f t="shared" si="190"/>
        <v>2016</v>
      </c>
      <c r="U2034">
        <f t="shared" si="191"/>
        <v>11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v>1395885518</v>
      </c>
      <c r="K2035" t="b">
        <v>1</v>
      </c>
      <c r="L2035">
        <v>158</v>
      </c>
      <c r="M2035" t="b">
        <v>1</v>
      </c>
      <c r="N2035" s="11" t="s">
        <v>8276</v>
      </c>
      <c r="O2035" t="s">
        <v>8306</v>
      </c>
      <c r="P2035">
        <f t="shared" si="186"/>
        <v>179</v>
      </c>
      <c r="Q2035" s="22">
        <f t="shared" si="187"/>
        <v>282.72000000000003</v>
      </c>
      <c r="R2035" s="15">
        <f t="shared" si="188"/>
        <v>41725.082384259258</v>
      </c>
      <c r="S2035" s="15">
        <f t="shared" si="189"/>
        <v>41755.082384259258</v>
      </c>
      <c r="T2035">
        <f t="shared" si="190"/>
        <v>2014</v>
      </c>
      <c r="U2035">
        <f t="shared" si="191"/>
        <v>3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v>1426216033</v>
      </c>
      <c r="K2036" t="b">
        <v>1</v>
      </c>
      <c r="L2036">
        <v>508</v>
      </c>
      <c r="M2036" t="b">
        <v>1</v>
      </c>
      <c r="N2036" s="11" t="s">
        <v>8276</v>
      </c>
      <c r="O2036" t="s">
        <v>8306</v>
      </c>
      <c r="P2036">
        <f t="shared" si="186"/>
        <v>387</v>
      </c>
      <c r="Q2036" s="22">
        <f t="shared" si="187"/>
        <v>593.94000000000005</v>
      </c>
      <c r="R2036" s="15">
        <f t="shared" si="188"/>
        <v>42076.130011574074</v>
      </c>
      <c r="S2036" s="15">
        <f t="shared" si="189"/>
        <v>42131.290277777778</v>
      </c>
      <c r="T2036">
        <f t="shared" si="190"/>
        <v>2015</v>
      </c>
      <c r="U2036">
        <f t="shared" si="191"/>
        <v>3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v>1446562807</v>
      </c>
      <c r="K2037" t="b">
        <v>1</v>
      </c>
      <c r="L2037">
        <v>644</v>
      </c>
      <c r="M2037" t="b">
        <v>1</v>
      </c>
      <c r="N2037" s="11" t="s">
        <v>8276</v>
      </c>
      <c r="O2037" t="s">
        <v>8306</v>
      </c>
      <c r="P2037">
        <f t="shared" si="186"/>
        <v>211</v>
      </c>
      <c r="Q2037" s="22">
        <f t="shared" si="187"/>
        <v>262.16000000000003</v>
      </c>
      <c r="R2037" s="15">
        <f t="shared" si="188"/>
        <v>42311.625081018516</v>
      </c>
      <c r="S2037" s="15">
        <f t="shared" si="189"/>
        <v>42357.041666666672</v>
      </c>
      <c r="T2037">
        <f t="shared" si="190"/>
        <v>2015</v>
      </c>
      <c r="U2037">
        <f t="shared" si="191"/>
        <v>11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v>1397076319</v>
      </c>
      <c r="K2038" t="b">
        <v>1</v>
      </c>
      <c r="L2038">
        <v>848</v>
      </c>
      <c r="M2038" t="b">
        <v>1</v>
      </c>
      <c r="N2038" s="11" t="s">
        <v>8276</v>
      </c>
      <c r="O2038" t="s">
        <v>8306</v>
      </c>
      <c r="P2038">
        <f t="shared" si="186"/>
        <v>132</v>
      </c>
      <c r="Q2038" s="22">
        <f t="shared" si="187"/>
        <v>46.58</v>
      </c>
      <c r="R2038" s="15">
        <f t="shared" si="188"/>
        <v>41738.864803240744</v>
      </c>
      <c r="S2038" s="15">
        <f t="shared" si="189"/>
        <v>41768.864803240744</v>
      </c>
      <c r="T2038">
        <f t="shared" si="190"/>
        <v>2014</v>
      </c>
      <c r="U2038">
        <f t="shared" si="191"/>
        <v>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v>1383195753</v>
      </c>
      <c r="K2039" t="b">
        <v>1</v>
      </c>
      <c r="L2039">
        <v>429</v>
      </c>
      <c r="M2039" t="b">
        <v>1</v>
      </c>
      <c r="N2039" s="11" t="s">
        <v>8276</v>
      </c>
      <c r="O2039" t="s">
        <v>8306</v>
      </c>
      <c r="P2039">
        <f t="shared" si="186"/>
        <v>300</v>
      </c>
      <c r="Q2039" s="22">
        <f t="shared" si="187"/>
        <v>70.040000000000006</v>
      </c>
      <c r="R2039" s="15">
        <f t="shared" si="188"/>
        <v>41578.210104166668</v>
      </c>
      <c r="S2039" s="15">
        <f t="shared" si="189"/>
        <v>41638.251770833333</v>
      </c>
      <c r="T2039">
        <f t="shared" si="190"/>
        <v>2013</v>
      </c>
      <c r="U2039">
        <f t="shared" si="191"/>
        <v>10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v>1369895421</v>
      </c>
      <c r="K2040" t="b">
        <v>1</v>
      </c>
      <c r="L2040">
        <v>204</v>
      </c>
      <c r="M2040" t="b">
        <v>1</v>
      </c>
      <c r="N2040" s="11" t="s">
        <v>8276</v>
      </c>
      <c r="O2040" t="s">
        <v>8306</v>
      </c>
      <c r="P2040">
        <f t="shared" si="186"/>
        <v>421</v>
      </c>
      <c r="Q2040" s="22">
        <f t="shared" si="187"/>
        <v>164.91</v>
      </c>
      <c r="R2040" s="15">
        <f t="shared" si="188"/>
        <v>41424.27107638889</v>
      </c>
      <c r="S2040" s="15">
        <f t="shared" si="189"/>
        <v>41456.75</v>
      </c>
      <c r="T2040">
        <f t="shared" si="190"/>
        <v>2013</v>
      </c>
      <c r="U2040">
        <f t="shared" si="191"/>
        <v>5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v>1477996325</v>
      </c>
      <c r="K2041" t="b">
        <v>1</v>
      </c>
      <c r="L2041">
        <v>379</v>
      </c>
      <c r="M2041" t="b">
        <v>1</v>
      </c>
      <c r="N2041" s="11" t="s">
        <v>8276</v>
      </c>
      <c r="O2041" t="s">
        <v>8306</v>
      </c>
      <c r="P2041">
        <f t="shared" si="186"/>
        <v>136</v>
      </c>
      <c r="Q2041" s="22">
        <f t="shared" si="187"/>
        <v>449.26</v>
      </c>
      <c r="R2041" s="15">
        <f t="shared" si="188"/>
        <v>42675.438946759255</v>
      </c>
      <c r="S2041" s="15">
        <f t="shared" si="189"/>
        <v>42705.207638888889</v>
      </c>
      <c r="T2041">
        <f t="shared" si="190"/>
        <v>2016</v>
      </c>
      <c r="U2041">
        <f t="shared" si="191"/>
        <v>11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v>1383257703</v>
      </c>
      <c r="K2042" t="b">
        <v>1</v>
      </c>
      <c r="L2042">
        <v>271</v>
      </c>
      <c r="M2042" t="b">
        <v>1</v>
      </c>
      <c r="N2042" s="11" t="s">
        <v>8276</v>
      </c>
      <c r="O2042" t="s">
        <v>8306</v>
      </c>
      <c r="P2042">
        <f t="shared" si="186"/>
        <v>248</v>
      </c>
      <c r="Q2042" s="22">
        <f t="shared" si="187"/>
        <v>27.47</v>
      </c>
      <c r="R2042" s="15">
        <f t="shared" si="188"/>
        <v>41578.927118055559</v>
      </c>
      <c r="S2042" s="15">
        <f t="shared" si="189"/>
        <v>41593.968784722223</v>
      </c>
      <c r="T2042">
        <f t="shared" si="190"/>
        <v>2013</v>
      </c>
      <c r="U2042">
        <f t="shared" si="191"/>
        <v>10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v>1476189427</v>
      </c>
      <c r="K2043" t="b">
        <v>0</v>
      </c>
      <c r="L2043">
        <v>120</v>
      </c>
      <c r="M2043" t="b">
        <v>1</v>
      </c>
      <c r="N2043" s="11" t="s">
        <v>8276</v>
      </c>
      <c r="O2043" t="s">
        <v>8306</v>
      </c>
      <c r="P2043">
        <f t="shared" si="186"/>
        <v>182</v>
      </c>
      <c r="Q2043" s="22">
        <f t="shared" si="187"/>
        <v>143.97999999999999</v>
      </c>
      <c r="R2043" s="15">
        <f t="shared" si="188"/>
        <v>42654.525775462964</v>
      </c>
      <c r="S2043" s="15">
        <f t="shared" si="189"/>
        <v>42684.567442129628</v>
      </c>
      <c r="T2043">
        <f t="shared" si="190"/>
        <v>2016</v>
      </c>
      <c r="U2043">
        <f t="shared" si="191"/>
        <v>10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v>1448297974</v>
      </c>
      <c r="K2044" t="b">
        <v>0</v>
      </c>
      <c r="L2044">
        <v>140</v>
      </c>
      <c r="M2044" t="b">
        <v>1</v>
      </c>
      <c r="N2044" s="11" t="s">
        <v>8276</v>
      </c>
      <c r="O2044" t="s">
        <v>8306</v>
      </c>
      <c r="P2044">
        <f t="shared" si="186"/>
        <v>124</v>
      </c>
      <c r="Q2044" s="22">
        <f t="shared" si="187"/>
        <v>88.24</v>
      </c>
      <c r="R2044" s="15">
        <f t="shared" si="188"/>
        <v>42331.708032407405</v>
      </c>
      <c r="S2044" s="15">
        <f t="shared" si="189"/>
        <v>42391.708032407405</v>
      </c>
      <c r="T2044">
        <f t="shared" si="190"/>
        <v>2015</v>
      </c>
      <c r="U2044">
        <f t="shared" si="191"/>
        <v>11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v>1476764077</v>
      </c>
      <c r="K2045" t="b">
        <v>0</v>
      </c>
      <c r="L2045">
        <v>193</v>
      </c>
      <c r="M2045" t="b">
        <v>1</v>
      </c>
      <c r="N2045" s="11" t="s">
        <v>8276</v>
      </c>
      <c r="O2045" t="s">
        <v>8306</v>
      </c>
      <c r="P2045">
        <f t="shared" si="186"/>
        <v>506</v>
      </c>
      <c r="Q2045" s="22">
        <f t="shared" si="187"/>
        <v>36.33</v>
      </c>
      <c r="R2045" s="15">
        <f t="shared" si="188"/>
        <v>42661.176817129628</v>
      </c>
      <c r="S2045" s="15">
        <f t="shared" si="189"/>
        <v>42715.207638888889</v>
      </c>
      <c r="T2045">
        <f t="shared" si="190"/>
        <v>2016</v>
      </c>
      <c r="U2045">
        <f t="shared" si="191"/>
        <v>10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v>1431620714</v>
      </c>
      <c r="K2046" t="b">
        <v>0</v>
      </c>
      <c r="L2046">
        <v>180</v>
      </c>
      <c r="M2046" t="b">
        <v>1</v>
      </c>
      <c r="N2046" s="11" t="s">
        <v>8276</v>
      </c>
      <c r="O2046" t="s">
        <v>8306</v>
      </c>
      <c r="P2046">
        <f t="shared" si="186"/>
        <v>108</v>
      </c>
      <c r="Q2046" s="22">
        <f t="shared" si="187"/>
        <v>90.18</v>
      </c>
      <c r="R2046" s="15">
        <f t="shared" si="188"/>
        <v>42138.684189814812</v>
      </c>
      <c r="S2046" s="15">
        <f t="shared" si="189"/>
        <v>42168.684189814812</v>
      </c>
      <c r="T2046">
        <f t="shared" si="190"/>
        <v>2015</v>
      </c>
      <c r="U2046">
        <f t="shared" si="191"/>
        <v>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v>1339207647</v>
      </c>
      <c r="K2047" t="b">
        <v>0</v>
      </c>
      <c r="L2047">
        <v>263</v>
      </c>
      <c r="M2047" t="b">
        <v>1</v>
      </c>
      <c r="N2047" s="11" t="s">
        <v>8276</v>
      </c>
      <c r="O2047" t="s">
        <v>8306</v>
      </c>
      <c r="P2047">
        <f t="shared" si="186"/>
        <v>819</v>
      </c>
      <c r="Q2047" s="22">
        <f t="shared" si="187"/>
        <v>152.62</v>
      </c>
      <c r="R2047" s="15">
        <f t="shared" si="188"/>
        <v>41069.088506944441</v>
      </c>
      <c r="S2047" s="15">
        <f t="shared" si="189"/>
        <v>41099.088506944441</v>
      </c>
      <c r="T2047">
        <f t="shared" si="190"/>
        <v>2012</v>
      </c>
      <c r="U2047">
        <f t="shared" si="191"/>
        <v>6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v>1366690044</v>
      </c>
      <c r="K2048" t="b">
        <v>0</v>
      </c>
      <c r="L2048">
        <v>217</v>
      </c>
      <c r="M2048" t="b">
        <v>1</v>
      </c>
      <c r="N2048" s="11" t="s">
        <v>8276</v>
      </c>
      <c r="O2048" t="s">
        <v>8306</v>
      </c>
      <c r="P2048">
        <f t="shared" si="186"/>
        <v>121</v>
      </c>
      <c r="Q2048" s="22">
        <f t="shared" si="187"/>
        <v>55.81</v>
      </c>
      <c r="R2048" s="15">
        <f t="shared" si="188"/>
        <v>41387.171805555554</v>
      </c>
      <c r="S2048" s="15">
        <f t="shared" si="189"/>
        <v>41417.171805555554</v>
      </c>
      <c r="T2048">
        <f t="shared" si="190"/>
        <v>2013</v>
      </c>
      <c r="U2048">
        <f t="shared" si="191"/>
        <v>4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v>1426714870</v>
      </c>
      <c r="K2049" t="b">
        <v>0</v>
      </c>
      <c r="L2049">
        <v>443</v>
      </c>
      <c r="M2049" t="b">
        <v>1</v>
      </c>
      <c r="N2049" s="11" t="s">
        <v>8276</v>
      </c>
      <c r="O2049" t="s">
        <v>8306</v>
      </c>
      <c r="P2049">
        <f t="shared" si="186"/>
        <v>103</v>
      </c>
      <c r="Q2049" s="22">
        <f t="shared" si="187"/>
        <v>227.85</v>
      </c>
      <c r="R2049" s="15">
        <f t="shared" si="188"/>
        <v>42081.903587962966</v>
      </c>
      <c r="S2049" s="15">
        <f t="shared" si="189"/>
        <v>42111</v>
      </c>
      <c r="T2049">
        <f t="shared" si="190"/>
        <v>2015</v>
      </c>
      <c r="U2049">
        <f t="shared" si="191"/>
        <v>3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v>1366731491</v>
      </c>
      <c r="K2050" t="b">
        <v>0</v>
      </c>
      <c r="L2050">
        <v>1373</v>
      </c>
      <c r="M2050" t="b">
        <v>1</v>
      </c>
      <c r="N2050" s="11" t="s">
        <v>8276</v>
      </c>
      <c r="O2050" t="s">
        <v>8306</v>
      </c>
      <c r="P2050">
        <f t="shared" si="186"/>
        <v>148</v>
      </c>
      <c r="Q2050" s="22">
        <f t="shared" si="187"/>
        <v>91.83</v>
      </c>
      <c r="R2050" s="15">
        <f t="shared" si="188"/>
        <v>41387.651516203703</v>
      </c>
      <c r="S2050" s="15">
        <f t="shared" si="189"/>
        <v>41417.651516203703</v>
      </c>
      <c r="T2050">
        <f t="shared" si="190"/>
        <v>2013</v>
      </c>
      <c r="U2050">
        <f t="shared" si="191"/>
        <v>4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v>1382963963</v>
      </c>
      <c r="K2051" t="b">
        <v>0</v>
      </c>
      <c r="L2051">
        <v>742</v>
      </c>
      <c r="M2051" t="b">
        <v>1</v>
      </c>
      <c r="N2051" s="11" t="s">
        <v>8276</v>
      </c>
      <c r="O2051" t="s">
        <v>8306</v>
      </c>
      <c r="P2051">
        <f t="shared" ref="P2051:P2114" si="192">ROUND(E2051/D2051*100,0)</f>
        <v>120</v>
      </c>
      <c r="Q2051" s="22">
        <f t="shared" ref="Q2051:Q2114" si="193">IFERROR(ROUND(E2051/L2051,2),0)</f>
        <v>80.989999999999995</v>
      </c>
      <c r="R2051" s="15">
        <f t="shared" ref="R2051:R2114" si="194">J2051/60/60/24+DATE(1970,1,1)</f>
        <v>41575.527349537035</v>
      </c>
      <c r="S2051" s="15">
        <f t="shared" ref="S2051:S2114" si="195">I2051/60/60/24+DATE(1970,1,1)</f>
        <v>41610.957638888889</v>
      </c>
      <c r="T2051">
        <f t="shared" ref="T2051:T2114" si="196">YEAR(R2051)</f>
        <v>2013</v>
      </c>
      <c r="U2051">
        <f t="shared" ref="U2051:U2114" si="197">MONTH(R2051)</f>
        <v>10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v>1429580578</v>
      </c>
      <c r="K2052" t="b">
        <v>0</v>
      </c>
      <c r="L2052">
        <v>170</v>
      </c>
      <c r="M2052" t="b">
        <v>1</v>
      </c>
      <c r="N2052" s="11" t="s">
        <v>8276</v>
      </c>
      <c r="O2052" t="s">
        <v>8306</v>
      </c>
      <c r="P2052">
        <f t="shared" si="192"/>
        <v>473</v>
      </c>
      <c r="Q2052" s="22">
        <f t="shared" si="193"/>
        <v>278.39</v>
      </c>
      <c r="R2052" s="15">
        <f t="shared" si="194"/>
        <v>42115.071504629625</v>
      </c>
      <c r="S2052" s="15">
        <f t="shared" si="195"/>
        <v>42155.071504629625</v>
      </c>
      <c r="T2052">
        <f t="shared" si="196"/>
        <v>2015</v>
      </c>
      <c r="U2052">
        <f t="shared" si="197"/>
        <v>4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v>1385425937</v>
      </c>
      <c r="K2053" t="b">
        <v>0</v>
      </c>
      <c r="L2053">
        <v>242</v>
      </c>
      <c r="M2053" t="b">
        <v>1</v>
      </c>
      <c r="N2053" s="11" t="s">
        <v>8276</v>
      </c>
      <c r="O2053" t="s">
        <v>8306</v>
      </c>
      <c r="P2053">
        <f t="shared" si="192"/>
        <v>130</v>
      </c>
      <c r="Q2053" s="22">
        <f t="shared" si="193"/>
        <v>43.1</v>
      </c>
      <c r="R2053" s="15">
        <f t="shared" si="194"/>
        <v>41604.022418981483</v>
      </c>
      <c r="S2053" s="15">
        <f t="shared" si="195"/>
        <v>41634.022418981483</v>
      </c>
      <c r="T2053">
        <f t="shared" si="196"/>
        <v>2013</v>
      </c>
      <c r="U2053">
        <f t="shared" si="197"/>
        <v>11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v>1452045653</v>
      </c>
      <c r="K2054" t="b">
        <v>0</v>
      </c>
      <c r="L2054">
        <v>541</v>
      </c>
      <c r="M2054" t="b">
        <v>1</v>
      </c>
      <c r="N2054" s="11" t="s">
        <v>8276</v>
      </c>
      <c r="O2054" t="s">
        <v>8306</v>
      </c>
      <c r="P2054">
        <f t="shared" si="192"/>
        <v>353</v>
      </c>
      <c r="Q2054" s="22">
        <f t="shared" si="193"/>
        <v>326.29000000000002</v>
      </c>
      <c r="R2054" s="15">
        <f t="shared" si="194"/>
        <v>42375.08394675926</v>
      </c>
      <c r="S2054" s="15">
        <f t="shared" si="195"/>
        <v>42420.08394675926</v>
      </c>
      <c r="T2054">
        <f t="shared" si="196"/>
        <v>2016</v>
      </c>
      <c r="U2054">
        <f t="shared" si="197"/>
        <v>1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v>1445870951</v>
      </c>
      <c r="K2055" t="b">
        <v>0</v>
      </c>
      <c r="L2055">
        <v>121</v>
      </c>
      <c r="M2055" t="b">
        <v>1</v>
      </c>
      <c r="N2055" s="11" t="s">
        <v>8276</v>
      </c>
      <c r="O2055" t="s">
        <v>8306</v>
      </c>
      <c r="P2055">
        <f t="shared" si="192"/>
        <v>101</v>
      </c>
      <c r="Q2055" s="22">
        <f t="shared" si="193"/>
        <v>41.74</v>
      </c>
      <c r="R2055" s="15">
        <f t="shared" si="194"/>
        <v>42303.617488425924</v>
      </c>
      <c r="S2055" s="15">
        <f t="shared" si="195"/>
        <v>42333.659155092595</v>
      </c>
      <c r="T2055">
        <f t="shared" si="196"/>
        <v>2015</v>
      </c>
      <c r="U2055">
        <f t="shared" si="197"/>
        <v>10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v>1396441810</v>
      </c>
      <c r="K2056" t="b">
        <v>0</v>
      </c>
      <c r="L2056">
        <v>621</v>
      </c>
      <c r="M2056" t="b">
        <v>1</v>
      </c>
      <c r="N2056" s="11" t="s">
        <v>8276</v>
      </c>
      <c r="O2056" t="s">
        <v>8306</v>
      </c>
      <c r="P2056">
        <f t="shared" si="192"/>
        <v>114</v>
      </c>
      <c r="Q2056" s="22">
        <f t="shared" si="193"/>
        <v>64.02</v>
      </c>
      <c r="R2056" s="15">
        <f t="shared" si="194"/>
        <v>41731.520949074074</v>
      </c>
      <c r="S2056" s="15">
        <f t="shared" si="195"/>
        <v>41761.520949074074</v>
      </c>
      <c r="T2056">
        <f t="shared" si="196"/>
        <v>2014</v>
      </c>
      <c r="U2056">
        <f t="shared" si="197"/>
        <v>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v>1415031043</v>
      </c>
      <c r="K2057" t="b">
        <v>0</v>
      </c>
      <c r="L2057">
        <v>101</v>
      </c>
      <c r="M2057" t="b">
        <v>1</v>
      </c>
      <c r="N2057" s="11" t="s">
        <v>8276</v>
      </c>
      <c r="O2057" t="s">
        <v>8306</v>
      </c>
      <c r="P2057">
        <f t="shared" si="192"/>
        <v>167</v>
      </c>
      <c r="Q2057" s="22">
        <f t="shared" si="193"/>
        <v>99.46</v>
      </c>
      <c r="R2057" s="15">
        <f t="shared" si="194"/>
        <v>41946.674108796295</v>
      </c>
      <c r="S2057" s="15">
        <f t="shared" si="195"/>
        <v>41976.166666666672</v>
      </c>
      <c r="T2057">
        <f t="shared" si="196"/>
        <v>2014</v>
      </c>
      <c r="U2057">
        <f t="shared" si="197"/>
        <v>11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v>1363630542</v>
      </c>
      <c r="K2058" t="b">
        <v>0</v>
      </c>
      <c r="L2058">
        <v>554</v>
      </c>
      <c r="M2058" t="b">
        <v>1</v>
      </c>
      <c r="N2058" s="11" t="s">
        <v>8276</v>
      </c>
      <c r="O2058" t="s">
        <v>8306</v>
      </c>
      <c r="P2058">
        <f t="shared" si="192"/>
        <v>153</v>
      </c>
      <c r="Q2058" s="22">
        <f t="shared" si="193"/>
        <v>138.49</v>
      </c>
      <c r="R2058" s="15">
        <f t="shared" si="194"/>
        <v>41351.76090277778</v>
      </c>
      <c r="S2058" s="15">
        <f t="shared" si="195"/>
        <v>41381.76090277778</v>
      </c>
      <c r="T2058">
        <f t="shared" si="196"/>
        <v>2013</v>
      </c>
      <c r="U2058">
        <f t="shared" si="197"/>
        <v>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v>1453895532</v>
      </c>
      <c r="K2059" t="b">
        <v>0</v>
      </c>
      <c r="L2059">
        <v>666</v>
      </c>
      <c r="M2059" t="b">
        <v>1</v>
      </c>
      <c r="N2059" s="11" t="s">
        <v>8276</v>
      </c>
      <c r="O2059" t="s">
        <v>8306</v>
      </c>
      <c r="P2059">
        <f t="shared" si="192"/>
        <v>202</v>
      </c>
      <c r="Q2059" s="22">
        <f t="shared" si="193"/>
        <v>45.55</v>
      </c>
      <c r="R2059" s="15">
        <f t="shared" si="194"/>
        <v>42396.494583333333</v>
      </c>
      <c r="S2059" s="15">
        <f t="shared" si="195"/>
        <v>42426.494583333333</v>
      </c>
      <c r="T2059">
        <f t="shared" si="196"/>
        <v>2016</v>
      </c>
      <c r="U2059">
        <f t="shared" si="197"/>
        <v>1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v>1421916830</v>
      </c>
      <c r="K2060" t="b">
        <v>0</v>
      </c>
      <c r="L2060">
        <v>410</v>
      </c>
      <c r="M2060" t="b">
        <v>1</v>
      </c>
      <c r="N2060" s="11" t="s">
        <v>8276</v>
      </c>
      <c r="O2060" t="s">
        <v>8306</v>
      </c>
      <c r="P2060">
        <f t="shared" si="192"/>
        <v>168</v>
      </c>
      <c r="Q2060" s="22">
        <f t="shared" si="193"/>
        <v>10.51</v>
      </c>
      <c r="R2060" s="15">
        <f t="shared" si="194"/>
        <v>42026.370717592596</v>
      </c>
      <c r="S2060" s="15">
        <f t="shared" si="195"/>
        <v>42065.833333333328</v>
      </c>
      <c r="T2060">
        <f t="shared" si="196"/>
        <v>2015</v>
      </c>
      <c r="U2060">
        <f t="shared" si="197"/>
        <v>1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v>1450880854</v>
      </c>
      <c r="K2061" t="b">
        <v>0</v>
      </c>
      <c r="L2061">
        <v>375</v>
      </c>
      <c r="M2061" t="b">
        <v>1</v>
      </c>
      <c r="N2061" s="11" t="s">
        <v>8276</v>
      </c>
      <c r="O2061" t="s">
        <v>8306</v>
      </c>
      <c r="P2061">
        <f t="shared" si="192"/>
        <v>143</v>
      </c>
      <c r="Q2061" s="22">
        <f t="shared" si="193"/>
        <v>114.77</v>
      </c>
      <c r="R2061" s="15">
        <f t="shared" si="194"/>
        <v>42361.602476851855</v>
      </c>
      <c r="S2061" s="15">
        <f t="shared" si="195"/>
        <v>42400.915972222225</v>
      </c>
      <c r="T2061">
        <f t="shared" si="196"/>
        <v>2015</v>
      </c>
      <c r="U2061">
        <f t="shared" si="197"/>
        <v>12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v>1400945150</v>
      </c>
      <c r="K2062" t="b">
        <v>0</v>
      </c>
      <c r="L2062">
        <v>1364</v>
      </c>
      <c r="M2062" t="b">
        <v>1</v>
      </c>
      <c r="N2062" s="11" t="s">
        <v>8276</v>
      </c>
      <c r="O2062" t="s">
        <v>8306</v>
      </c>
      <c r="P2062">
        <f t="shared" si="192"/>
        <v>196</v>
      </c>
      <c r="Q2062" s="22">
        <f t="shared" si="193"/>
        <v>36</v>
      </c>
      <c r="R2062" s="15">
        <f t="shared" si="194"/>
        <v>41783.642939814818</v>
      </c>
      <c r="S2062" s="15">
        <f t="shared" si="195"/>
        <v>41843.642939814818</v>
      </c>
      <c r="T2062">
        <f t="shared" si="196"/>
        <v>2014</v>
      </c>
      <c r="U2062">
        <f t="shared" si="197"/>
        <v>5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v>1480616454</v>
      </c>
      <c r="K2063" t="b">
        <v>0</v>
      </c>
      <c r="L2063">
        <v>35</v>
      </c>
      <c r="M2063" t="b">
        <v>1</v>
      </c>
      <c r="N2063" s="11" t="s">
        <v>8276</v>
      </c>
      <c r="O2063" t="s">
        <v>8306</v>
      </c>
      <c r="P2063">
        <f t="shared" si="192"/>
        <v>108</v>
      </c>
      <c r="Q2063" s="22">
        <f t="shared" si="193"/>
        <v>154.16999999999999</v>
      </c>
      <c r="R2063" s="15">
        <f t="shared" si="194"/>
        <v>42705.764513888891</v>
      </c>
      <c r="S2063" s="15">
        <f t="shared" si="195"/>
        <v>42735.764513888891</v>
      </c>
      <c r="T2063">
        <f t="shared" si="196"/>
        <v>2016</v>
      </c>
      <c r="U2063">
        <f t="shared" si="197"/>
        <v>12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v>1456218698</v>
      </c>
      <c r="K2064" t="b">
        <v>0</v>
      </c>
      <c r="L2064">
        <v>203</v>
      </c>
      <c r="M2064" t="b">
        <v>1</v>
      </c>
      <c r="N2064" s="11" t="s">
        <v>8276</v>
      </c>
      <c r="O2064" t="s">
        <v>8306</v>
      </c>
      <c r="P2064">
        <f t="shared" si="192"/>
        <v>115</v>
      </c>
      <c r="Q2064" s="22">
        <f t="shared" si="193"/>
        <v>566.39</v>
      </c>
      <c r="R2064" s="15">
        <f t="shared" si="194"/>
        <v>42423.3830787037</v>
      </c>
      <c r="S2064" s="15">
        <f t="shared" si="195"/>
        <v>42453.341412037036</v>
      </c>
      <c r="T2064">
        <f t="shared" si="196"/>
        <v>2016</v>
      </c>
      <c r="U2064">
        <f t="shared" si="197"/>
        <v>2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v>1460482501</v>
      </c>
      <c r="K2065" t="b">
        <v>0</v>
      </c>
      <c r="L2065">
        <v>49</v>
      </c>
      <c r="M2065" t="b">
        <v>1</v>
      </c>
      <c r="N2065" s="11" t="s">
        <v>8276</v>
      </c>
      <c r="O2065" t="s">
        <v>8306</v>
      </c>
      <c r="P2065">
        <f t="shared" si="192"/>
        <v>148</v>
      </c>
      <c r="Q2065" s="22">
        <f t="shared" si="193"/>
        <v>120.86</v>
      </c>
      <c r="R2065" s="15">
        <f t="shared" si="194"/>
        <v>42472.73265046296</v>
      </c>
      <c r="S2065" s="15">
        <f t="shared" si="195"/>
        <v>42505.73265046296</v>
      </c>
      <c r="T2065">
        <f t="shared" si="196"/>
        <v>2016</v>
      </c>
      <c r="U2065">
        <f t="shared" si="197"/>
        <v>4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v>1366879523</v>
      </c>
      <c r="K2066" t="b">
        <v>0</v>
      </c>
      <c r="L2066">
        <v>5812</v>
      </c>
      <c r="M2066" t="b">
        <v>1</v>
      </c>
      <c r="N2066" s="11" t="s">
        <v>8276</v>
      </c>
      <c r="O2066" t="s">
        <v>8306</v>
      </c>
      <c r="P2066">
        <f t="shared" si="192"/>
        <v>191</v>
      </c>
      <c r="Q2066" s="22">
        <f t="shared" si="193"/>
        <v>86.16</v>
      </c>
      <c r="R2066" s="15">
        <f t="shared" si="194"/>
        <v>41389.364849537036</v>
      </c>
      <c r="S2066" s="15">
        <f t="shared" si="195"/>
        <v>41425.5</v>
      </c>
      <c r="T2066">
        <f t="shared" si="196"/>
        <v>2013</v>
      </c>
      <c r="U2066">
        <f t="shared" si="197"/>
        <v>4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v>1385366429</v>
      </c>
      <c r="K2067" t="b">
        <v>0</v>
      </c>
      <c r="L2067">
        <v>1556</v>
      </c>
      <c r="M2067" t="b">
        <v>1</v>
      </c>
      <c r="N2067" s="11" t="s">
        <v>8276</v>
      </c>
      <c r="O2067" t="s">
        <v>8306</v>
      </c>
      <c r="P2067">
        <f t="shared" si="192"/>
        <v>199</v>
      </c>
      <c r="Q2067" s="22">
        <f t="shared" si="193"/>
        <v>51.21</v>
      </c>
      <c r="R2067" s="15">
        <f t="shared" si="194"/>
        <v>41603.333668981482</v>
      </c>
      <c r="S2067" s="15">
        <f t="shared" si="195"/>
        <v>41633.333668981482</v>
      </c>
      <c r="T2067">
        <f t="shared" si="196"/>
        <v>2013</v>
      </c>
      <c r="U2067">
        <f t="shared" si="197"/>
        <v>11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v>1406226683</v>
      </c>
      <c r="K2068" t="b">
        <v>0</v>
      </c>
      <c r="L2068">
        <v>65</v>
      </c>
      <c r="M2068" t="b">
        <v>1</v>
      </c>
      <c r="N2068" s="11" t="s">
        <v>8276</v>
      </c>
      <c r="O2068" t="s">
        <v>8306</v>
      </c>
      <c r="P2068">
        <f t="shared" si="192"/>
        <v>219</v>
      </c>
      <c r="Q2068" s="22">
        <f t="shared" si="193"/>
        <v>67.260000000000005</v>
      </c>
      <c r="R2068" s="15">
        <f t="shared" si="194"/>
        <v>41844.771793981483</v>
      </c>
      <c r="S2068" s="15">
        <f t="shared" si="195"/>
        <v>41874.771793981483</v>
      </c>
      <c r="T2068">
        <f t="shared" si="196"/>
        <v>2014</v>
      </c>
      <c r="U2068">
        <f t="shared" si="197"/>
        <v>7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v>1429648176</v>
      </c>
      <c r="K2069" t="b">
        <v>0</v>
      </c>
      <c r="L2069">
        <v>10</v>
      </c>
      <c r="M2069" t="b">
        <v>1</v>
      </c>
      <c r="N2069" s="11" t="s">
        <v>8276</v>
      </c>
      <c r="O2069" t="s">
        <v>8306</v>
      </c>
      <c r="P2069">
        <f t="shared" si="192"/>
        <v>127</v>
      </c>
      <c r="Q2069" s="22">
        <f t="shared" si="193"/>
        <v>62.8</v>
      </c>
      <c r="R2069" s="15">
        <f t="shared" si="194"/>
        <v>42115.853888888887</v>
      </c>
      <c r="S2069" s="15">
        <f t="shared" si="195"/>
        <v>42148.853888888887</v>
      </c>
      <c r="T2069">
        <f t="shared" si="196"/>
        <v>2015</v>
      </c>
      <c r="U2069">
        <f t="shared" si="197"/>
        <v>4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v>1474402315</v>
      </c>
      <c r="K2070" t="b">
        <v>0</v>
      </c>
      <c r="L2070">
        <v>76</v>
      </c>
      <c r="M2070" t="b">
        <v>1</v>
      </c>
      <c r="N2070" s="11" t="s">
        <v>8276</v>
      </c>
      <c r="O2070" t="s">
        <v>8306</v>
      </c>
      <c r="P2070">
        <f t="shared" si="192"/>
        <v>105</v>
      </c>
      <c r="Q2070" s="22">
        <f t="shared" si="193"/>
        <v>346.13</v>
      </c>
      <c r="R2070" s="15">
        <f t="shared" si="194"/>
        <v>42633.841608796298</v>
      </c>
      <c r="S2070" s="15">
        <f t="shared" si="195"/>
        <v>42663.841608796298</v>
      </c>
      <c r="T2070">
        <f t="shared" si="196"/>
        <v>2016</v>
      </c>
      <c r="U2070">
        <f t="shared" si="197"/>
        <v>9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v>1449098391</v>
      </c>
      <c r="K2071" t="b">
        <v>0</v>
      </c>
      <c r="L2071">
        <v>263</v>
      </c>
      <c r="M2071" t="b">
        <v>1</v>
      </c>
      <c r="N2071" s="11" t="s">
        <v>8276</v>
      </c>
      <c r="O2071" t="s">
        <v>8306</v>
      </c>
      <c r="P2071">
        <f t="shared" si="192"/>
        <v>128</v>
      </c>
      <c r="Q2071" s="22">
        <f t="shared" si="193"/>
        <v>244.12</v>
      </c>
      <c r="R2071" s="15">
        <f t="shared" si="194"/>
        <v>42340.972118055557</v>
      </c>
      <c r="S2071" s="15">
        <f t="shared" si="195"/>
        <v>42371.972118055557</v>
      </c>
      <c r="T2071">
        <f t="shared" si="196"/>
        <v>2015</v>
      </c>
      <c r="U2071">
        <f t="shared" si="197"/>
        <v>12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v>1464536723</v>
      </c>
      <c r="K2072" t="b">
        <v>0</v>
      </c>
      <c r="L2072">
        <v>1530</v>
      </c>
      <c r="M2072" t="b">
        <v>1</v>
      </c>
      <c r="N2072" s="11" t="s">
        <v>8276</v>
      </c>
      <c r="O2072" t="s">
        <v>8306</v>
      </c>
      <c r="P2072">
        <f t="shared" si="192"/>
        <v>317</v>
      </c>
      <c r="Q2072" s="22">
        <f t="shared" si="193"/>
        <v>259.25</v>
      </c>
      <c r="R2072" s="15">
        <f t="shared" si="194"/>
        <v>42519.6565162037</v>
      </c>
      <c r="S2072" s="15">
        <f t="shared" si="195"/>
        <v>42549.6565162037</v>
      </c>
      <c r="T2072">
        <f t="shared" si="196"/>
        <v>2016</v>
      </c>
      <c r="U2072">
        <f t="shared" si="197"/>
        <v>5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v>1471502484</v>
      </c>
      <c r="K2073" t="b">
        <v>0</v>
      </c>
      <c r="L2073">
        <v>278</v>
      </c>
      <c r="M2073" t="b">
        <v>1</v>
      </c>
      <c r="N2073" s="11" t="s">
        <v>8276</v>
      </c>
      <c r="O2073" t="s">
        <v>8306</v>
      </c>
      <c r="P2073">
        <f t="shared" si="192"/>
        <v>281</v>
      </c>
      <c r="Q2073" s="22">
        <f t="shared" si="193"/>
        <v>201.96</v>
      </c>
      <c r="R2073" s="15">
        <f t="shared" si="194"/>
        <v>42600.278749999998</v>
      </c>
      <c r="S2073" s="15">
        <f t="shared" si="195"/>
        <v>42645.278749999998</v>
      </c>
      <c r="T2073">
        <f t="shared" si="196"/>
        <v>2016</v>
      </c>
      <c r="U2073">
        <f t="shared" si="197"/>
        <v>8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v>1460037432</v>
      </c>
      <c r="K2074" t="b">
        <v>0</v>
      </c>
      <c r="L2074">
        <v>350</v>
      </c>
      <c r="M2074" t="b">
        <v>1</v>
      </c>
      <c r="N2074" s="11" t="s">
        <v>8276</v>
      </c>
      <c r="O2074" t="s">
        <v>8306</v>
      </c>
      <c r="P2074">
        <f t="shared" si="192"/>
        <v>111</v>
      </c>
      <c r="Q2074" s="22">
        <f t="shared" si="193"/>
        <v>226.21</v>
      </c>
      <c r="R2074" s="15">
        <f t="shared" si="194"/>
        <v>42467.581388888888</v>
      </c>
      <c r="S2074" s="15">
        <f t="shared" si="195"/>
        <v>42497.581388888888</v>
      </c>
      <c r="T2074">
        <f t="shared" si="196"/>
        <v>2016</v>
      </c>
      <c r="U2074">
        <f t="shared" si="197"/>
        <v>4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v>1427212918</v>
      </c>
      <c r="K2075" t="b">
        <v>0</v>
      </c>
      <c r="L2075">
        <v>470</v>
      </c>
      <c r="M2075" t="b">
        <v>1</v>
      </c>
      <c r="N2075" s="11" t="s">
        <v>8276</v>
      </c>
      <c r="O2075" t="s">
        <v>8306</v>
      </c>
      <c r="P2075">
        <f t="shared" si="192"/>
        <v>153</v>
      </c>
      <c r="Q2075" s="22">
        <f t="shared" si="193"/>
        <v>324.69</v>
      </c>
      <c r="R2075" s="15">
        <f t="shared" si="194"/>
        <v>42087.668032407411</v>
      </c>
      <c r="S2075" s="15">
        <f t="shared" si="195"/>
        <v>42132.668032407411</v>
      </c>
      <c r="T2075">
        <f t="shared" si="196"/>
        <v>2015</v>
      </c>
      <c r="U2075">
        <f t="shared" si="197"/>
        <v>3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v>1459972182</v>
      </c>
      <c r="K2076" t="b">
        <v>0</v>
      </c>
      <c r="L2076">
        <v>3</v>
      </c>
      <c r="M2076" t="b">
        <v>1</v>
      </c>
      <c r="N2076" s="11" t="s">
        <v>8276</v>
      </c>
      <c r="O2076" t="s">
        <v>8306</v>
      </c>
      <c r="P2076">
        <f t="shared" si="192"/>
        <v>103</v>
      </c>
      <c r="Q2076" s="22">
        <f t="shared" si="193"/>
        <v>205</v>
      </c>
      <c r="R2076" s="15">
        <f t="shared" si="194"/>
        <v>42466.826180555552</v>
      </c>
      <c r="S2076" s="15">
        <f t="shared" si="195"/>
        <v>42496.826180555552</v>
      </c>
      <c r="T2076">
        <f t="shared" si="196"/>
        <v>2016</v>
      </c>
      <c r="U2076">
        <f t="shared" si="197"/>
        <v>4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v>1372177288</v>
      </c>
      <c r="K2077" t="b">
        <v>0</v>
      </c>
      <c r="L2077">
        <v>8200</v>
      </c>
      <c r="M2077" t="b">
        <v>1</v>
      </c>
      <c r="N2077" s="11" t="s">
        <v>8276</v>
      </c>
      <c r="O2077" t="s">
        <v>8306</v>
      </c>
      <c r="P2077">
        <f t="shared" si="192"/>
        <v>1678</v>
      </c>
      <c r="Q2077" s="22">
        <f t="shared" si="193"/>
        <v>20.47</v>
      </c>
      <c r="R2077" s="15">
        <f t="shared" si="194"/>
        <v>41450.681574074071</v>
      </c>
      <c r="S2077" s="15">
        <f t="shared" si="195"/>
        <v>41480.681574074071</v>
      </c>
      <c r="T2077">
        <f t="shared" si="196"/>
        <v>2013</v>
      </c>
      <c r="U2077">
        <f t="shared" si="197"/>
        <v>6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v>1402693689</v>
      </c>
      <c r="K2078" t="b">
        <v>0</v>
      </c>
      <c r="L2078">
        <v>8359</v>
      </c>
      <c r="M2078" t="b">
        <v>1</v>
      </c>
      <c r="N2078" s="11" t="s">
        <v>8276</v>
      </c>
      <c r="O2078" t="s">
        <v>8306</v>
      </c>
      <c r="P2078">
        <f t="shared" si="192"/>
        <v>543</v>
      </c>
      <c r="Q2078" s="22">
        <f t="shared" si="193"/>
        <v>116.35</v>
      </c>
      <c r="R2078" s="15">
        <f t="shared" si="194"/>
        <v>41803.880659722221</v>
      </c>
      <c r="S2078" s="15">
        <f t="shared" si="195"/>
        <v>41843.880659722221</v>
      </c>
      <c r="T2078">
        <f t="shared" si="196"/>
        <v>2014</v>
      </c>
      <c r="U2078">
        <f t="shared" si="197"/>
        <v>6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v>1428541276</v>
      </c>
      <c r="K2079" t="b">
        <v>0</v>
      </c>
      <c r="L2079">
        <v>188</v>
      </c>
      <c r="M2079" t="b">
        <v>1</v>
      </c>
      <c r="N2079" s="11" t="s">
        <v>8276</v>
      </c>
      <c r="O2079" t="s">
        <v>8306</v>
      </c>
      <c r="P2079">
        <f t="shared" si="192"/>
        <v>116</v>
      </c>
      <c r="Q2079" s="22">
        <f t="shared" si="193"/>
        <v>307.2</v>
      </c>
      <c r="R2079" s="15">
        <f t="shared" si="194"/>
        <v>42103.042546296296</v>
      </c>
      <c r="S2079" s="15">
        <f t="shared" si="195"/>
        <v>42160.875</v>
      </c>
      <c r="T2079">
        <f t="shared" si="196"/>
        <v>2015</v>
      </c>
      <c r="U2079">
        <f t="shared" si="197"/>
        <v>4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v>1479493857</v>
      </c>
      <c r="K2080" t="b">
        <v>0</v>
      </c>
      <c r="L2080">
        <v>48</v>
      </c>
      <c r="M2080" t="b">
        <v>1</v>
      </c>
      <c r="N2080" s="11" t="s">
        <v>8276</v>
      </c>
      <c r="O2080" t="s">
        <v>8306</v>
      </c>
      <c r="P2080">
        <f t="shared" si="192"/>
        <v>131</v>
      </c>
      <c r="Q2080" s="22">
        <f t="shared" si="193"/>
        <v>546.69000000000005</v>
      </c>
      <c r="R2080" s="15">
        <f t="shared" si="194"/>
        <v>42692.771493055552</v>
      </c>
      <c r="S2080" s="15">
        <f t="shared" si="195"/>
        <v>42722.771493055552</v>
      </c>
      <c r="T2080">
        <f t="shared" si="196"/>
        <v>2016</v>
      </c>
      <c r="U2080">
        <f t="shared" si="197"/>
        <v>11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v>1432659793</v>
      </c>
      <c r="K2081" t="b">
        <v>0</v>
      </c>
      <c r="L2081">
        <v>607</v>
      </c>
      <c r="M2081" t="b">
        <v>1</v>
      </c>
      <c r="N2081" s="11" t="s">
        <v>8276</v>
      </c>
      <c r="O2081" t="s">
        <v>8306</v>
      </c>
      <c r="P2081">
        <f t="shared" si="192"/>
        <v>288</v>
      </c>
      <c r="Q2081" s="22">
        <f t="shared" si="193"/>
        <v>47.47</v>
      </c>
      <c r="R2081" s="15">
        <f t="shared" si="194"/>
        <v>42150.71056712963</v>
      </c>
      <c r="S2081" s="15">
        <f t="shared" si="195"/>
        <v>42180.791666666672</v>
      </c>
      <c r="T2081">
        <f t="shared" si="196"/>
        <v>2015</v>
      </c>
      <c r="U2081">
        <f t="shared" si="197"/>
        <v>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v>1444690700</v>
      </c>
      <c r="K2082" t="b">
        <v>0</v>
      </c>
      <c r="L2082">
        <v>50</v>
      </c>
      <c r="M2082" t="b">
        <v>1</v>
      </c>
      <c r="N2082" s="11" t="s">
        <v>8276</v>
      </c>
      <c r="O2082" t="s">
        <v>8306</v>
      </c>
      <c r="P2082">
        <f t="shared" si="192"/>
        <v>508</v>
      </c>
      <c r="Q2082" s="22">
        <f t="shared" si="193"/>
        <v>101.56</v>
      </c>
      <c r="R2082" s="15">
        <f t="shared" si="194"/>
        <v>42289.957175925927</v>
      </c>
      <c r="S2082" s="15">
        <f t="shared" si="195"/>
        <v>42319.998842592591</v>
      </c>
      <c r="T2082">
        <f t="shared" si="196"/>
        <v>2015</v>
      </c>
      <c r="U2082">
        <f t="shared" si="197"/>
        <v>10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v>1333597555</v>
      </c>
      <c r="K2083" t="b">
        <v>0</v>
      </c>
      <c r="L2083">
        <v>55</v>
      </c>
      <c r="M2083" t="b">
        <v>1</v>
      </c>
      <c r="N2083" s="11" t="s">
        <v>8282</v>
      </c>
      <c r="O2083" t="s">
        <v>8286</v>
      </c>
      <c r="P2083">
        <f t="shared" si="192"/>
        <v>115</v>
      </c>
      <c r="Q2083" s="22">
        <f t="shared" si="193"/>
        <v>72.91</v>
      </c>
      <c r="R2083" s="15">
        <f t="shared" si="194"/>
        <v>41004.156886574077</v>
      </c>
      <c r="S2083" s="15">
        <f t="shared" si="195"/>
        <v>41045.207638888889</v>
      </c>
      <c r="T2083">
        <f t="shared" si="196"/>
        <v>2012</v>
      </c>
      <c r="U2083">
        <f t="shared" si="197"/>
        <v>4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v>1316919196</v>
      </c>
      <c r="K2084" t="b">
        <v>0</v>
      </c>
      <c r="L2084">
        <v>38</v>
      </c>
      <c r="M2084" t="b">
        <v>1</v>
      </c>
      <c r="N2084" s="11" t="s">
        <v>8282</v>
      </c>
      <c r="O2084" t="s">
        <v>8286</v>
      </c>
      <c r="P2084">
        <f t="shared" si="192"/>
        <v>111</v>
      </c>
      <c r="Q2084" s="22">
        <f t="shared" si="193"/>
        <v>43.71</v>
      </c>
      <c r="R2084" s="15">
        <f t="shared" si="194"/>
        <v>40811.120324074072</v>
      </c>
      <c r="S2084" s="15">
        <f t="shared" si="195"/>
        <v>40871.161990740737</v>
      </c>
      <c r="T2084">
        <f t="shared" si="196"/>
        <v>2011</v>
      </c>
      <c r="U2084">
        <f t="shared" si="197"/>
        <v>9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v>1336238395</v>
      </c>
      <c r="K2085" t="b">
        <v>0</v>
      </c>
      <c r="L2085">
        <v>25</v>
      </c>
      <c r="M2085" t="b">
        <v>1</v>
      </c>
      <c r="N2085" s="11" t="s">
        <v>8282</v>
      </c>
      <c r="O2085" t="s">
        <v>8286</v>
      </c>
      <c r="P2085">
        <f t="shared" si="192"/>
        <v>113</v>
      </c>
      <c r="Q2085" s="22">
        <f t="shared" si="193"/>
        <v>34</v>
      </c>
      <c r="R2085" s="15">
        <f t="shared" si="194"/>
        <v>41034.72216435185</v>
      </c>
      <c r="S2085" s="15">
        <f t="shared" si="195"/>
        <v>41064.72216435185</v>
      </c>
      <c r="T2085">
        <f t="shared" si="196"/>
        <v>2012</v>
      </c>
      <c r="U2085">
        <f t="shared" si="197"/>
        <v>5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v>1396468782</v>
      </c>
      <c r="K2086" t="b">
        <v>0</v>
      </c>
      <c r="L2086">
        <v>46</v>
      </c>
      <c r="M2086" t="b">
        <v>1</v>
      </c>
      <c r="N2086" s="11" t="s">
        <v>8282</v>
      </c>
      <c r="O2086" t="s">
        <v>8286</v>
      </c>
      <c r="P2086">
        <f t="shared" si="192"/>
        <v>108</v>
      </c>
      <c r="Q2086" s="22">
        <f t="shared" si="193"/>
        <v>70.650000000000006</v>
      </c>
      <c r="R2086" s="15">
        <f t="shared" si="194"/>
        <v>41731.833124999997</v>
      </c>
      <c r="S2086" s="15">
        <f t="shared" si="195"/>
        <v>41763.290972222225</v>
      </c>
      <c r="T2086">
        <f t="shared" si="196"/>
        <v>2014</v>
      </c>
      <c r="U2086">
        <f t="shared" si="197"/>
        <v>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v>1339790587</v>
      </c>
      <c r="K2087" t="b">
        <v>0</v>
      </c>
      <c r="L2087">
        <v>83</v>
      </c>
      <c r="M2087" t="b">
        <v>1</v>
      </c>
      <c r="N2087" s="11" t="s">
        <v>8282</v>
      </c>
      <c r="O2087" t="s">
        <v>8286</v>
      </c>
      <c r="P2087">
        <f t="shared" si="192"/>
        <v>124</v>
      </c>
      <c r="Q2087" s="22">
        <f t="shared" si="193"/>
        <v>89.3</v>
      </c>
      <c r="R2087" s="15">
        <f t="shared" si="194"/>
        <v>41075.835497685184</v>
      </c>
      <c r="S2087" s="15">
        <f t="shared" si="195"/>
        <v>41105.835497685184</v>
      </c>
      <c r="T2087">
        <f t="shared" si="196"/>
        <v>2012</v>
      </c>
      <c r="U2087">
        <f t="shared" si="197"/>
        <v>6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v>1321200332</v>
      </c>
      <c r="K2088" t="b">
        <v>0</v>
      </c>
      <c r="L2088">
        <v>35</v>
      </c>
      <c r="M2088" t="b">
        <v>1</v>
      </c>
      <c r="N2088" s="11" t="s">
        <v>8282</v>
      </c>
      <c r="O2088" t="s">
        <v>8286</v>
      </c>
      <c r="P2088">
        <f t="shared" si="192"/>
        <v>101</v>
      </c>
      <c r="Q2088" s="22">
        <f t="shared" si="193"/>
        <v>115.09</v>
      </c>
      <c r="R2088" s="15">
        <f t="shared" si="194"/>
        <v>40860.67050925926</v>
      </c>
      <c r="S2088" s="15">
        <f t="shared" si="195"/>
        <v>40891.207638888889</v>
      </c>
      <c r="T2088">
        <f t="shared" si="196"/>
        <v>2011</v>
      </c>
      <c r="U2088">
        <f t="shared" si="197"/>
        <v>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v>1312865658</v>
      </c>
      <c r="K2089" t="b">
        <v>0</v>
      </c>
      <c r="L2089">
        <v>25</v>
      </c>
      <c r="M2089" t="b">
        <v>1</v>
      </c>
      <c r="N2089" s="11" t="s">
        <v>8282</v>
      </c>
      <c r="O2089" t="s">
        <v>8286</v>
      </c>
      <c r="P2089">
        <f t="shared" si="192"/>
        <v>104</v>
      </c>
      <c r="Q2089" s="22">
        <f t="shared" si="193"/>
        <v>62.12</v>
      </c>
      <c r="R2089" s="15">
        <f t="shared" si="194"/>
        <v>40764.204375000001</v>
      </c>
      <c r="S2089" s="15">
        <f t="shared" si="195"/>
        <v>40794.204375000001</v>
      </c>
      <c r="T2089">
        <f t="shared" si="196"/>
        <v>2011</v>
      </c>
      <c r="U2089">
        <f t="shared" si="197"/>
        <v>8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v>1281028152</v>
      </c>
      <c r="K2090" t="b">
        <v>0</v>
      </c>
      <c r="L2090">
        <v>75</v>
      </c>
      <c r="M2090" t="b">
        <v>1</v>
      </c>
      <c r="N2090" s="11" t="s">
        <v>8282</v>
      </c>
      <c r="O2090" t="s">
        <v>8286</v>
      </c>
      <c r="P2090">
        <f t="shared" si="192"/>
        <v>116</v>
      </c>
      <c r="Q2090" s="22">
        <f t="shared" si="193"/>
        <v>46.2</v>
      </c>
      <c r="R2090" s="15">
        <f t="shared" si="194"/>
        <v>40395.714722222219</v>
      </c>
      <c r="S2090" s="15">
        <f t="shared" si="195"/>
        <v>40432.165972222225</v>
      </c>
      <c r="T2090">
        <f t="shared" si="196"/>
        <v>2010</v>
      </c>
      <c r="U2090">
        <f t="shared" si="197"/>
        <v>8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v>1372384194</v>
      </c>
      <c r="K2091" t="b">
        <v>0</v>
      </c>
      <c r="L2091">
        <v>62</v>
      </c>
      <c r="M2091" t="b">
        <v>1</v>
      </c>
      <c r="N2091" s="11" t="s">
        <v>8282</v>
      </c>
      <c r="O2091" t="s">
        <v>8286</v>
      </c>
      <c r="P2091">
        <f t="shared" si="192"/>
        <v>120</v>
      </c>
      <c r="Q2091" s="22">
        <f t="shared" si="193"/>
        <v>48.55</v>
      </c>
      <c r="R2091" s="15">
        <f t="shared" si="194"/>
        <v>41453.076319444444</v>
      </c>
      <c r="S2091" s="15">
        <f t="shared" si="195"/>
        <v>41488.076319444444</v>
      </c>
      <c r="T2091">
        <f t="shared" si="196"/>
        <v>2013</v>
      </c>
      <c r="U2091">
        <f t="shared" si="197"/>
        <v>6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v>1359104955</v>
      </c>
      <c r="K2092" t="b">
        <v>0</v>
      </c>
      <c r="L2092">
        <v>160</v>
      </c>
      <c r="M2092" t="b">
        <v>1</v>
      </c>
      <c r="N2092" s="11" t="s">
        <v>8282</v>
      </c>
      <c r="O2092" t="s">
        <v>8286</v>
      </c>
      <c r="P2092">
        <f t="shared" si="192"/>
        <v>115</v>
      </c>
      <c r="Q2092" s="22">
        <f t="shared" si="193"/>
        <v>57.52</v>
      </c>
      <c r="R2092" s="15">
        <f t="shared" si="194"/>
        <v>41299.381423611114</v>
      </c>
      <c r="S2092" s="15">
        <f t="shared" si="195"/>
        <v>41329.381423611114</v>
      </c>
      <c r="T2092">
        <f t="shared" si="196"/>
        <v>2013</v>
      </c>
      <c r="U2092">
        <f t="shared" si="197"/>
        <v>1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v>1294818278</v>
      </c>
      <c r="K2093" t="b">
        <v>0</v>
      </c>
      <c r="L2093">
        <v>246</v>
      </c>
      <c r="M2093" t="b">
        <v>1</v>
      </c>
      <c r="N2093" s="11" t="s">
        <v>8282</v>
      </c>
      <c r="O2093" t="s">
        <v>8286</v>
      </c>
      <c r="P2093">
        <f t="shared" si="192"/>
        <v>120</v>
      </c>
      <c r="Q2093" s="22">
        <f t="shared" si="193"/>
        <v>88.15</v>
      </c>
      <c r="R2093" s="15">
        <f t="shared" si="194"/>
        <v>40555.322662037033</v>
      </c>
      <c r="S2093" s="15">
        <f t="shared" si="195"/>
        <v>40603.833333333336</v>
      </c>
      <c r="T2093">
        <f t="shared" si="196"/>
        <v>2011</v>
      </c>
      <c r="U2093">
        <f t="shared" si="197"/>
        <v>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v>1312822732</v>
      </c>
      <c r="K2094" t="b">
        <v>0</v>
      </c>
      <c r="L2094">
        <v>55</v>
      </c>
      <c r="M2094" t="b">
        <v>1</v>
      </c>
      <c r="N2094" s="11" t="s">
        <v>8282</v>
      </c>
      <c r="O2094" t="s">
        <v>8286</v>
      </c>
      <c r="P2094">
        <f t="shared" si="192"/>
        <v>101</v>
      </c>
      <c r="Q2094" s="22">
        <f t="shared" si="193"/>
        <v>110.49</v>
      </c>
      <c r="R2094" s="15">
        <f t="shared" si="194"/>
        <v>40763.707546296297</v>
      </c>
      <c r="S2094" s="15">
        <f t="shared" si="195"/>
        <v>40823.707546296297</v>
      </c>
      <c r="T2094">
        <f t="shared" si="196"/>
        <v>2011</v>
      </c>
      <c r="U2094">
        <f t="shared" si="197"/>
        <v>8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v>1351024232</v>
      </c>
      <c r="K2095" t="b">
        <v>0</v>
      </c>
      <c r="L2095">
        <v>23</v>
      </c>
      <c r="M2095" t="b">
        <v>1</v>
      </c>
      <c r="N2095" s="11" t="s">
        <v>8282</v>
      </c>
      <c r="O2095" t="s">
        <v>8286</v>
      </c>
      <c r="P2095">
        <f t="shared" si="192"/>
        <v>102</v>
      </c>
      <c r="Q2095" s="22">
        <f t="shared" si="193"/>
        <v>66.83</v>
      </c>
      <c r="R2095" s="15">
        <f t="shared" si="194"/>
        <v>41205.854537037041</v>
      </c>
      <c r="S2095" s="15">
        <f t="shared" si="195"/>
        <v>41265.896203703705</v>
      </c>
      <c r="T2095">
        <f t="shared" si="196"/>
        <v>2012</v>
      </c>
      <c r="U2095">
        <f t="shared" si="197"/>
        <v>10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v>1327969730</v>
      </c>
      <c r="K2096" t="b">
        <v>0</v>
      </c>
      <c r="L2096">
        <v>72</v>
      </c>
      <c r="M2096" t="b">
        <v>1</v>
      </c>
      <c r="N2096" s="11" t="s">
        <v>8282</v>
      </c>
      <c r="O2096" t="s">
        <v>8286</v>
      </c>
      <c r="P2096">
        <f t="shared" si="192"/>
        <v>121</v>
      </c>
      <c r="Q2096" s="22">
        <f t="shared" si="193"/>
        <v>58.6</v>
      </c>
      <c r="R2096" s="15">
        <f t="shared" si="194"/>
        <v>40939.02002314815</v>
      </c>
      <c r="S2096" s="15">
        <f t="shared" si="195"/>
        <v>40973.125</v>
      </c>
      <c r="T2096">
        <f t="shared" si="196"/>
        <v>2012</v>
      </c>
      <c r="U2096">
        <f t="shared" si="197"/>
        <v>1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v>1312392973</v>
      </c>
      <c r="K2097" t="b">
        <v>0</v>
      </c>
      <c r="L2097">
        <v>22</v>
      </c>
      <c r="M2097" t="b">
        <v>1</v>
      </c>
      <c r="N2097" s="11" t="s">
        <v>8282</v>
      </c>
      <c r="O2097" t="s">
        <v>8286</v>
      </c>
      <c r="P2097">
        <f t="shared" si="192"/>
        <v>100</v>
      </c>
      <c r="Q2097" s="22">
        <f t="shared" si="193"/>
        <v>113.64</v>
      </c>
      <c r="R2097" s="15">
        <f t="shared" si="194"/>
        <v>40758.733483796292</v>
      </c>
      <c r="S2097" s="15">
        <f t="shared" si="195"/>
        <v>40818.733483796292</v>
      </c>
      <c r="T2097">
        <f t="shared" si="196"/>
        <v>2011</v>
      </c>
      <c r="U2097">
        <f t="shared" si="197"/>
        <v>8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v>1349892735</v>
      </c>
      <c r="K2098" t="b">
        <v>0</v>
      </c>
      <c r="L2098">
        <v>14</v>
      </c>
      <c r="M2098" t="b">
        <v>1</v>
      </c>
      <c r="N2098" s="11" t="s">
        <v>8282</v>
      </c>
      <c r="O2098" t="s">
        <v>8286</v>
      </c>
      <c r="P2098">
        <f t="shared" si="192"/>
        <v>102</v>
      </c>
      <c r="Q2098" s="22">
        <f t="shared" si="193"/>
        <v>43.57</v>
      </c>
      <c r="R2098" s="15">
        <f t="shared" si="194"/>
        <v>41192.758506944447</v>
      </c>
      <c r="S2098" s="15">
        <f t="shared" si="195"/>
        <v>41208.165972222225</v>
      </c>
      <c r="T2098">
        <f t="shared" si="196"/>
        <v>2012</v>
      </c>
      <c r="U2098">
        <f t="shared" si="197"/>
        <v>10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v>1317564135</v>
      </c>
      <c r="K2099" t="b">
        <v>0</v>
      </c>
      <c r="L2099">
        <v>38</v>
      </c>
      <c r="M2099" t="b">
        <v>1</v>
      </c>
      <c r="N2099" s="11" t="s">
        <v>8282</v>
      </c>
      <c r="O2099" t="s">
        <v>8286</v>
      </c>
      <c r="P2099">
        <f t="shared" si="192"/>
        <v>100</v>
      </c>
      <c r="Q2099" s="22">
        <f t="shared" si="193"/>
        <v>78.95</v>
      </c>
      <c r="R2099" s="15">
        <f t="shared" si="194"/>
        <v>40818.58489583333</v>
      </c>
      <c r="S2099" s="15">
        <f t="shared" si="195"/>
        <v>40878.626562500001</v>
      </c>
      <c r="T2099">
        <f t="shared" si="196"/>
        <v>2011</v>
      </c>
      <c r="U2099">
        <f t="shared" si="197"/>
        <v>10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v>1328582635</v>
      </c>
      <c r="K2100" t="b">
        <v>0</v>
      </c>
      <c r="L2100">
        <v>32</v>
      </c>
      <c r="M2100" t="b">
        <v>1</v>
      </c>
      <c r="N2100" s="11" t="s">
        <v>8282</v>
      </c>
      <c r="O2100" t="s">
        <v>8286</v>
      </c>
      <c r="P2100">
        <f t="shared" si="192"/>
        <v>100</v>
      </c>
      <c r="Q2100" s="22">
        <f t="shared" si="193"/>
        <v>188.13</v>
      </c>
      <c r="R2100" s="15">
        <f t="shared" si="194"/>
        <v>40946.11383101852</v>
      </c>
      <c r="S2100" s="15">
        <f t="shared" si="195"/>
        <v>40976.11383101852</v>
      </c>
      <c r="T2100">
        <f t="shared" si="196"/>
        <v>2012</v>
      </c>
      <c r="U2100">
        <f t="shared" si="197"/>
        <v>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v>1434650084</v>
      </c>
      <c r="K2101" t="b">
        <v>0</v>
      </c>
      <c r="L2101">
        <v>63</v>
      </c>
      <c r="M2101" t="b">
        <v>1</v>
      </c>
      <c r="N2101" s="11" t="s">
        <v>8282</v>
      </c>
      <c r="O2101" t="s">
        <v>8286</v>
      </c>
      <c r="P2101">
        <f t="shared" si="192"/>
        <v>132</v>
      </c>
      <c r="Q2101" s="22">
        <f t="shared" si="193"/>
        <v>63.03</v>
      </c>
      <c r="R2101" s="15">
        <f t="shared" si="194"/>
        <v>42173.746342592596</v>
      </c>
      <c r="S2101" s="15">
        <f t="shared" si="195"/>
        <v>42187.152777777781</v>
      </c>
      <c r="T2101">
        <f t="shared" si="196"/>
        <v>2015</v>
      </c>
      <c r="U2101">
        <f t="shared" si="197"/>
        <v>6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v>1339704141</v>
      </c>
      <c r="K2102" t="b">
        <v>0</v>
      </c>
      <c r="L2102">
        <v>27</v>
      </c>
      <c r="M2102" t="b">
        <v>1</v>
      </c>
      <c r="N2102" s="11" t="s">
        <v>8282</v>
      </c>
      <c r="O2102" t="s">
        <v>8286</v>
      </c>
      <c r="P2102">
        <f t="shared" si="192"/>
        <v>137</v>
      </c>
      <c r="Q2102" s="22">
        <f t="shared" si="193"/>
        <v>30.37</v>
      </c>
      <c r="R2102" s="15">
        <f t="shared" si="194"/>
        <v>41074.834965277776</v>
      </c>
      <c r="S2102" s="15">
        <f t="shared" si="195"/>
        <v>41090.165972222225</v>
      </c>
      <c r="T2102">
        <f t="shared" si="196"/>
        <v>2012</v>
      </c>
      <c r="U2102">
        <f t="shared" si="197"/>
        <v>6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v>1323920114</v>
      </c>
      <c r="K2103" t="b">
        <v>0</v>
      </c>
      <c r="L2103">
        <v>44</v>
      </c>
      <c r="M2103" t="b">
        <v>1</v>
      </c>
      <c r="N2103" s="11" t="s">
        <v>8282</v>
      </c>
      <c r="O2103" t="s">
        <v>8286</v>
      </c>
      <c r="P2103">
        <f t="shared" si="192"/>
        <v>113</v>
      </c>
      <c r="Q2103" s="22">
        <f t="shared" si="193"/>
        <v>51.48</v>
      </c>
      <c r="R2103" s="15">
        <f t="shared" si="194"/>
        <v>40892.149467592593</v>
      </c>
      <c r="S2103" s="15">
        <f t="shared" si="195"/>
        <v>40952.149467592593</v>
      </c>
      <c r="T2103">
        <f t="shared" si="196"/>
        <v>2011</v>
      </c>
      <c r="U2103">
        <f t="shared" si="197"/>
        <v>12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v>1302036648</v>
      </c>
      <c r="K2104" t="b">
        <v>0</v>
      </c>
      <c r="L2104">
        <v>38</v>
      </c>
      <c r="M2104" t="b">
        <v>1</v>
      </c>
      <c r="N2104" s="11" t="s">
        <v>8282</v>
      </c>
      <c r="O2104" t="s">
        <v>8286</v>
      </c>
      <c r="P2104">
        <f t="shared" si="192"/>
        <v>136</v>
      </c>
      <c r="Q2104" s="22">
        <f t="shared" si="193"/>
        <v>35.79</v>
      </c>
      <c r="R2104" s="15">
        <f t="shared" si="194"/>
        <v>40638.868611111109</v>
      </c>
      <c r="S2104" s="15">
        <f t="shared" si="195"/>
        <v>40668.868611111109</v>
      </c>
      <c r="T2104">
        <f t="shared" si="196"/>
        <v>2011</v>
      </c>
      <c r="U2104">
        <f t="shared" si="197"/>
        <v>4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v>1349892427</v>
      </c>
      <c r="K2105" t="b">
        <v>0</v>
      </c>
      <c r="L2105">
        <v>115</v>
      </c>
      <c r="M2105" t="b">
        <v>1</v>
      </c>
      <c r="N2105" s="11" t="s">
        <v>8282</v>
      </c>
      <c r="O2105" t="s">
        <v>8286</v>
      </c>
      <c r="P2105">
        <f t="shared" si="192"/>
        <v>146</v>
      </c>
      <c r="Q2105" s="22">
        <f t="shared" si="193"/>
        <v>98.82</v>
      </c>
      <c r="R2105" s="15">
        <f t="shared" si="194"/>
        <v>41192.754942129628</v>
      </c>
      <c r="S2105" s="15">
        <f t="shared" si="195"/>
        <v>41222.7966087963</v>
      </c>
      <c r="T2105">
        <f t="shared" si="196"/>
        <v>2012</v>
      </c>
      <c r="U2105">
        <f t="shared" si="197"/>
        <v>10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v>1367286434</v>
      </c>
      <c r="K2106" t="b">
        <v>0</v>
      </c>
      <c r="L2106">
        <v>37</v>
      </c>
      <c r="M2106" t="b">
        <v>1</v>
      </c>
      <c r="N2106" s="11" t="s">
        <v>8282</v>
      </c>
      <c r="O2106" t="s">
        <v>8286</v>
      </c>
      <c r="P2106">
        <f t="shared" si="192"/>
        <v>130</v>
      </c>
      <c r="Q2106" s="22">
        <f t="shared" si="193"/>
        <v>28</v>
      </c>
      <c r="R2106" s="15">
        <f t="shared" si="194"/>
        <v>41394.074467592596</v>
      </c>
      <c r="S2106" s="15">
        <f t="shared" si="195"/>
        <v>41425</v>
      </c>
      <c r="T2106">
        <f t="shared" si="196"/>
        <v>2013</v>
      </c>
      <c r="U2106">
        <f t="shared" si="197"/>
        <v>4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v>1415472953</v>
      </c>
      <c r="K2107" t="b">
        <v>0</v>
      </c>
      <c r="L2107">
        <v>99</v>
      </c>
      <c r="M2107" t="b">
        <v>1</v>
      </c>
      <c r="N2107" s="11" t="s">
        <v>8282</v>
      </c>
      <c r="O2107" t="s">
        <v>8286</v>
      </c>
      <c r="P2107">
        <f t="shared" si="192"/>
        <v>254</v>
      </c>
      <c r="Q2107" s="22">
        <f t="shared" si="193"/>
        <v>51.31</v>
      </c>
      <c r="R2107" s="15">
        <f t="shared" si="194"/>
        <v>41951.788807870369</v>
      </c>
      <c r="S2107" s="15">
        <f t="shared" si="195"/>
        <v>41964.166666666672</v>
      </c>
      <c r="T2107">
        <f t="shared" si="196"/>
        <v>2014</v>
      </c>
      <c r="U2107">
        <f t="shared" si="197"/>
        <v>11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v>1356584974</v>
      </c>
      <c r="K2108" t="b">
        <v>0</v>
      </c>
      <c r="L2108">
        <v>44</v>
      </c>
      <c r="M2108" t="b">
        <v>1</v>
      </c>
      <c r="N2108" s="11" t="s">
        <v>8282</v>
      </c>
      <c r="O2108" t="s">
        <v>8286</v>
      </c>
      <c r="P2108">
        <f t="shared" si="192"/>
        <v>107</v>
      </c>
      <c r="Q2108" s="22">
        <f t="shared" si="193"/>
        <v>53.52</v>
      </c>
      <c r="R2108" s="15">
        <f t="shared" si="194"/>
        <v>41270.21497685185</v>
      </c>
      <c r="S2108" s="15">
        <f t="shared" si="195"/>
        <v>41300.21497685185</v>
      </c>
      <c r="T2108">
        <f t="shared" si="196"/>
        <v>2012</v>
      </c>
      <c r="U2108">
        <f t="shared" si="197"/>
        <v>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v>1413997393</v>
      </c>
      <c r="K2109" t="b">
        <v>0</v>
      </c>
      <c r="L2109">
        <v>58</v>
      </c>
      <c r="M2109" t="b">
        <v>1</v>
      </c>
      <c r="N2109" s="11" t="s">
        <v>8282</v>
      </c>
      <c r="O2109" t="s">
        <v>8286</v>
      </c>
      <c r="P2109">
        <f t="shared" si="192"/>
        <v>108</v>
      </c>
      <c r="Q2109" s="22">
        <f t="shared" si="193"/>
        <v>37.15</v>
      </c>
      <c r="R2109" s="15">
        <f t="shared" si="194"/>
        <v>41934.71056712963</v>
      </c>
      <c r="S2109" s="15">
        <f t="shared" si="195"/>
        <v>41955.752233796295</v>
      </c>
      <c r="T2109">
        <f t="shared" si="196"/>
        <v>2014</v>
      </c>
      <c r="U2109">
        <f t="shared" si="197"/>
        <v>10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v>1344917580</v>
      </c>
      <c r="K2110" t="b">
        <v>0</v>
      </c>
      <c r="L2110">
        <v>191</v>
      </c>
      <c r="M2110" t="b">
        <v>1</v>
      </c>
      <c r="N2110" s="11" t="s">
        <v>8282</v>
      </c>
      <c r="O2110" t="s">
        <v>8286</v>
      </c>
      <c r="P2110">
        <f t="shared" si="192"/>
        <v>107</v>
      </c>
      <c r="Q2110" s="22">
        <f t="shared" si="193"/>
        <v>89.9</v>
      </c>
      <c r="R2110" s="15">
        <f t="shared" si="194"/>
        <v>41135.175694444442</v>
      </c>
      <c r="S2110" s="15">
        <f t="shared" si="195"/>
        <v>41162.163194444445</v>
      </c>
      <c r="T2110">
        <f t="shared" si="196"/>
        <v>2012</v>
      </c>
      <c r="U2110">
        <f t="shared" si="197"/>
        <v>8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v>1433523617</v>
      </c>
      <c r="K2111" t="b">
        <v>0</v>
      </c>
      <c r="L2111">
        <v>40</v>
      </c>
      <c r="M2111" t="b">
        <v>1</v>
      </c>
      <c r="N2111" s="11" t="s">
        <v>8282</v>
      </c>
      <c r="O2111" t="s">
        <v>8286</v>
      </c>
      <c r="P2111">
        <f t="shared" si="192"/>
        <v>107</v>
      </c>
      <c r="Q2111" s="22">
        <f t="shared" si="193"/>
        <v>106.53</v>
      </c>
      <c r="R2111" s="15">
        <f t="shared" si="194"/>
        <v>42160.708530092597</v>
      </c>
      <c r="S2111" s="15">
        <f t="shared" si="195"/>
        <v>42190.708530092597</v>
      </c>
      <c r="T2111">
        <f t="shared" si="196"/>
        <v>2015</v>
      </c>
      <c r="U2111">
        <f t="shared" si="197"/>
        <v>6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v>1398873969</v>
      </c>
      <c r="K2112" t="b">
        <v>0</v>
      </c>
      <c r="L2112">
        <v>38</v>
      </c>
      <c r="M2112" t="b">
        <v>1</v>
      </c>
      <c r="N2112" s="11" t="s">
        <v>8282</v>
      </c>
      <c r="O2112" t="s">
        <v>8286</v>
      </c>
      <c r="P2112">
        <f t="shared" si="192"/>
        <v>100</v>
      </c>
      <c r="Q2112" s="22">
        <f t="shared" si="193"/>
        <v>52.82</v>
      </c>
      <c r="R2112" s="15">
        <f t="shared" si="194"/>
        <v>41759.670937499999</v>
      </c>
      <c r="S2112" s="15">
        <f t="shared" si="195"/>
        <v>41787.207638888889</v>
      </c>
      <c r="T2112">
        <f t="shared" si="196"/>
        <v>2014</v>
      </c>
      <c r="U2112">
        <f t="shared" si="197"/>
        <v>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v>1307594625</v>
      </c>
      <c r="K2113" t="b">
        <v>0</v>
      </c>
      <c r="L2113">
        <v>39</v>
      </c>
      <c r="M2113" t="b">
        <v>1</v>
      </c>
      <c r="N2113" s="11" t="s">
        <v>8282</v>
      </c>
      <c r="O2113" t="s">
        <v>8286</v>
      </c>
      <c r="P2113">
        <f t="shared" si="192"/>
        <v>107</v>
      </c>
      <c r="Q2113" s="22">
        <f t="shared" si="193"/>
        <v>54.62</v>
      </c>
      <c r="R2113" s="15">
        <f t="shared" si="194"/>
        <v>40703.197048611109</v>
      </c>
      <c r="S2113" s="15">
        <f t="shared" si="195"/>
        <v>40770.041666666664</v>
      </c>
      <c r="T2113">
        <f t="shared" si="196"/>
        <v>2011</v>
      </c>
      <c r="U2113">
        <f t="shared" si="197"/>
        <v>6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v>1364854593</v>
      </c>
      <c r="K2114" t="b">
        <v>0</v>
      </c>
      <c r="L2114">
        <v>11</v>
      </c>
      <c r="M2114" t="b">
        <v>1</v>
      </c>
      <c r="N2114" s="11" t="s">
        <v>8282</v>
      </c>
      <c r="O2114" t="s">
        <v>8286</v>
      </c>
      <c r="P2114">
        <f t="shared" si="192"/>
        <v>100</v>
      </c>
      <c r="Q2114" s="22">
        <f t="shared" si="193"/>
        <v>27.27</v>
      </c>
      <c r="R2114" s="15">
        <f t="shared" si="194"/>
        <v>41365.928159722222</v>
      </c>
      <c r="S2114" s="15">
        <f t="shared" si="195"/>
        <v>41379.928159722222</v>
      </c>
      <c r="T2114">
        <f t="shared" si="196"/>
        <v>2013</v>
      </c>
      <c r="U2114">
        <f t="shared" si="197"/>
        <v>4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v>1408481176</v>
      </c>
      <c r="K2115" t="b">
        <v>0</v>
      </c>
      <c r="L2115">
        <v>107</v>
      </c>
      <c r="M2115" t="b">
        <v>1</v>
      </c>
      <c r="N2115" s="11" t="s">
        <v>8282</v>
      </c>
      <c r="O2115" t="s">
        <v>8286</v>
      </c>
      <c r="P2115">
        <f t="shared" ref="P2115:P2178" si="198">ROUND(E2115/D2115*100,0)</f>
        <v>105</v>
      </c>
      <c r="Q2115" s="22">
        <f t="shared" ref="Q2115:Q2178" si="199">IFERROR(ROUND(E2115/L2115,2),0)</f>
        <v>68.599999999999994</v>
      </c>
      <c r="R2115" s="15">
        <f t="shared" ref="R2115:R2178" si="200">J2115/60/60/24+DATE(1970,1,1)</f>
        <v>41870.86546296296</v>
      </c>
      <c r="S2115" s="15">
        <f t="shared" ref="S2115:S2178" si="201">I2115/60/60/24+DATE(1970,1,1)</f>
        <v>41905.86546296296</v>
      </c>
      <c r="T2115">
        <f t="shared" ref="T2115:T2178" si="202">YEAR(R2115)</f>
        <v>2014</v>
      </c>
      <c r="U2115">
        <f t="shared" ref="U2115:U2178" si="203">MONTH(R2115)</f>
        <v>8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v>1286480070</v>
      </c>
      <c r="K2116" t="b">
        <v>0</v>
      </c>
      <c r="L2116">
        <v>147</v>
      </c>
      <c r="M2116" t="b">
        <v>1</v>
      </c>
      <c r="N2116" s="11" t="s">
        <v>8282</v>
      </c>
      <c r="O2116" t="s">
        <v>8286</v>
      </c>
      <c r="P2116">
        <f t="shared" si="198"/>
        <v>105</v>
      </c>
      <c r="Q2116" s="22">
        <f t="shared" si="199"/>
        <v>35.61</v>
      </c>
      <c r="R2116" s="15">
        <f t="shared" si="200"/>
        <v>40458.815625000003</v>
      </c>
      <c r="S2116" s="15">
        <f t="shared" si="201"/>
        <v>40521.207638888889</v>
      </c>
      <c r="T2116">
        <f t="shared" si="202"/>
        <v>2010</v>
      </c>
      <c r="U2116">
        <f t="shared" si="203"/>
        <v>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v>1295575001</v>
      </c>
      <c r="K2117" t="b">
        <v>0</v>
      </c>
      <c r="L2117">
        <v>36</v>
      </c>
      <c r="M2117" t="b">
        <v>1</v>
      </c>
      <c r="N2117" s="11" t="s">
        <v>8282</v>
      </c>
      <c r="O2117" t="s">
        <v>8286</v>
      </c>
      <c r="P2117">
        <f t="shared" si="198"/>
        <v>226</v>
      </c>
      <c r="Q2117" s="22">
        <f t="shared" si="199"/>
        <v>94.03</v>
      </c>
      <c r="R2117" s="15">
        <f t="shared" si="200"/>
        <v>40564.081030092595</v>
      </c>
      <c r="S2117" s="15">
        <f t="shared" si="201"/>
        <v>40594.081030092595</v>
      </c>
      <c r="T2117">
        <f t="shared" si="202"/>
        <v>2011</v>
      </c>
      <c r="U2117">
        <f t="shared" si="203"/>
        <v>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v>1345056003</v>
      </c>
      <c r="K2118" t="b">
        <v>0</v>
      </c>
      <c r="L2118">
        <v>92</v>
      </c>
      <c r="M2118" t="b">
        <v>1</v>
      </c>
      <c r="N2118" s="11" t="s">
        <v>8282</v>
      </c>
      <c r="O2118" t="s">
        <v>8286</v>
      </c>
      <c r="P2118">
        <f t="shared" si="198"/>
        <v>101</v>
      </c>
      <c r="Q2118" s="22">
        <f t="shared" si="199"/>
        <v>526.46</v>
      </c>
      <c r="R2118" s="15">
        <f t="shared" si="200"/>
        <v>41136.777812500004</v>
      </c>
      <c r="S2118" s="15">
        <f t="shared" si="201"/>
        <v>41184.777812500004</v>
      </c>
      <c r="T2118">
        <f t="shared" si="202"/>
        <v>2012</v>
      </c>
      <c r="U2118">
        <f t="shared" si="203"/>
        <v>8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v>1444699549</v>
      </c>
      <c r="K2119" t="b">
        <v>0</v>
      </c>
      <c r="L2119">
        <v>35</v>
      </c>
      <c r="M2119" t="b">
        <v>1</v>
      </c>
      <c r="N2119" s="11" t="s">
        <v>8282</v>
      </c>
      <c r="O2119" t="s">
        <v>8286</v>
      </c>
      <c r="P2119">
        <f t="shared" si="198"/>
        <v>148</v>
      </c>
      <c r="Q2119" s="22">
        <f t="shared" si="199"/>
        <v>50.66</v>
      </c>
      <c r="R2119" s="15">
        <f t="shared" si="200"/>
        <v>42290.059594907405</v>
      </c>
      <c r="S2119" s="15">
        <f t="shared" si="201"/>
        <v>42304.207638888889</v>
      </c>
      <c r="T2119">
        <f t="shared" si="202"/>
        <v>2015</v>
      </c>
      <c r="U2119">
        <f t="shared" si="203"/>
        <v>10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v>1308946136</v>
      </c>
      <c r="K2120" t="b">
        <v>0</v>
      </c>
      <c r="L2120">
        <v>17</v>
      </c>
      <c r="M2120" t="b">
        <v>1</v>
      </c>
      <c r="N2120" s="11" t="s">
        <v>8282</v>
      </c>
      <c r="O2120" t="s">
        <v>8286</v>
      </c>
      <c r="P2120">
        <f t="shared" si="198"/>
        <v>135</v>
      </c>
      <c r="Q2120" s="22">
        <f t="shared" si="199"/>
        <v>79.180000000000007</v>
      </c>
      <c r="R2120" s="15">
        <f t="shared" si="200"/>
        <v>40718.839537037034</v>
      </c>
      <c r="S2120" s="15">
        <f t="shared" si="201"/>
        <v>40748.839537037034</v>
      </c>
      <c r="T2120">
        <f t="shared" si="202"/>
        <v>2011</v>
      </c>
      <c r="U2120">
        <f t="shared" si="203"/>
        <v>6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v>1342494445</v>
      </c>
      <c r="K2121" t="b">
        <v>0</v>
      </c>
      <c r="L2121">
        <v>22</v>
      </c>
      <c r="M2121" t="b">
        <v>1</v>
      </c>
      <c r="N2121" s="11" t="s">
        <v>8282</v>
      </c>
      <c r="O2121" t="s">
        <v>8286</v>
      </c>
      <c r="P2121">
        <f t="shared" si="198"/>
        <v>101</v>
      </c>
      <c r="Q2121" s="22">
        <f t="shared" si="199"/>
        <v>91.59</v>
      </c>
      <c r="R2121" s="15">
        <f t="shared" si="200"/>
        <v>41107.130150462966</v>
      </c>
      <c r="S2121" s="15">
        <f t="shared" si="201"/>
        <v>41137.130150462966</v>
      </c>
      <c r="T2121">
        <f t="shared" si="202"/>
        <v>2012</v>
      </c>
      <c r="U2121">
        <f t="shared" si="203"/>
        <v>7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v>1384384136</v>
      </c>
      <c r="K2122" t="b">
        <v>0</v>
      </c>
      <c r="L2122">
        <v>69</v>
      </c>
      <c r="M2122" t="b">
        <v>1</v>
      </c>
      <c r="N2122" s="11" t="s">
        <v>8282</v>
      </c>
      <c r="O2122" t="s">
        <v>8286</v>
      </c>
      <c r="P2122">
        <f t="shared" si="198"/>
        <v>101</v>
      </c>
      <c r="Q2122" s="22">
        <f t="shared" si="199"/>
        <v>116.96</v>
      </c>
      <c r="R2122" s="15">
        <f t="shared" si="200"/>
        <v>41591.964537037034</v>
      </c>
      <c r="S2122" s="15">
        <f t="shared" si="201"/>
        <v>41640.964537037034</v>
      </c>
      <c r="T2122">
        <f t="shared" si="202"/>
        <v>2013</v>
      </c>
      <c r="U2122">
        <f t="shared" si="203"/>
        <v>11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v>1481564948</v>
      </c>
      <c r="K2123" t="b">
        <v>0</v>
      </c>
      <c r="L2123">
        <v>10</v>
      </c>
      <c r="M2123" t="b">
        <v>0</v>
      </c>
      <c r="N2123" s="11" t="s">
        <v>8290</v>
      </c>
      <c r="O2123" t="s">
        <v>8291</v>
      </c>
      <c r="P2123">
        <f t="shared" si="198"/>
        <v>1</v>
      </c>
      <c r="Q2123" s="22">
        <f t="shared" si="199"/>
        <v>28.4</v>
      </c>
      <c r="R2123" s="15">
        <f t="shared" si="200"/>
        <v>42716.7424537037</v>
      </c>
      <c r="S2123" s="15">
        <f t="shared" si="201"/>
        <v>42746.7424537037</v>
      </c>
      <c r="T2123">
        <f t="shared" si="202"/>
        <v>2016</v>
      </c>
      <c r="U2123">
        <f t="shared" si="203"/>
        <v>12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v>1481181169</v>
      </c>
      <c r="K2124" t="b">
        <v>0</v>
      </c>
      <c r="L2124">
        <v>3</v>
      </c>
      <c r="M2124" t="b">
        <v>0</v>
      </c>
      <c r="N2124" s="11" t="s">
        <v>8290</v>
      </c>
      <c r="O2124" t="s">
        <v>8291</v>
      </c>
      <c r="P2124">
        <f t="shared" si="198"/>
        <v>0</v>
      </c>
      <c r="Q2124" s="22">
        <f t="shared" si="199"/>
        <v>103.33</v>
      </c>
      <c r="R2124" s="15">
        <f t="shared" si="200"/>
        <v>42712.300567129627</v>
      </c>
      <c r="S2124" s="15">
        <f t="shared" si="201"/>
        <v>42742.300567129627</v>
      </c>
      <c r="T2124">
        <f t="shared" si="202"/>
        <v>2016</v>
      </c>
      <c r="U2124">
        <f t="shared" si="203"/>
        <v>12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v>1263982307</v>
      </c>
      <c r="K2125" t="b">
        <v>0</v>
      </c>
      <c r="L2125">
        <v>5</v>
      </c>
      <c r="M2125" t="b">
        <v>0</v>
      </c>
      <c r="N2125" s="11" t="s">
        <v>8290</v>
      </c>
      <c r="O2125" t="s">
        <v>8291</v>
      </c>
      <c r="P2125">
        <f t="shared" si="198"/>
        <v>10</v>
      </c>
      <c r="Q2125" s="22">
        <f t="shared" si="199"/>
        <v>10</v>
      </c>
      <c r="R2125" s="15">
        <f t="shared" si="200"/>
        <v>40198.424849537041</v>
      </c>
      <c r="S2125" s="15">
        <f t="shared" si="201"/>
        <v>40252.290972222225</v>
      </c>
      <c r="T2125">
        <f t="shared" si="202"/>
        <v>2010</v>
      </c>
      <c r="U2125">
        <f t="shared" si="203"/>
        <v>1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v>1286930435</v>
      </c>
      <c r="K2126" t="b">
        <v>0</v>
      </c>
      <c r="L2126">
        <v>5</v>
      </c>
      <c r="M2126" t="b">
        <v>0</v>
      </c>
      <c r="N2126" s="11" t="s">
        <v>8290</v>
      </c>
      <c r="O2126" t="s">
        <v>8291</v>
      </c>
      <c r="P2126">
        <f t="shared" si="198"/>
        <v>10</v>
      </c>
      <c r="Q2126" s="22">
        <f t="shared" si="199"/>
        <v>23</v>
      </c>
      <c r="R2126" s="15">
        <f t="shared" si="200"/>
        <v>40464.028182870366</v>
      </c>
      <c r="S2126" s="15">
        <f t="shared" si="201"/>
        <v>40512.208333333336</v>
      </c>
      <c r="T2126">
        <f t="shared" si="202"/>
        <v>2010</v>
      </c>
      <c r="U2126">
        <f t="shared" si="203"/>
        <v>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v>1436142833</v>
      </c>
      <c r="K2127" t="b">
        <v>0</v>
      </c>
      <c r="L2127">
        <v>27</v>
      </c>
      <c r="M2127" t="b">
        <v>0</v>
      </c>
      <c r="N2127" s="11" t="s">
        <v>8290</v>
      </c>
      <c r="O2127" t="s">
        <v>8291</v>
      </c>
      <c r="P2127">
        <f t="shared" si="198"/>
        <v>1</v>
      </c>
      <c r="Q2127" s="22">
        <f t="shared" si="199"/>
        <v>31.56</v>
      </c>
      <c r="R2127" s="15">
        <f t="shared" si="200"/>
        <v>42191.023530092592</v>
      </c>
      <c r="S2127" s="15">
        <f t="shared" si="201"/>
        <v>42221.023530092592</v>
      </c>
      <c r="T2127">
        <f t="shared" si="202"/>
        <v>2015</v>
      </c>
      <c r="U2127">
        <f t="shared" si="203"/>
        <v>7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v>1415488887</v>
      </c>
      <c r="K2128" t="b">
        <v>0</v>
      </c>
      <c r="L2128">
        <v>2</v>
      </c>
      <c r="M2128" t="b">
        <v>0</v>
      </c>
      <c r="N2128" s="11" t="s">
        <v>8290</v>
      </c>
      <c r="O2128" t="s">
        <v>8291</v>
      </c>
      <c r="P2128">
        <f t="shared" si="198"/>
        <v>0</v>
      </c>
      <c r="Q2128" s="22">
        <f t="shared" si="199"/>
        <v>5</v>
      </c>
      <c r="R2128" s="15">
        <f t="shared" si="200"/>
        <v>41951.973229166666</v>
      </c>
      <c r="S2128" s="15">
        <f t="shared" si="201"/>
        <v>41981.973229166666</v>
      </c>
      <c r="T2128">
        <f t="shared" si="202"/>
        <v>2014</v>
      </c>
      <c r="U2128">
        <f t="shared" si="203"/>
        <v>11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v>1423570063</v>
      </c>
      <c r="K2129" t="b">
        <v>0</v>
      </c>
      <c r="L2129">
        <v>236</v>
      </c>
      <c r="M2129" t="b">
        <v>0</v>
      </c>
      <c r="N2129" s="11" t="s">
        <v>8290</v>
      </c>
      <c r="O2129" t="s">
        <v>8291</v>
      </c>
      <c r="P2129">
        <f t="shared" si="198"/>
        <v>29</v>
      </c>
      <c r="Q2129" s="22">
        <f t="shared" si="199"/>
        <v>34.22</v>
      </c>
      <c r="R2129" s="15">
        <f t="shared" si="200"/>
        <v>42045.50535879629</v>
      </c>
      <c r="S2129" s="15">
        <f t="shared" si="201"/>
        <v>42075.463692129633</v>
      </c>
      <c r="T2129">
        <f t="shared" si="202"/>
        <v>2015</v>
      </c>
      <c r="U2129">
        <f t="shared" si="203"/>
        <v>2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v>1406140369</v>
      </c>
      <c r="K2130" t="b">
        <v>0</v>
      </c>
      <c r="L2130">
        <v>1</v>
      </c>
      <c r="M2130" t="b">
        <v>0</v>
      </c>
      <c r="N2130" s="11" t="s">
        <v>8290</v>
      </c>
      <c r="O2130" t="s">
        <v>8291</v>
      </c>
      <c r="P2130">
        <f t="shared" si="198"/>
        <v>0</v>
      </c>
      <c r="Q2130" s="22">
        <f t="shared" si="199"/>
        <v>25</v>
      </c>
      <c r="R2130" s="15">
        <f t="shared" si="200"/>
        <v>41843.772789351853</v>
      </c>
      <c r="S2130" s="15">
        <f t="shared" si="201"/>
        <v>41903.772789351853</v>
      </c>
      <c r="T2130">
        <f t="shared" si="202"/>
        <v>2014</v>
      </c>
      <c r="U2130">
        <f t="shared" si="203"/>
        <v>7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v>1454978100</v>
      </c>
      <c r="K2131" t="b">
        <v>0</v>
      </c>
      <c r="L2131">
        <v>12</v>
      </c>
      <c r="M2131" t="b">
        <v>0</v>
      </c>
      <c r="N2131" s="11" t="s">
        <v>8290</v>
      </c>
      <c r="O2131" t="s">
        <v>8291</v>
      </c>
      <c r="P2131">
        <f t="shared" si="198"/>
        <v>12</v>
      </c>
      <c r="Q2131" s="22">
        <f t="shared" si="199"/>
        <v>19.670000000000002</v>
      </c>
      <c r="R2131" s="15">
        <f t="shared" si="200"/>
        <v>42409.024305555555</v>
      </c>
      <c r="S2131" s="15">
        <f t="shared" si="201"/>
        <v>42439.024305555555</v>
      </c>
      <c r="T2131">
        <f t="shared" si="202"/>
        <v>2016</v>
      </c>
      <c r="U2131">
        <f t="shared" si="203"/>
        <v>2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v>1405130663</v>
      </c>
      <c r="K2132" t="b">
        <v>0</v>
      </c>
      <c r="L2132">
        <v>4</v>
      </c>
      <c r="M2132" t="b">
        <v>0</v>
      </c>
      <c r="N2132" s="11" t="s">
        <v>8290</v>
      </c>
      <c r="O2132" t="s">
        <v>8291</v>
      </c>
      <c r="P2132">
        <f t="shared" si="198"/>
        <v>0</v>
      </c>
      <c r="Q2132" s="22">
        <f t="shared" si="199"/>
        <v>21.25</v>
      </c>
      <c r="R2132" s="15">
        <f t="shared" si="200"/>
        <v>41832.086377314816</v>
      </c>
      <c r="S2132" s="15">
        <f t="shared" si="201"/>
        <v>41867.086377314816</v>
      </c>
      <c r="T2132">
        <f t="shared" si="202"/>
        <v>2014</v>
      </c>
      <c r="U2132">
        <f t="shared" si="203"/>
        <v>7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v>1434085091</v>
      </c>
      <c r="K2133" t="b">
        <v>0</v>
      </c>
      <c r="L2133">
        <v>3</v>
      </c>
      <c r="M2133" t="b">
        <v>0</v>
      </c>
      <c r="N2133" s="11" t="s">
        <v>8290</v>
      </c>
      <c r="O2133" t="s">
        <v>8291</v>
      </c>
      <c r="P2133">
        <f t="shared" si="198"/>
        <v>5</v>
      </c>
      <c r="Q2133" s="22">
        <f t="shared" si="199"/>
        <v>8.33</v>
      </c>
      <c r="R2133" s="15">
        <f t="shared" si="200"/>
        <v>42167.207071759258</v>
      </c>
      <c r="S2133" s="15">
        <f t="shared" si="201"/>
        <v>42197.207071759258</v>
      </c>
      <c r="T2133">
        <f t="shared" si="202"/>
        <v>2015</v>
      </c>
      <c r="U2133">
        <f t="shared" si="203"/>
        <v>6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v>1388835692</v>
      </c>
      <c r="K2134" t="b">
        <v>0</v>
      </c>
      <c r="L2134">
        <v>99</v>
      </c>
      <c r="M2134" t="b">
        <v>0</v>
      </c>
      <c r="N2134" s="11" t="s">
        <v>8290</v>
      </c>
      <c r="O2134" t="s">
        <v>8291</v>
      </c>
      <c r="P2134">
        <f t="shared" si="198"/>
        <v>2</v>
      </c>
      <c r="Q2134" s="22">
        <f t="shared" si="199"/>
        <v>21.34</v>
      </c>
      <c r="R2134" s="15">
        <f t="shared" si="200"/>
        <v>41643.487175925926</v>
      </c>
      <c r="S2134" s="15">
        <f t="shared" si="201"/>
        <v>41673.487175925926</v>
      </c>
      <c r="T2134">
        <f t="shared" si="202"/>
        <v>2014</v>
      </c>
      <c r="U2134">
        <f t="shared" si="203"/>
        <v>1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v>1300328399</v>
      </c>
      <c r="K2135" t="b">
        <v>0</v>
      </c>
      <c r="L2135">
        <v>3</v>
      </c>
      <c r="M2135" t="b">
        <v>0</v>
      </c>
      <c r="N2135" s="11" t="s">
        <v>8290</v>
      </c>
      <c r="O2135" t="s">
        <v>8291</v>
      </c>
      <c r="P2135">
        <f t="shared" si="198"/>
        <v>2</v>
      </c>
      <c r="Q2135" s="22">
        <f t="shared" si="199"/>
        <v>5.33</v>
      </c>
      <c r="R2135" s="15">
        <f t="shared" si="200"/>
        <v>40619.097210648149</v>
      </c>
      <c r="S2135" s="15">
        <f t="shared" si="201"/>
        <v>40657.290972222225</v>
      </c>
      <c r="T2135">
        <f t="shared" si="202"/>
        <v>2011</v>
      </c>
      <c r="U2135">
        <f t="shared" si="203"/>
        <v>3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v>1364505391</v>
      </c>
      <c r="K2136" t="b">
        <v>0</v>
      </c>
      <c r="L2136">
        <v>3</v>
      </c>
      <c r="M2136" t="b">
        <v>0</v>
      </c>
      <c r="N2136" s="11" t="s">
        <v>8290</v>
      </c>
      <c r="O2136" t="s">
        <v>8291</v>
      </c>
      <c r="P2136">
        <f t="shared" si="198"/>
        <v>2</v>
      </c>
      <c r="Q2136" s="22">
        <f t="shared" si="199"/>
        <v>34.67</v>
      </c>
      <c r="R2136" s="15">
        <f t="shared" si="200"/>
        <v>41361.886469907404</v>
      </c>
      <c r="S2136" s="15">
        <f t="shared" si="201"/>
        <v>41391.886469907404</v>
      </c>
      <c r="T2136">
        <f t="shared" si="202"/>
        <v>2013</v>
      </c>
      <c r="U2136">
        <f t="shared" si="203"/>
        <v>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v>1346800033</v>
      </c>
      <c r="K2137" t="b">
        <v>0</v>
      </c>
      <c r="L2137">
        <v>22</v>
      </c>
      <c r="M2137" t="b">
        <v>0</v>
      </c>
      <c r="N2137" s="11" t="s">
        <v>8290</v>
      </c>
      <c r="O2137" t="s">
        <v>8291</v>
      </c>
      <c r="P2137">
        <f t="shared" si="198"/>
        <v>10</v>
      </c>
      <c r="Q2137" s="22">
        <f t="shared" si="199"/>
        <v>21.73</v>
      </c>
      <c r="R2137" s="15">
        <f t="shared" si="200"/>
        <v>41156.963344907403</v>
      </c>
      <c r="S2137" s="15">
        <f t="shared" si="201"/>
        <v>41186.963344907403</v>
      </c>
      <c r="T2137">
        <f t="shared" si="202"/>
        <v>2012</v>
      </c>
      <c r="U2137">
        <f t="shared" si="203"/>
        <v>9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v>1379592786</v>
      </c>
      <c r="K2138" t="b">
        <v>0</v>
      </c>
      <c r="L2138">
        <v>4</v>
      </c>
      <c r="M2138" t="b">
        <v>0</v>
      </c>
      <c r="N2138" s="11" t="s">
        <v>8290</v>
      </c>
      <c r="O2138" t="s">
        <v>8291</v>
      </c>
      <c r="P2138">
        <f t="shared" si="198"/>
        <v>0</v>
      </c>
      <c r="Q2138" s="22">
        <f t="shared" si="199"/>
        <v>11.92</v>
      </c>
      <c r="R2138" s="15">
        <f t="shared" si="200"/>
        <v>41536.509097222224</v>
      </c>
      <c r="S2138" s="15">
        <f t="shared" si="201"/>
        <v>41566.509097222224</v>
      </c>
      <c r="T2138">
        <f t="shared" si="202"/>
        <v>2013</v>
      </c>
      <c r="U2138">
        <f t="shared" si="203"/>
        <v>9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v>1415212229</v>
      </c>
      <c r="K2139" t="b">
        <v>0</v>
      </c>
      <c r="L2139">
        <v>534</v>
      </c>
      <c r="M2139" t="b">
        <v>0</v>
      </c>
      <c r="N2139" s="11" t="s">
        <v>8290</v>
      </c>
      <c r="O2139" t="s">
        <v>8291</v>
      </c>
      <c r="P2139">
        <f t="shared" si="198"/>
        <v>28</v>
      </c>
      <c r="Q2139" s="22">
        <f t="shared" si="199"/>
        <v>26.6</v>
      </c>
      <c r="R2139" s="15">
        <f t="shared" si="200"/>
        <v>41948.771168981482</v>
      </c>
      <c r="S2139" s="15">
        <f t="shared" si="201"/>
        <v>41978.771168981482</v>
      </c>
      <c r="T2139">
        <f t="shared" si="202"/>
        <v>2014</v>
      </c>
      <c r="U2139">
        <f t="shared" si="203"/>
        <v>11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v>1381364339</v>
      </c>
      <c r="K2140" t="b">
        <v>0</v>
      </c>
      <c r="L2140">
        <v>12</v>
      </c>
      <c r="M2140" t="b">
        <v>0</v>
      </c>
      <c r="N2140" s="11" t="s">
        <v>8290</v>
      </c>
      <c r="O2140" t="s">
        <v>8291</v>
      </c>
      <c r="P2140">
        <f t="shared" si="198"/>
        <v>13</v>
      </c>
      <c r="Q2140" s="22">
        <f t="shared" si="199"/>
        <v>10.67</v>
      </c>
      <c r="R2140" s="15">
        <f t="shared" si="200"/>
        <v>41557.013182870374</v>
      </c>
      <c r="S2140" s="15">
        <f t="shared" si="201"/>
        <v>41587.054849537039</v>
      </c>
      <c r="T2140">
        <f t="shared" si="202"/>
        <v>2013</v>
      </c>
      <c r="U2140">
        <f t="shared" si="203"/>
        <v>10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v>1475604008</v>
      </c>
      <c r="K2141" t="b">
        <v>0</v>
      </c>
      <c r="L2141">
        <v>56</v>
      </c>
      <c r="M2141" t="b">
        <v>0</v>
      </c>
      <c r="N2141" s="11" t="s">
        <v>8290</v>
      </c>
      <c r="O2141" t="s">
        <v>8291</v>
      </c>
      <c r="P2141">
        <f t="shared" si="198"/>
        <v>5</v>
      </c>
      <c r="Q2141" s="22">
        <f t="shared" si="199"/>
        <v>29.04</v>
      </c>
      <c r="R2141" s="15">
        <f t="shared" si="200"/>
        <v>42647.750092592592</v>
      </c>
      <c r="S2141" s="15">
        <f t="shared" si="201"/>
        <v>42677.750092592592</v>
      </c>
      <c r="T2141">
        <f t="shared" si="202"/>
        <v>2016</v>
      </c>
      <c r="U2141">
        <f t="shared" si="203"/>
        <v>10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v>1355342424</v>
      </c>
      <c r="K2142" t="b">
        <v>0</v>
      </c>
      <c r="L2142">
        <v>11</v>
      </c>
      <c r="M2142" t="b">
        <v>0</v>
      </c>
      <c r="N2142" s="11" t="s">
        <v>8290</v>
      </c>
      <c r="O2142" t="s">
        <v>8291</v>
      </c>
      <c r="P2142">
        <f t="shared" si="198"/>
        <v>0</v>
      </c>
      <c r="Q2142" s="22">
        <f t="shared" si="199"/>
        <v>50.91</v>
      </c>
      <c r="R2142" s="15">
        <f t="shared" si="200"/>
        <v>41255.833611111113</v>
      </c>
      <c r="S2142" s="15">
        <f t="shared" si="201"/>
        <v>41285.833611111113</v>
      </c>
      <c r="T2142">
        <f t="shared" si="202"/>
        <v>2012</v>
      </c>
      <c r="U2142">
        <f t="shared" si="203"/>
        <v>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v>1413351559</v>
      </c>
      <c r="K2143" t="b">
        <v>0</v>
      </c>
      <c r="L2143">
        <v>0</v>
      </c>
      <c r="M2143" t="b">
        <v>0</v>
      </c>
      <c r="N2143" s="11" t="s">
        <v>8290</v>
      </c>
      <c r="O2143" t="s">
        <v>8291</v>
      </c>
      <c r="P2143">
        <f t="shared" si="198"/>
        <v>0</v>
      </c>
      <c r="Q2143" s="22">
        <f t="shared" si="199"/>
        <v>0</v>
      </c>
      <c r="R2143" s="15">
        <f t="shared" si="200"/>
        <v>41927.235636574071</v>
      </c>
      <c r="S2143" s="15">
        <f t="shared" si="201"/>
        <v>41957.277303240742</v>
      </c>
      <c r="T2143">
        <f t="shared" si="202"/>
        <v>2014</v>
      </c>
      <c r="U2143">
        <f t="shared" si="203"/>
        <v>10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v>1449075010</v>
      </c>
      <c r="K2144" t="b">
        <v>0</v>
      </c>
      <c r="L2144">
        <v>12</v>
      </c>
      <c r="M2144" t="b">
        <v>0</v>
      </c>
      <c r="N2144" s="11" t="s">
        <v>8290</v>
      </c>
      <c r="O2144" t="s">
        <v>8291</v>
      </c>
      <c r="P2144">
        <f t="shared" si="198"/>
        <v>6</v>
      </c>
      <c r="Q2144" s="22">
        <f t="shared" si="199"/>
        <v>50.08</v>
      </c>
      <c r="R2144" s="15">
        <f t="shared" si="200"/>
        <v>42340.701504629629</v>
      </c>
      <c r="S2144" s="15">
        <f t="shared" si="201"/>
        <v>42368.701504629629</v>
      </c>
      <c r="T2144">
        <f t="shared" si="202"/>
        <v>2015</v>
      </c>
      <c r="U2144">
        <f t="shared" si="203"/>
        <v>12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v>1275599812</v>
      </c>
      <c r="K2145" t="b">
        <v>0</v>
      </c>
      <c r="L2145">
        <v>5</v>
      </c>
      <c r="M2145" t="b">
        <v>0</v>
      </c>
      <c r="N2145" s="11" t="s">
        <v>8290</v>
      </c>
      <c r="O2145" t="s">
        <v>8291</v>
      </c>
      <c r="P2145">
        <f t="shared" si="198"/>
        <v>11</v>
      </c>
      <c r="Q2145" s="22">
        <f t="shared" si="199"/>
        <v>45</v>
      </c>
      <c r="R2145" s="15">
        <f t="shared" si="200"/>
        <v>40332.886712962965</v>
      </c>
      <c r="S2145" s="15">
        <f t="shared" si="201"/>
        <v>40380.791666666664</v>
      </c>
      <c r="T2145">
        <f t="shared" si="202"/>
        <v>2010</v>
      </c>
      <c r="U2145">
        <f t="shared" si="203"/>
        <v>6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v>1376399240</v>
      </c>
      <c r="K2146" t="b">
        <v>0</v>
      </c>
      <c r="L2146">
        <v>24</v>
      </c>
      <c r="M2146" t="b">
        <v>0</v>
      </c>
      <c r="N2146" s="11" t="s">
        <v>8290</v>
      </c>
      <c r="O2146" t="s">
        <v>8291</v>
      </c>
      <c r="P2146">
        <f t="shared" si="198"/>
        <v>2</v>
      </c>
      <c r="Q2146" s="22">
        <f t="shared" si="199"/>
        <v>25.29</v>
      </c>
      <c r="R2146" s="15">
        <f t="shared" si="200"/>
        <v>41499.546759259261</v>
      </c>
      <c r="S2146" s="15">
        <f t="shared" si="201"/>
        <v>41531.546759259261</v>
      </c>
      <c r="T2146">
        <f t="shared" si="202"/>
        <v>2013</v>
      </c>
      <c r="U2146">
        <f t="shared" si="203"/>
        <v>8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v>1382938914</v>
      </c>
      <c r="K2147" t="b">
        <v>0</v>
      </c>
      <c r="L2147">
        <v>89</v>
      </c>
      <c r="M2147" t="b">
        <v>0</v>
      </c>
      <c r="N2147" s="11" t="s">
        <v>8290</v>
      </c>
      <c r="O2147" t="s">
        <v>8291</v>
      </c>
      <c r="P2147">
        <f t="shared" si="198"/>
        <v>30</v>
      </c>
      <c r="Q2147" s="22">
        <f t="shared" si="199"/>
        <v>51.29</v>
      </c>
      <c r="R2147" s="15">
        <f t="shared" si="200"/>
        <v>41575.237430555557</v>
      </c>
      <c r="S2147" s="15">
        <f t="shared" si="201"/>
        <v>41605.279097222221</v>
      </c>
      <c r="T2147">
        <f t="shared" si="202"/>
        <v>2013</v>
      </c>
      <c r="U2147">
        <f t="shared" si="203"/>
        <v>10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v>1453997910</v>
      </c>
      <c r="K2148" t="b">
        <v>0</v>
      </c>
      <c r="L2148">
        <v>1</v>
      </c>
      <c r="M2148" t="b">
        <v>0</v>
      </c>
      <c r="N2148" s="11" t="s">
        <v>8290</v>
      </c>
      <c r="O2148" t="s">
        <v>8291</v>
      </c>
      <c r="P2148">
        <f t="shared" si="198"/>
        <v>0</v>
      </c>
      <c r="Q2148" s="22">
        <f t="shared" si="199"/>
        <v>1</v>
      </c>
      <c r="R2148" s="15">
        <f t="shared" si="200"/>
        <v>42397.679513888885</v>
      </c>
      <c r="S2148" s="15">
        <f t="shared" si="201"/>
        <v>42411.679513888885</v>
      </c>
      <c r="T2148">
        <f t="shared" si="202"/>
        <v>2016</v>
      </c>
      <c r="U2148">
        <f t="shared" si="203"/>
        <v>1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v>1413356748</v>
      </c>
      <c r="K2149" t="b">
        <v>0</v>
      </c>
      <c r="L2149">
        <v>55</v>
      </c>
      <c r="M2149" t="b">
        <v>0</v>
      </c>
      <c r="N2149" s="11" t="s">
        <v>8290</v>
      </c>
      <c r="O2149" t="s">
        <v>8291</v>
      </c>
      <c r="P2149">
        <f t="shared" si="198"/>
        <v>1</v>
      </c>
      <c r="Q2149" s="22">
        <f t="shared" si="199"/>
        <v>49.38</v>
      </c>
      <c r="R2149" s="15">
        <f t="shared" si="200"/>
        <v>41927.295694444445</v>
      </c>
      <c r="S2149" s="15">
        <f t="shared" si="201"/>
        <v>41959.337361111116</v>
      </c>
      <c r="T2149">
        <f t="shared" si="202"/>
        <v>2014</v>
      </c>
      <c r="U2149">
        <f t="shared" si="203"/>
        <v>10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v>1425404182</v>
      </c>
      <c r="K2150" t="b">
        <v>0</v>
      </c>
      <c r="L2150">
        <v>2</v>
      </c>
      <c r="M2150" t="b">
        <v>0</v>
      </c>
      <c r="N2150" s="11" t="s">
        <v>8290</v>
      </c>
      <c r="O2150" t="s">
        <v>8291</v>
      </c>
      <c r="P2150">
        <f t="shared" si="198"/>
        <v>2</v>
      </c>
      <c r="Q2150" s="22">
        <f t="shared" si="199"/>
        <v>1</v>
      </c>
      <c r="R2150" s="15">
        <f t="shared" si="200"/>
        <v>42066.733587962968</v>
      </c>
      <c r="S2150" s="15">
        <f t="shared" si="201"/>
        <v>42096.691921296297</v>
      </c>
      <c r="T2150">
        <f t="shared" si="202"/>
        <v>2015</v>
      </c>
      <c r="U2150">
        <f t="shared" si="203"/>
        <v>3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v>1277512556</v>
      </c>
      <c r="K2151" t="b">
        <v>0</v>
      </c>
      <c r="L2151">
        <v>0</v>
      </c>
      <c r="M2151" t="b">
        <v>0</v>
      </c>
      <c r="N2151" s="11" t="s">
        <v>8290</v>
      </c>
      <c r="O2151" t="s">
        <v>8291</v>
      </c>
      <c r="P2151">
        <f t="shared" si="198"/>
        <v>0</v>
      </c>
      <c r="Q2151" s="22">
        <f t="shared" si="199"/>
        <v>0</v>
      </c>
      <c r="R2151" s="15">
        <f t="shared" si="200"/>
        <v>40355.024953703702</v>
      </c>
      <c r="S2151" s="15">
        <f t="shared" si="201"/>
        <v>40390</v>
      </c>
      <c r="T2151">
        <f t="shared" si="202"/>
        <v>2010</v>
      </c>
      <c r="U2151">
        <f t="shared" si="203"/>
        <v>6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v>1465800599</v>
      </c>
      <c r="K2152" t="b">
        <v>0</v>
      </c>
      <c r="L2152">
        <v>4</v>
      </c>
      <c r="M2152" t="b">
        <v>0</v>
      </c>
      <c r="N2152" s="11" t="s">
        <v>8290</v>
      </c>
      <c r="O2152" t="s">
        <v>8291</v>
      </c>
      <c r="P2152">
        <f t="shared" si="198"/>
        <v>1</v>
      </c>
      <c r="Q2152" s="22">
        <f t="shared" si="199"/>
        <v>101.25</v>
      </c>
      <c r="R2152" s="15">
        <f t="shared" si="200"/>
        <v>42534.284710648149</v>
      </c>
      <c r="S2152" s="15">
        <f t="shared" si="201"/>
        <v>42564.284710648149</v>
      </c>
      <c r="T2152">
        <f t="shared" si="202"/>
        <v>2016</v>
      </c>
      <c r="U2152">
        <f t="shared" si="203"/>
        <v>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v>1464639614</v>
      </c>
      <c r="K2153" t="b">
        <v>0</v>
      </c>
      <c r="L2153">
        <v>6</v>
      </c>
      <c r="M2153" t="b">
        <v>0</v>
      </c>
      <c r="N2153" s="11" t="s">
        <v>8290</v>
      </c>
      <c r="O2153" t="s">
        <v>8291</v>
      </c>
      <c r="P2153">
        <f t="shared" si="198"/>
        <v>0</v>
      </c>
      <c r="Q2153" s="22">
        <f t="shared" si="199"/>
        <v>19.670000000000002</v>
      </c>
      <c r="R2153" s="15">
        <f t="shared" si="200"/>
        <v>42520.847384259265</v>
      </c>
      <c r="S2153" s="15">
        <f t="shared" si="201"/>
        <v>42550.847384259265</v>
      </c>
      <c r="T2153">
        <f t="shared" si="202"/>
        <v>2016</v>
      </c>
      <c r="U2153">
        <f t="shared" si="203"/>
        <v>5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v>1392321509</v>
      </c>
      <c r="K2154" t="b">
        <v>0</v>
      </c>
      <c r="L2154">
        <v>4</v>
      </c>
      <c r="M2154" t="b">
        <v>0</v>
      </c>
      <c r="N2154" s="11" t="s">
        <v>8290</v>
      </c>
      <c r="O2154" t="s">
        <v>8291</v>
      </c>
      <c r="P2154">
        <f t="shared" si="198"/>
        <v>0</v>
      </c>
      <c r="Q2154" s="22">
        <f t="shared" si="199"/>
        <v>12.5</v>
      </c>
      <c r="R2154" s="15">
        <f t="shared" si="200"/>
        <v>41683.832280092596</v>
      </c>
      <c r="S2154" s="15">
        <f t="shared" si="201"/>
        <v>41713.790613425925</v>
      </c>
      <c r="T2154">
        <f t="shared" si="202"/>
        <v>2014</v>
      </c>
      <c r="U2154">
        <f t="shared" si="203"/>
        <v>2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v>1417470718</v>
      </c>
      <c r="K2155" t="b">
        <v>0</v>
      </c>
      <c r="L2155">
        <v>4</v>
      </c>
      <c r="M2155" t="b">
        <v>0</v>
      </c>
      <c r="N2155" s="11" t="s">
        <v>8290</v>
      </c>
      <c r="O2155" t="s">
        <v>8291</v>
      </c>
      <c r="P2155">
        <f t="shared" si="198"/>
        <v>0</v>
      </c>
      <c r="Q2155" s="22">
        <f t="shared" si="199"/>
        <v>8.5</v>
      </c>
      <c r="R2155" s="15">
        <f t="shared" si="200"/>
        <v>41974.911087962959</v>
      </c>
      <c r="S2155" s="15">
        <f t="shared" si="201"/>
        <v>42014.332638888889</v>
      </c>
      <c r="T2155">
        <f t="shared" si="202"/>
        <v>2014</v>
      </c>
      <c r="U2155">
        <f t="shared" si="203"/>
        <v>12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v>1389193827</v>
      </c>
      <c r="K2156" t="b">
        <v>0</v>
      </c>
      <c r="L2156">
        <v>2</v>
      </c>
      <c r="M2156" t="b">
        <v>0</v>
      </c>
      <c r="N2156" s="11" t="s">
        <v>8290</v>
      </c>
      <c r="O2156" t="s">
        <v>8291</v>
      </c>
      <c r="P2156">
        <f t="shared" si="198"/>
        <v>1</v>
      </c>
      <c r="Q2156" s="22">
        <f t="shared" si="199"/>
        <v>1</v>
      </c>
      <c r="R2156" s="15">
        <f t="shared" si="200"/>
        <v>41647.632256944446</v>
      </c>
      <c r="S2156" s="15">
        <f t="shared" si="201"/>
        <v>41667.632256944446</v>
      </c>
      <c r="T2156">
        <f t="shared" si="202"/>
        <v>2014</v>
      </c>
      <c r="U2156">
        <f t="shared" si="203"/>
        <v>1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v>1456854985</v>
      </c>
      <c r="K2157" t="b">
        <v>0</v>
      </c>
      <c r="L2157">
        <v>5</v>
      </c>
      <c r="M2157" t="b">
        <v>0</v>
      </c>
      <c r="N2157" s="11" t="s">
        <v>8290</v>
      </c>
      <c r="O2157" t="s">
        <v>8291</v>
      </c>
      <c r="P2157">
        <f t="shared" si="198"/>
        <v>2</v>
      </c>
      <c r="Q2157" s="22">
        <f t="shared" si="199"/>
        <v>23</v>
      </c>
      <c r="R2157" s="15">
        <f t="shared" si="200"/>
        <v>42430.747511574074</v>
      </c>
      <c r="S2157" s="15">
        <f t="shared" si="201"/>
        <v>42460.70584490741</v>
      </c>
      <c r="T2157">
        <f t="shared" si="202"/>
        <v>2016</v>
      </c>
      <c r="U2157">
        <f t="shared" si="203"/>
        <v>3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v>1375475406</v>
      </c>
      <c r="K2158" t="b">
        <v>0</v>
      </c>
      <c r="L2158">
        <v>83</v>
      </c>
      <c r="M2158" t="b">
        <v>0</v>
      </c>
      <c r="N2158" s="11" t="s">
        <v>8290</v>
      </c>
      <c r="O2158" t="s">
        <v>8291</v>
      </c>
      <c r="P2158">
        <f t="shared" si="198"/>
        <v>3</v>
      </c>
      <c r="Q2158" s="22">
        <f t="shared" si="199"/>
        <v>17.989999999999998</v>
      </c>
      <c r="R2158" s="15">
        <f t="shared" si="200"/>
        <v>41488.85423611111</v>
      </c>
      <c r="S2158" s="15">
        <f t="shared" si="201"/>
        <v>41533.85423611111</v>
      </c>
      <c r="T2158">
        <f t="shared" si="202"/>
        <v>2013</v>
      </c>
      <c r="U2158">
        <f t="shared" si="203"/>
        <v>8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v>1479684783</v>
      </c>
      <c r="K2159" t="b">
        <v>0</v>
      </c>
      <c r="L2159">
        <v>57</v>
      </c>
      <c r="M2159" t="b">
        <v>0</v>
      </c>
      <c r="N2159" s="11" t="s">
        <v>8290</v>
      </c>
      <c r="O2159" t="s">
        <v>8291</v>
      </c>
      <c r="P2159">
        <f t="shared" si="198"/>
        <v>28</v>
      </c>
      <c r="Q2159" s="22">
        <f t="shared" si="199"/>
        <v>370.95</v>
      </c>
      <c r="R2159" s="15">
        <f t="shared" si="200"/>
        <v>42694.98128472222</v>
      </c>
      <c r="S2159" s="15">
        <f t="shared" si="201"/>
        <v>42727.332638888889</v>
      </c>
      <c r="T2159">
        <f t="shared" si="202"/>
        <v>2016</v>
      </c>
      <c r="U2159">
        <f t="shared" si="203"/>
        <v>11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v>1356121774</v>
      </c>
      <c r="K2160" t="b">
        <v>0</v>
      </c>
      <c r="L2160">
        <v>311</v>
      </c>
      <c r="M2160" t="b">
        <v>0</v>
      </c>
      <c r="N2160" s="11" t="s">
        <v>8290</v>
      </c>
      <c r="O2160" t="s">
        <v>8291</v>
      </c>
      <c r="P2160">
        <f t="shared" si="198"/>
        <v>7</v>
      </c>
      <c r="Q2160" s="22">
        <f t="shared" si="199"/>
        <v>63.57</v>
      </c>
      <c r="R2160" s="15">
        <f t="shared" si="200"/>
        <v>41264.853865740741</v>
      </c>
      <c r="S2160" s="15">
        <f t="shared" si="201"/>
        <v>41309.853865740741</v>
      </c>
      <c r="T2160">
        <f t="shared" si="202"/>
        <v>2012</v>
      </c>
      <c r="U2160">
        <f t="shared" si="203"/>
        <v>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v>1308245574</v>
      </c>
      <c r="K2161" t="b">
        <v>0</v>
      </c>
      <c r="L2161">
        <v>2</v>
      </c>
      <c r="M2161" t="b">
        <v>0</v>
      </c>
      <c r="N2161" s="11" t="s">
        <v>8290</v>
      </c>
      <c r="O2161" t="s">
        <v>8291</v>
      </c>
      <c r="P2161">
        <f t="shared" si="198"/>
        <v>1</v>
      </c>
      <c r="Q2161" s="22">
        <f t="shared" si="199"/>
        <v>13</v>
      </c>
      <c r="R2161" s="15">
        <f t="shared" si="200"/>
        <v>40710.731180555551</v>
      </c>
      <c r="S2161" s="15">
        <f t="shared" si="201"/>
        <v>40740.731180555551</v>
      </c>
      <c r="T2161">
        <f t="shared" si="202"/>
        <v>2011</v>
      </c>
      <c r="U2161">
        <f t="shared" si="203"/>
        <v>6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v>1334855105</v>
      </c>
      <c r="K2162" t="b">
        <v>0</v>
      </c>
      <c r="L2162">
        <v>16</v>
      </c>
      <c r="M2162" t="b">
        <v>0</v>
      </c>
      <c r="N2162" s="11" t="s">
        <v>8290</v>
      </c>
      <c r="O2162" t="s">
        <v>8291</v>
      </c>
      <c r="P2162">
        <f t="shared" si="198"/>
        <v>1</v>
      </c>
      <c r="Q2162" s="22">
        <f t="shared" si="199"/>
        <v>5.31</v>
      </c>
      <c r="R2162" s="15">
        <f t="shared" si="200"/>
        <v>41018.711863425924</v>
      </c>
      <c r="S2162" s="15">
        <f t="shared" si="201"/>
        <v>41048.711863425924</v>
      </c>
      <c r="T2162">
        <f t="shared" si="202"/>
        <v>2012</v>
      </c>
      <c r="U2162">
        <f t="shared" si="203"/>
        <v>4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v>1440448059</v>
      </c>
      <c r="K2163" t="b">
        <v>0</v>
      </c>
      <c r="L2163">
        <v>13</v>
      </c>
      <c r="M2163" t="b">
        <v>1</v>
      </c>
      <c r="N2163" s="11" t="s">
        <v>8282</v>
      </c>
      <c r="O2163" t="s">
        <v>8283</v>
      </c>
      <c r="P2163">
        <f t="shared" si="198"/>
        <v>116</v>
      </c>
      <c r="Q2163" s="22">
        <f t="shared" si="199"/>
        <v>35.619999999999997</v>
      </c>
      <c r="R2163" s="15">
        <f t="shared" si="200"/>
        <v>42240.852534722217</v>
      </c>
      <c r="S2163" s="15">
        <f t="shared" si="201"/>
        <v>42270.852534722217</v>
      </c>
      <c r="T2163">
        <f t="shared" si="202"/>
        <v>2015</v>
      </c>
      <c r="U2163">
        <f t="shared" si="203"/>
        <v>8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v>1403547791</v>
      </c>
      <c r="K2164" t="b">
        <v>0</v>
      </c>
      <c r="L2164">
        <v>58</v>
      </c>
      <c r="M2164" t="b">
        <v>1</v>
      </c>
      <c r="N2164" s="11" t="s">
        <v>8282</v>
      </c>
      <c r="O2164" t="s">
        <v>8283</v>
      </c>
      <c r="P2164">
        <f t="shared" si="198"/>
        <v>112</v>
      </c>
      <c r="Q2164" s="22">
        <f t="shared" si="199"/>
        <v>87.1</v>
      </c>
      <c r="R2164" s="15">
        <f t="shared" si="200"/>
        <v>41813.766099537039</v>
      </c>
      <c r="S2164" s="15">
        <f t="shared" si="201"/>
        <v>41844.766099537039</v>
      </c>
      <c r="T2164">
        <f t="shared" si="202"/>
        <v>2014</v>
      </c>
      <c r="U2164">
        <f t="shared" si="203"/>
        <v>6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v>1429306520</v>
      </c>
      <c r="K2165" t="b">
        <v>0</v>
      </c>
      <c r="L2165">
        <v>44</v>
      </c>
      <c r="M2165" t="b">
        <v>1</v>
      </c>
      <c r="N2165" s="11" t="s">
        <v>8282</v>
      </c>
      <c r="O2165" t="s">
        <v>8283</v>
      </c>
      <c r="P2165">
        <f t="shared" si="198"/>
        <v>132</v>
      </c>
      <c r="Q2165" s="22">
        <f t="shared" si="199"/>
        <v>75.11</v>
      </c>
      <c r="R2165" s="15">
        <f t="shared" si="200"/>
        <v>42111.899537037039</v>
      </c>
      <c r="S2165" s="15">
        <f t="shared" si="201"/>
        <v>42163.159722222219</v>
      </c>
      <c r="T2165">
        <f t="shared" si="202"/>
        <v>2015</v>
      </c>
      <c r="U2165">
        <f t="shared" si="203"/>
        <v>4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v>1464196414</v>
      </c>
      <c r="K2166" t="b">
        <v>0</v>
      </c>
      <c r="L2166">
        <v>83</v>
      </c>
      <c r="M2166" t="b">
        <v>1</v>
      </c>
      <c r="N2166" s="11" t="s">
        <v>8282</v>
      </c>
      <c r="O2166" t="s">
        <v>8283</v>
      </c>
      <c r="P2166">
        <f t="shared" si="198"/>
        <v>103</v>
      </c>
      <c r="Q2166" s="22">
        <f t="shared" si="199"/>
        <v>68.010000000000005</v>
      </c>
      <c r="R2166" s="15">
        <f t="shared" si="200"/>
        <v>42515.71775462963</v>
      </c>
      <c r="S2166" s="15">
        <f t="shared" si="201"/>
        <v>42546.165972222225</v>
      </c>
      <c r="T2166">
        <f t="shared" si="202"/>
        <v>2016</v>
      </c>
      <c r="U2166">
        <f t="shared" si="203"/>
        <v>5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v>1457539235</v>
      </c>
      <c r="K2167" t="b">
        <v>0</v>
      </c>
      <c r="L2167">
        <v>117</v>
      </c>
      <c r="M2167" t="b">
        <v>1</v>
      </c>
      <c r="N2167" s="11" t="s">
        <v>8282</v>
      </c>
      <c r="O2167" t="s">
        <v>8283</v>
      </c>
      <c r="P2167">
        <f t="shared" si="198"/>
        <v>139</v>
      </c>
      <c r="Q2167" s="22">
        <f t="shared" si="199"/>
        <v>29.62</v>
      </c>
      <c r="R2167" s="15">
        <f t="shared" si="200"/>
        <v>42438.667071759264</v>
      </c>
      <c r="S2167" s="15">
        <f t="shared" si="201"/>
        <v>42468.625405092593</v>
      </c>
      <c r="T2167">
        <f t="shared" si="202"/>
        <v>2016</v>
      </c>
      <c r="U2167">
        <f t="shared" si="203"/>
        <v>3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v>1413922018</v>
      </c>
      <c r="K2168" t="b">
        <v>0</v>
      </c>
      <c r="L2168">
        <v>32</v>
      </c>
      <c r="M2168" t="b">
        <v>1</v>
      </c>
      <c r="N2168" s="11" t="s">
        <v>8282</v>
      </c>
      <c r="O2168" t="s">
        <v>8283</v>
      </c>
      <c r="P2168">
        <f t="shared" si="198"/>
        <v>147</v>
      </c>
      <c r="Q2168" s="22">
        <f t="shared" si="199"/>
        <v>91.63</v>
      </c>
      <c r="R2168" s="15">
        <f t="shared" si="200"/>
        <v>41933.838171296295</v>
      </c>
      <c r="S2168" s="15">
        <f t="shared" si="201"/>
        <v>41978.879837962959</v>
      </c>
      <c r="T2168">
        <f t="shared" si="202"/>
        <v>2014</v>
      </c>
      <c r="U2168">
        <f t="shared" si="203"/>
        <v>10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v>1346463337</v>
      </c>
      <c r="K2169" t="b">
        <v>0</v>
      </c>
      <c r="L2169">
        <v>8</v>
      </c>
      <c r="M2169" t="b">
        <v>1</v>
      </c>
      <c r="N2169" s="11" t="s">
        <v>8282</v>
      </c>
      <c r="O2169" t="s">
        <v>8283</v>
      </c>
      <c r="P2169">
        <f t="shared" si="198"/>
        <v>120</v>
      </c>
      <c r="Q2169" s="22">
        <f t="shared" si="199"/>
        <v>22.5</v>
      </c>
      <c r="R2169" s="15">
        <f t="shared" si="200"/>
        <v>41153.066400462965</v>
      </c>
      <c r="S2169" s="15">
        <f t="shared" si="201"/>
        <v>41167.066400462965</v>
      </c>
      <c r="T2169">
        <f t="shared" si="202"/>
        <v>2012</v>
      </c>
      <c r="U2169">
        <f t="shared" si="203"/>
        <v>9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v>1484058261</v>
      </c>
      <c r="K2170" t="b">
        <v>0</v>
      </c>
      <c r="L2170">
        <v>340</v>
      </c>
      <c r="M2170" t="b">
        <v>1</v>
      </c>
      <c r="N2170" s="11" t="s">
        <v>8282</v>
      </c>
      <c r="O2170" t="s">
        <v>8283</v>
      </c>
      <c r="P2170">
        <f t="shared" si="198"/>
        <v>122</v>
      </c>
      <c r="Q2170" s="22">
        <f t="shared" si="199"/>
        <v>64.37</v>
      </c>
      <c r="R2170" s="15">
        <f t="shared" si="200"/>
        <v>42745.600243055553</v>
      </c>
      <c r="S2170" s="15">
        <f t="shared" si="201"/>
        <v>42776.208333333328</v>
      </c>
      <c r="T2170">
        <f t="shared" si="202"/>
        <v>2017</v>
      </c>
      <c r="U2170">
        <f t="shared" si="203"/>
        <v>1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v>1488214151</v>
      </c>
      <c r="K2171" t="b">
        <v>0</v>
      </c>
      <c r="L2171">
        <v>7</v>
      </c>
      <c r="M2171" t="b">
        <v>1</v>
      </c>
      <c r="N2171" s="11" t="s">
        <v>8282</v>
      </c>
      <c r="O2171" t="s">
        <v>8283</v>
      </c>
      <c r="P2171">
        <f t="shared" si="198"/>
        <v>100</v>
      </c>
      <c r="Q2171" s="22">
        <f t="shared" si="199"/>
        <v>21.86</v>
      </c>
      <c r="R2171" s="15">
        <f t="shared" si="200"/>
        <v>42793.700821759259</v>
      </c>
      <c r="S2171" s="15">
        <f t="shared" si="201"/>
        <v>42796.700821759259</v>
      </c>
      <c r="T2171">
        <f t="shared" si="202"/>
        <v>2017</v>
      </c>
      <c r="U2171">
        <f t="shared" si="203"/>
        <v>2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v>1436810422</v>
      </c>
      <c r="K2172" t="b">
        <v>0</v>
      </c>
      <c r="L2172">
        <v>19</v>
      </c>
      <c r="M2172" t="b">
        <v>1</v>
      </c>
      <c r="N2172" s="11" t="s">
        <v>8282</v>
      </c>
      <c r="O2172" t="s">
        <v>8283</v>
      </c>
      <c r="P2172">
        <f t="shared" si="198"/>
        <v>181</v>
      </c>
      <c r="Q2172" s="22">
        <f t="shared" si="199"/>
        <v>33.32</v>
      </c>
      <c r="R2172" s="15">
        <f t="shared" si="200"/>
        <v>42198.750254629631</v>
      </c>
      <c r="S2172" s="15">
        <f t="shared" si="201"/>
        <v>42238.750254629631</v>
      </c>
      <c r="T2172">
        <f t="shared" si="202"/>
        <v>2015</v>
      </c>
      <c r="U2172">
        <f t="shared" si="203"/>
        <v>7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v>1431903495</v>
      </c>
      <c r="K2173" t="b">
        <v>0</v>
      </c>
      <c r="L2173">
        <v>47</v>
      </c>
      <c r="M2173" t="b">
        <v>1</v>
      </c>
      <c r="N2173" s="11" t="s">
        <v>8282</v>
      </c>
      <c r="O2173" t="s">
        <v>8283</v>
      </c>
      <c r="P2173">
        <f t="shared" si="198"/>
        <v>106</v>
      </c>
      <c r="Q2173" s="22">
        <f t="shared" si="199"/>
        <v>90.28</v>
      </c>
      <c r="R2173" s="15">
        <f t="shared" si="200"/>
        <v>42141.95711805555</v>
      </c>
      <c r="S2173" s="15">
        <f t="shared" si="201"/>
        <v>42177.208333333328</v>
      </c>
      <c r="T2173">
        <f t="shared" si="202"/>
        <v>2015</v>
      </c>
      <c r="U2173">
        <f t="shared" si="203"/>
        <v>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v>1426773320</v>
      </c>
      <c r="K2174" t="b">
        <v>0</v>
      </c>
      <c r="L2174">
        <v>13</v>
      </c>
      <c r="M2174" t="b">
        <v>1</v>
      </c>
      <c r="N2174" s="11" t="s">
        <v>8282</v>
      </c>
      <c r="O2174" t="s">
        <v>8283</v>
      </c>
      <c r="P2174">
        <f t="shared" si="198"/>
        <v>100</v>
      </c>
      <c r="Q2174" s="22">
        <f t="shared" si="199"/>
        <v>76.92</v>
      </c>
      <c r="R2174" s="15">
        <f t="shared" si="200"/>
        <v>42082.580092592587</v>
      </c>
      <c r="S2174" s="15">
        <f t="shared" si="201"/>
        <v>42112.580092592587</v>
      </c>
      <c r="T2174">
        <f t="shared" si="202"/>
        <v>2015</v>
      </c>
      <c r="U2174">
        <f t="shared" si="203"/>
        <v>3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v>1376066243</v>
      </c>
      <c r="K2175" t="b">
        <v>0</v>
      </c>
      <c r="L2175">
        <v>90</v>
      </c>
      <c r="M2175" t="b">
        <v>1</v>
      </c>
      <c r="N2175" s="11" t="s">
        <v>8282</v>
      </c>
      <c r="O2175" t="s">
        <v>8283</v>
      </c>
      <c r="P2175">
        <f t="shared" si="198"/>
        <v>127</v>
      </c>
      <c r="Q2175" s="22">
        <f t="shared" si="199"/>
        <v>59.23</v>
      </c>
      <c r="R2175" s="15">
        <f t="shared" si="200"/>
        <v>41495.692627314813</v>
      </c>
      <c r="S2175" s="15">
        <f t="shared" si="201"/>
        <v>41527.165972222225</v>
      </c>
      <c r="T2175">
        <f t="shared" si="202"/>
        <v>2013</v>
      </c>
      <c r="U2175">
        <f t="shared" si="203"/>
        <v>8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v>1459861307</v>
      </c>
      <c r="K2176" t="b">
        <v>0</v>
      </c>
      <c r="L2176">
        <v>63</v>
      </c>
      <c r="M2176" t="b">
        <v>1</v>
      </c>
      <c r="N2176" s="11" t="s">
        <v>8282</v>
      </c>
      <c r="O2176" t="s">
        <v>8283</v>
      </c>
      <c r="P2176">
        <f t="shared" si="198"/>
        <v>103</v>
      </c>
      <c r="Q2176" s="22">
        <f t="shared" si="199"/>
        <v>65.38</v>
      </c>
      <c r="R2176" s="15">
        <f t="shared" si="200"/>
        <v>42465.542905092589</v>
      </c>
      <c r="S2176" s="15">
        <f t="shared" si="201"/>
        <v>42495.542905092589</v>
      </c>
      <c r="T2176">
        <f t="shared" si="202"/>
        <v>2016</v>
      </c>
      <c r="U2176">
        <f t="shared" si="203"/>
        <v>4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v>1468455186</v>
      </c>
      <c r="K2177" t="b">
        <v>0</v>
      </c>
      <c r="L2177">
        <v>26</v>
      </c>
      <c r="M2177" t="b">
        <v>1</v>
      </c>
      <c r="N2177" s="11" t="s">
        <v>8282</v>
      </c>
      <c r="O2177" t="s">
        <v>8283</v>
      </c>
      <c r="P2177">
        <f t="shared" si="198"/>
        <v>250</v>
      </c>
      <c r="Q2177" s="22">
        <f t="shared" si="199"/>
        <v>67.31</v>
      </c>
      <c r="R2177" s="15">
        <f t="shared" si="200"/>
        <v>42565.009097222224</v>
      </c>
      <c r="S2177" s="15">
        <f t="shared" si="201"/>
        <v>42572.009097222224</v>
      </c>
      <c r="T2177">
        <f t="shared" si="202"/>
        <v>2016</v>
      </c>
      <c r="U2177">
        <f t="shared" si="203"/>
        <v>7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v>1427987509</v>
      </c>
      <c r="K2178" t="b">
        <v>0</v>
      </c>
      <c r="L2178">
        <v>71</v>
      </c>
      <c r="M2178" t="b">
        <v>1</v>
      </c>
      <c r="N2178" s="11" t="s">
        <v>8282</v>
      </c>
      <c r="O2178" t="s">
        <v>8283</v>
      </c>
      <c r="P2178">
        <f t="shared" si="198"/>
        <v>126</v>
      </c>
      <c r="Q2178" s="22">
        <f t="shared" si="199"/>
        <v>88.75</v>
      </c>
      <c r="R2178" s="15">
        <f t="shared" si="200"/>
        <v>42096.633206018523</v>
      </c>
      <c r="S2178" s="15">
        <f t="shared" si="201"/>
        <v>42126.633206018523</v>
      </c>
      <c r="T2178">
        <f t="shared" si="202"/>
        <v>2015</v>
      </c>
      <c r="U2178">
        <f t="shared" si="203"/>
        <v>4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v>1463032867</v>
      </c>
      <c r="K2179" t="b">
        <v>0</v>
      </c>
      <c r="L2179">
        <v>38</v>
      </c>
      <c r="M2179" t="b">
        <v>1</v>
      </c>
      <c r="N2179" s="11" t="s">
        <v>8282</v>
      </c>
      <c r="O2179" t="s">
        <v>8283</v>
      </c>
      <c r="P2179">
        <f t="shared" ref="P2179:P2242" si="204">ROUND(E2179/D2179*100,0)</f>
        <v>100</v>
      </c>
      <c r="Q2179" s="22">
        <f t="shared" ref="Q2179:Q2242" si="205">IFERROR(ROUND(E2179/L2179,2),0)</f>
        <v>65.87</v>
      </c>
      <c r="R2179" s="15">
        <f t="shared" ref="R2179:R2242" si="206">J2179/60/60/24+DATE(1970,1,1)</f>
        <v>42502.250775462962</v>
      </c>
      <c r="S2179" s="15">
        <f t="shared" ref="S2179:S2242" si="207">I2179/60/60/24+DATE(1970,1,1)</f>
        <v>42527.250775462962</v>
      </c>
      <c r="T2179">
        <f t="shared" ref="T2179:T2242" si="208">YEAR(R2179)</f>
        <v>2016</v>
      </c>
      <c r="U2179">
        <f t="shared" ref="U2179:U2242" si="209">MONTH(R2179)</f>
        <v>5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v>1482160597</v>
      </c>
      <c r="K2180" t="b">
        <v>0</v>
      </c>
      <c r="L2180">
        <v>859</v>
      </c>
      <c r="M2180" t="b">
        <v>1</v>
      </c>
      <c r="N2180" s="11" t="s">
        <v>8282</v>
      </c>
      <c r="O2180" t="s">
        <v>8283</v>
      </c>
      <c r="P2180">
        <f t="shared" si="204"/>
        <v>139</v>
      </c>
      <c r="Q2180" s="22">
        <f t="shared" si="205"/>
        <v>40.35</v>
      </c>
      <c r="R2180" s="15">
        <f t="shared" si="206"/>
        <v>42723.63653935185</v>
      </c>
      <c r="S2180" s="15">
        <f t="shared" si="207"/>
        <v>42753.63653935185</v>
      </c>
      <c r="T2180">
        <f t="shared" si="208"/>
        <v>2016</v>
      </c>
      <c r="U2180">
        <f t="shared" si="209"/>
        <v>12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v>1426133192</v>
      </c>
      <c r="K2181" t="b">
        <v>0</v>
      </c>
      <c r="L2181">
        <v>21</v>
      </c>
      <c r="M2181" t="b">
        <v>1</v>
      </c>
      <c r="N2181" s="11" t="s">
        <v>8282</v>
      </c>
      <c r="O2181" t="s">
        <v>8283</v>
      </c>
      <c r="P2181">
        <f t="shared" si="204"/>
        <v>161</v>
      </c>
      <c r="Q2181" s="22">
        <f t="shared" si="205"/>
        <v>76.86</v>
      </c>
      <c r="R2181" s="15">
        <f t="shared" si="206"/>
        <v>42075.171203703707</v>
      </c>
      <c r="S2181" s="15">
        <f t="shared" si="207"/>
        <v>42105.171203703707</v>
      </c>
      <c r="T2181">
        <f t="shared" si="208"/>
        <v>2015</v>
      </c>
      <c r="U2181">
        <f t="shared" si="209"/>
        <v>3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v>1443801868</v>
      </c>
      <c r="K2182" t="b">
        <v>0</v>
      </c>
      <c r="L2182">
        <v>78</v>
      </c>
      <c r="M2182" t="b">
        <v>1</v>
      </c>
      <c r="N2182" s="11" t="s">
        <v>8282</v>
      </c>
      <c r="O2182" t="s">
        <v>8283</v>
      </c>
      <c r="P2182">
        <f t="shared" si="204"/>
        <v>107</v>
      </c>
      <c r="Q2182" s="22">
        <f t="shared" si="205"/>
        <v>68.709999999999994</v>
      </c>
      <c r="R2182" s="15">
        <f t="shared" si="206"/>
        <v>42279.669768518521</v>
      </c>
      <c r="S2182" s="15">
        <f t="shared" si="207"/>
        <v>42321.711435185185</v>
      </c>
      <c r="T2182">
        <f t="shared" si="208"/>
        <v>2015</v>
      </c>
      <c r="U2182">
        <f t="shared" si="209"/>
        <v>10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v>1486426053</v>
      </c>
      <c r="K2183" t="b">
        <v>0</v>
      </c>
      <c r="L2183">
        <v>53</v>
      </c>
      <c r="M2183" t="b">
        <v>1</v>
      </c>
      <c r="N2183" s="11" t="s">
        <v>8290</v>
      </c>
      <c r="O2183" t="s">
        <v>8308</v>
      </c>
      <c r="P2183">
        <f t="shared" si="204"/>
        <v>153</v>
      </c>
      <c r="Q2183" s="22">
        <f t="shared" si="205"/>
        <v>57.77</v>
      </c>
      <c r="R2183" s="15">
        <f t="shared" si="206"/>
        <v>42773.005243055552</v>
      </c>
      <c r="S2183" s="15">
        <f t="shared" si="207"/>
        <v>42787.005243055552</v>
      </c>
      <c r="T2183">
        <f t="shared" si="208"/>
        <v>2017</v>
      </c>
      <c r="U2183">
        <f t="shared" si="209"/>
        <v>2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v>1409261825</v>
      </c>
      <c r="K2184" t="b">
        <v>0</v>
      </c>
      <c r="L2184">
        <v>356</v>
      </c>
      <c r="M2184" t="b">
        <v>1</v>
      </c>
      <c r="N2184" s="11" t="s">
        <v>8290</v>
      </c>
      <c r="O2184" t="s">
        <v>8308</v>
      </c>
      <c r="P2184">
        <f t="shared" si="204"/>
        <v>524</v>
      </c>
      <c r="Q2184" s="22">
        <f t="shared" si="205"/>
        <v>44.17</v>
      </c>
      <c r="R2184" s="15">
        <f t="shared" si="206"/>
        <v>41879.900752314818</v>
      </c>
      <c r="S2184" s="15">
        <f t="shared" si="207"/>
        <v>41914.900752314818</v>
      </c>
      <c r="T2184">
        <f t="shared" si="208"/>
        <v>2014</v>
      </c>
      <c r="U2184">
        <f t="shared" si="209"/>
        <v>8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v>1484037977</v>
      </c>
      <c r="K2185" t="b">
        <v>0</v>
      </c>
      <c r="L2185">
        <v>279</v>
      </c>
      <c r="M2185" t="b">
        <v>1</v>
      </c>
      <c r="N2185" s="11" t="s">
        <v>8290</v>
      </c>
      <c r="O2185" t="s">
        <v>8308</v>
      </c>
      <c r="P2185">
        <f t="shared" si="204"/>
        <v>489</v>
      </c>
      <c r="Q2185" s="22">
        <f t="shared" si="205"/>
        <v>31.57</v>
      </c>
      <c r="R2185" s="15">
        <f t="shared" si="206"/>
        <v>42745.365474537044</v>
      </c>
      <c r="S2185" s="15">
        <f t="shared" si="207"/>
        <v>42775.208333333328</v>
      </c>
      <c r="T2185">
        <f t="shared" si="208"/>
        <v>2017</v>
      </c>
      <c r="U2185">
        <f t="shared" si="209"/>
        <v>1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v>1452530041</v>
      </c>
      <c r="K2186" t="b">
        <v>1</v>
      </c>
      <c r="L2186">
        <v>266</v>
      </c>
      <c r="M2186" t="b">
        <v>1</v>
      </c>
      <c r="N2186" s="11" t="s">
        <v>8290</v>
      </c>
      <c r="O2186" t="s">
        <v>8308</v>
      </c>
      <c r="P2186">
        <f t="shared" si="204"/>
        <v>285</v>
      </c>
      <c r="Q2186" s="22">
        <f t="shared" si="205"/>
        <v>107.05</v>
      </c>
      <c r="R2186" s="15">
        <f t="shared" si="206"/>
        <v>42380.690289351856</v>
      </c>
      <c r="S2186" s="15">
        <f t="shared" si="207"/>
        <v>42394.666666666672</v>
      </c>
      <c r="T2186">
        <f t="shared" si="208"/>
        <v>2016</v>
      </c>
      <c r="U2186">
        <f t="shared" si="209"/>
        <v>1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v>1360830239</v>
      </c>
      <c r="K2187" t="b">
        <v>0</v>
      </c>
      <c r="L2187">
        <v>623</v>
      </c>
      <c r="M2187" t="b">
        <v>1</v>
      </c>
      <c r="N2187" s="11" t="s">
        <v>8290</v>
      </c>
      <c r="O2187" t="s">
        <v>8308</v>
      </c>
      <c r="P2187">
        <f t="shared" si="204"/>
        <v>1857</v>
      </c>
      <c r="Q2187" s="22">
        <f t="shared" si="205"/>
        <v>149.03</v>
      </c>
      <c r="R2187" s="15">
        <f t="shared" si="206"/>
        <v>41319.349988425929</v>
      </c>
      <c r="S2187" s="15">
        <f t="shared" si="207"/>
        <v>41359.349988425929</v>
      </c>
      <c r="T2187">
        <f t="shared" si="208"/>
        <v>2013</v>
      </c>
      <c r="U2187">
        <f t="shared" si="209"/>
        <v>2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v>1470062743</v>
      </c>
      <c r="K2188" t="b">
        <v>0</v>
      </c>
      <c r="L2188">
        <v>392</v>
      </c>
      <c r="M2188" t="b">
        <v>1</v>
      </c>
      <c r="N2188" s="11" t="s">
        <v>8290</v>
      </c>
      <c r="O2188" t="s">
        <v>8308</v>
      </c>
      <c r="P2188">
        <f t="shared" si="204"/>
        <v>110</v>
      </c>
      <c r="Q2188" s="22">
        <f t="shared" si="205"/>
        <v>55.96</v>
      </c>
      <c r="R2188" s="15">
        <f t="shared" si="206"/>
        <v>42583.615081018521</v>
      </c>
      <c r="S2188" s="15">
        <f t="shared" si="207"/>
        <v>42620.083333333328</v>
      </c>
      <c r="T2188">
        <f t="shared" si="208"/>
        <v>2016</v>
      </c>
      <c r="U2188">
        <f t="shared" si="209"/>
        <v>8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v>1425531666</v>
      </c>
      <c r="K2189" t="b">
        <v>1</v>
      </c>
      <c r="L2189">
        <v>3562</v>
      </c>
      <c r="M2189" t="b">
        <v>1</v>
      </c>
      <c r="N2189" s="11" t="s">
        <v>8290</v>
      </c>
      <c r="O2189" t="s">
        <v>8308</v>
      </c>
      <c r="P2189">
        <f t="shared" si="204"/>
        <v>1015</v>
      </c>
      <c r="Q2189" s="22">
        <f t="shared" si="205"/>
        <v>56.97</v>
      </c>
      <c r="R2189" s="15">
        <f t="shared" si="206"/>
        <v>42068.209097222221</v>
      </c>
      <c r="S2189" s="15">
        <f t="shared" si="207"/>
        <v>42097.165972222225</v>
      </c>
      <c r="T2189">
        <f t="shared" si="208"/>
        <v>2015</v>
      </c>
      <c r="U2189">
        <f t="shared" si="209"/>
        <v>3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v>1474380241</v>
      </c>
      <c r="K2190" t="b">
        <v>0</v>
      </c>
      <c r="L2190">
        <v>514</v>
      </c>
      <c r="M2190" t="b">
        <v>1</v>
      </c>
      <c r="N2190" s="11" t="s">
        <v>8290</v>
      </c>
      <c r="O2190" t="s">
        <v>8308</v>
      </c>
      <c r="P2190">
        <f t="shared" si="204"/>
        <v>412</v>
      </c>
      <c r="Q2190" s="22">
        <f t="shared" si="205"/>
        <v>44.06</v>
      </c>
      <c r="R2190" s="15">
        <f t="shared" si="206"/>
        <v>42633.586122685185</v>
      </c>
      <c r="S2190" s="15">
        <f t="shared" si="207"/>
        <v>42668.708333333328</v>
      </c>
      <c r="T2190">
        <f t="shared" si="208"/>
        <v>2016</v>
      </c>
      <c r="U2190">
        <f t="shared" si="209"/>
        <v>9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v>1460055300</v>
      </c>
      <c r="K2191" t="b">
        <v>0</v>
      </c>
      <c r="L2191">
        <v>88</v>
      </c>
      <c r="M2191" t="b">
        <v>1</v>
      </c>
      <c r="N2191" s="11" t="s">
        <v>8290</v>
      </c>
      <c r="O2191" t="s">
        <v>8308</v>
      </c>
      <c r="P2191">
        <f t="shared" si="204"/>
        <v>503</v>
      </c>
      <c r="Q2191" s="22">
        <f t="shared" si="205"/>
        <v>68.63</v>
      </c>
      <c r="R2191" s="15">
        <f t="shared" si="206"/>
        <v>42467.788194444445</v>
      </c>
      <c r="S2191" s="15">
        <f t="shared" si="207"/>
        <v>42481.916666666672</v>
      </c>
      <c r="T2191">
        <f t="shared" si="208"/>
        <v>2016</v>
      </c>
      <c r="U2191">
        <f t="shared" si="209"/>
        <v>4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v>1455721204</v>
      </c>
      <c r="K2192" t="b">
        <v>0</v>
      </c>
      <c r="L2192">
        <v>537</v>
      </c>
      <c r="M2192" t="b">
        <v>1</v>
      </c>
      <c r="N2192" s="11" t="s">
        <v>8290</v>
      </c>
      <c r="O2192" t="s">
        <v>8308</v>
      </c>
      <c r="P2192">
        <f t="shared" si="204"/>
        <v>185</v>
      </c>
      <c r="Q2192" s="22">
        <f t="shared" si="205"/>
        <v>65.319999999999993</v>
      </c>
      <c r="R2192" s="15">
        <f t="shared" si="206"/>
        <v>42417.625046296293</v>
      </c>
      <c r="S2192" s="15">
        <f t="shared" si="207"/>
        <v>42452.290972222225</v>
      </c>
      <c r="T2192">
        <f t="shared" si="208"/>
        <v>2016</v>
      </c>
      <c r="U2192">
        <f t="shared" si="209"/>
        <v>2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v>1486065627</v>
      </c>
      <c r="K2193" t="b">
        <v>0</v>
      </c>
      <c r="L2193">
        <v>25</v>
      </c>
      <c r="M2193" t="b">
        <v>1</v>
      </c>
      <c r="N2193" s="11" t="s">
        <v>8290</v>
      </c>
      <c r="O2193" t="s">
        <v>8308</v>
      </c>
      <c r="P2193">
        <f t="shared" si="204"/>
        <v>120</v>
      </c>
      <c r="Q2193" s="22">
        <f t="shared" si="205"/>
        <v>35.92</v>
      </c>
      <c r="R2193" s="15">
        <f t="shared" si="206"/>
        <v>42768.833645833336</v>
      </c>
      <c r="S2193" s="15">
        <f t="shared" si="207"/>
        <v>42780.833645833336</v>
      </c>
      <c r="T2193">
        <f t="shared" si="208"/>
        <v>2017</v>
      </c>
      <c r="U2193">
        <f t="shared" si="209"/>
        <v>2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v>1479414344</v>
      </c>
      <c r="K2194" t="b">
        <v>0</v>
      </c>
      <c r="L2194">
        <v>3238</v>
      </c>
      <c r="M2194" t="b">
        <v>1</v>
      </c>
      <c r="N2194" s="11" t="s">
        <v>8290</v>
      </c>
      <c r="O2194" t="s">
        <v>8308</v>
      </c>
      <c r="P2194">
        <f t="shared" si="204"/>
        <v>1081</v>
      </c>
      <c r="Q2194" s="22">
        <f t="shared" si="205"/>
        <v>40.07</v>
      </c>
      <c r="R2194" s="15">
        <f t="shared" si="206"/>
        <v>42691.8512037037</v>
      </c>
      <c r="S2194" s="15">
        <f t="shared" si="207"/>
        <v>42719.958333333328</v>
      </c>
      <c r="T2194">
        <f t="shared" si="208"/>
        <v>2016</v>
      </c>
      <c r="U2194">
        <f t="shared" si="209"/>
        <v>11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v>1477043072</v>
      </c>
      <c r="K2195" t="b">
        <v>0</v>
      </c>
      <c r="L2195">
        <v>897</v>
      </c>
      <c r="M2195" t="b">
        <v>1</v>
      </c>
      <c r="N2195" s="11" t="s">
        <v>8290</v>
      </c>
      <c r="O2195" t="s">
        <v>8308</v>
      </c>
      <c r="P2195">
        <f t="shared" si="204"/>
        <v>452</v>
      </c>
      <c r="Q2195" s="22">
        <f t="shared" si="205"/>
        <v>75.650000000000006</v>
      </c>
      <c r="R2195" s="15">
        <f t="shared" si="206"/>
        <v>42664.405925925923</v>
      </c>
      <c r="S2195" s="15">
        <f t="shared" si="207"/>
        <v>42695.207638888889</v>
      </c>
      <c r="T2195">
        <f t="shared" si="208"/>
        <v>2016</v>
      </c>
      <c r="U2195">
        <f t="shared" si="209"/>
        <v>10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v>1456423890</v>
      </c>
      <c r="K2196" t="b">
        <v>0</v>
      </c>
      <c r="L2196">
        <v>878</v>
      </c>
      <c r="M2196" t="b">
        <v>1</v>
      </c>
      <c r="N2196" s="11" t="s">
        <v>8290</v>
      </c>
      <c r="O2196" t="s">
        <v>8308</v>
      </c>
      <c r="P2196">
        <f t="shared" si="204"/>
        <v>537</v>
      </c>
      <c r="Q2196" s="22">
        <f t="shared" si="205"/>
        <v>61.2</v>
      </c>
      <c r="R2196" s="15">
        <f t="shared" si="206"/>
        <v>42425.757986111115</v>
      </c>
      <c r="S2196" s="15">
        <f t="shared" si="207"/>
        <v>42455.716319444444</v>
      </c>
      <c r="T2196">
        <f t="shared" si="208"/>
        <v>2016</v>
      </c>
      <c r="U2196">
        <f t="shared" si="209"/>
        <v>2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v>1436725900</v>
      </c>
      <c r="K2197" t="b">
        <v>0</v>
      </c>
      <c r="L2197">
        <v>115</v>
      </c>
      <c r="M2197" t="b">
        <v>1</v>
      </c>
      <c r="N2197" s="11" t="s">
        <v>8290</v>
      </c>
      <c r="O2197" t="s">
        <v>8308</v>
      </c>
      <c r="P2197">
        <f t="shared" si="204"/>
        <v>120</v>
      </c>
      <c r="Q2197" s="22">
        <f t="shared" si="205"/>
        <v>48.13</v>
      </c>
      <c r="R2197" s="15">
        <f t="shared" si="206"/>
        <v>42197.771990740745</v>
      </c>
      <c r="S2197" s="15">
        <f t="shared" si="207"/>
        <v>42227.771990740745</v>
      </c>
      <c r="T2197">
        <f t="shared" si="208"/>
        <v>2015</v>
      </c>
      <c r="U2197">
        <f t="shared" si="209"/>
        <v>7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v>1478000502</v>
      </c>
      <c r="K2198" t="b">
        <v>0</v>
      </c>
      <c r="L2198">
        <v>234</v>
      </c>
      <c r="M2198" t="b">
        <v>1</v>
      </c>
      <c r="N2198" s="11" t="s">
        <v>8290</v>
      </c>
      <c r="O2198" t="s">
        <v>8308</v>
      </c>
      <c r="P2198">
        <f t="shared" si="204"/>
        <v>114</v>
      </c>
      <c r="Q2198" s="22">
        <f t="shared" si="205"/>
        <v>68.11</v>
      </c>
      <c r="R2198" s="15">
        <f t="shared" si="206"/>
        <v>42675.487291666665</v>
      </c>
      <c r="S2198" s="15">
        <f t="shared" si="207"/>
        <v>42706.291666666672</v>
      </c>
      <c r="T2198">
        <f t="shared" si="208"/>
        <v>2016</v>
      </c>
      <c r="U2198">
        <f t="shared" si="209"/>
        <v>11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v>1422540059</v>
      </c>
      <c r="K2199" t="b">
        <v>0</v>
      </c>
      <c r="L2199">
        <v>4330</v>
      </c>
      <c r="M2199" t="b">
        <v>1</v>
      </c>
      <c r="N2199" s="11" t="s">
        <v>8290</v>
      </c>
      <c r="O2199" t="s">
        <v>8308</v>
      </c>
      <c r="P2199">
        <f t="shared" si="204"/>
        <v>951</v>
      </c>
      <c r="Q2199" s="22">
        <f t="shared" si="205"/>
        <v>65.89</v>
      </c>
      <c r="R2199" s="15">
        <f t="shared" si="206"/>
        <v>42033.584016203706</v>
      </c>
      <c r="S2199" s="15">
        <f t="shared" si="207"/>
        <v>42063.584016203706</v>
      </c>
      <c r="T2199">
        <f t="shared" si="208"/>
        <v>2015</v>
      </c>
      <c r="U2199">
        <f t="shared" si="209"/>
        <v>1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v>1444911600</v>
      </c>
      <c r="K2200" t="b">
        <v>0</v>
      </c>
      <c r="L2200">
        <v>651</v>
      </c>
      <c r="M2200" t="b">
        <v>1</v>
      </c>
      <c r="N2200" s="11" t="s">
        <v>8290</v>
      </c>
      <c r="O2200" t="s">
        <v>8308</v>
      </c>
      <c r="P2200">
        <f t="shared" si="204"/>
        <v>133</v>
      </c>
      <c r="Q2200" s="22">
        <f t="shared" si="205"/>
        <v>81.650000000000006</v>
      </c>
      <c r="R2200" s="15">
        <f t="shared" si="206"/>
        <v>42292.513888888891</v>
      </c>
      <c r="S2200" s="15">
        <f t="shared" si="207"/>
        <v>42322.555555555555</v>
      </c>
      <c r="T2200">
        <f t="shared" si="208"/>
        <v>2015</v>
      </c>
      <c r="U2200">
        <f t="shared" si="209"/>
        <v>10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v>1442311198</v>
      </c>
      <c r="K2201" t="b">
        <v>1</v>
      </c>
      <c r="L2201">
        <v>251</v>
      </c>
      <c r="M2201" t="b">
        <v>1</v>
      </c>
      <c r="N2201" s="11" t="s">
        <v>8290</v>
      </c>
      <c r="O2201" t="s">
        <v>8308</v>
      </c>
      <c r="P2201">
        <f t="shared" si="204"/>
        <v>147</v>
      </c>
      <c r="Q2201" s="22">
        <f t="shared" si="205"/>
        <v>52.7</v>
      </c>
      <c r="R2201" s="15">
        <f t="shared" si="206"/>
        <v>42262.416643518518</v>
      </c>
      <c r="S2201" s="15">
        <f t="shared" si="207"/>
        <v>42292.416643518518</v>
      </c>
      <c r="T2201">
        <f t="shared" si="208"/>
        <v>2015</v>
      </c>
      <c r="U2201">
        <f t="shared" si="209"/>
        <v>9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v>1433775668</v>
      </c>
      <c r="K2202" t="b">
        <v>0</v>
      </c>
      <c r="L2202">
        <v>263</v>
      </c>
      <c r="M2202" t="b">
        <v>1</v>
      </c>
      <c r="N2202" s="11" t="s">
        <v>8290</v>
      </c>
      <c r="O2202" t="s">
        <v>8308</v>
      </c>
      <c r="P2202">
        <f t="shared" si="204"/>
        <v>542</v>
      </c>
      <c r="Q2202" s="22">
        <f t="shared" si="205"/>
        <v>41.23</v>
      </c>
      <c r="R2202" s="15">
        <f t="shared" si="206"/>
        <v>42163.625787037032</v>
      </c>
      <c r="S2202" s="15">
        <f t="shared" si="207"/>
        <v>42191.125</v>
      </c>
      <c r="T2202">
        <f t="shared" si="208"/>
        <v>2015</v>
      </c>
      <c r="U2202">
        <f t="shared" si="209"/>
        <v>6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v>1357157965</v>
      </c>
      <c r="K2203" t="b">
        <v>0</v>
      </c>
      <c r="L2203">
        <v>28</v>
      </c>
      <c r="M2203" t="b">
        <v>1</v>
      </c>
      <c r="N2203" s="11" t="s">
        <v>8282</v>
      </c>
      <c r="O2203" t="s">
        <v>8287</v>
      </c>
      <c r="P2203">
        <f t="shared" si="204"/>
        <v>383</v>
      </c>
      <c r="Q2203" s="22">
        <f t="shared" si="205"/>
        <v>15.04</v>
      </c>
      <c r="R2203" s="15">
        <f t="shared" si="206"/>
        <v>41276.846817129634</v>
      </c>
      <c r="S2203" s="15">
        <f t="shared" si="207"/>
        <v>41290.846817129634</v>
      </c>
      <c r="T2203">
        <f t="shared" si="208"/>
        <v>2013</v>
      </c>
      <c r="U2203">
        <f t="shared" si="209"/>
        <v>1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v>1349209368</v>
      </c>
      <c r="K2204" t="b">
        <v>0</v>
      </c>
      <c r="L2204">
        <v>721</v>
      </c>
      <c r="M2204" t="b">
        <v>1</v>
      </c>
      <c r="N2204" s="11" t="s">
        <v>8282</v>
      </c>
      <c r="O2204" t="s">
        <v>8287</v>
      </c>
      <c r="P2204">
        <f t="shared" si="204"/>
        <v>704</v>
      </c>
      <c r="Q2204" s="22">
        <f t="shared" si="205"/>
        <v>39.07</v>
      </c>
      <c r="R2204" s="15">
        <f t="shared" si="206"/>
        <v>41184.849166666667</v>
      </c>
      <c r="S2204" s="15">
        <f t="shared" si="207"/>
        <v>41214.849166666667</v>
      </c>
      <c r="T2204">
        <f t="shared" si="208"/>
        <v>2012</v>
      </c>
      <c r="U2204">
        <f t="shared" si="209"/>
        <v>10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v>1440535082</v>
      </c>
      <c r="K2205" t="b">
        <v>0</v>
      </c>
      <c r="L2205">
        <v>50</v>
      </c>
      <c r="M2205" t="b">
        <v>1</v>
      </c>
      <c r="N2205" s="11" t="s">
        <v>8282</v>
      </c>
      <c r="O2205" t="s">
        <v>8287</v>
      </c>
      <c r="P2205">
        <f t="shared" si="204"/>
        <v>110</v>
      </c>
      <c r="Q2205" s="22">
        <f t="shared" si="205"/>
        <v>43.82</v>
      </c>
      <c r="R2205" s="15">
        <f t="shared" si="206"/>
        <v>42241.85974537037</v>
      </c>
      <c r="S2205" s="15">
        <f t="shared" si="207"/>
        <v>42271.85974537037</v>
      </c>
      <c r="T2205">
        <f t="shared" si="208"/>
        <v>2015</v>
      </c>
      <c r="U2205">
        <f t="shared" si="209"/>
        <v>8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v>1360222119</v>
      </c>
      <c r="K2206" t="b">
        <v>0</v>
      </c>
      <c r="L2206">
        <v>73</v>
      </c>
      <c r="M2206" t="b">
        <v>1</v>
      </c>
      <c r="N2206" s="11" t="s">
        <v>8282</v>
      </c>
      <c r="O2206" t="s">
        <v>8287</v>
      </c>
      <c r="P2206">
        <f t="shared" si="204"/>
        <v>133</v>
      </c>
      <c r="Q2206" s="22">
        <f t="shared" si="205"/>
        <v>27.3</v>
      </c>
      <c r="R2206" s="15">
        <f t="shared" si="206"/>
        <v>41312.311562499999</v>
      </c>
      <c r="S2206" s="15">
        <f t="shared" si="207"/>
        <v>41342.311562499999</v>
      </c>
      <c r="T2206">
        <f t="shared" si="208"/>
        <v>2013</v>
      </c>
      <c r="U2206">
        <f t="shared" si="209"/>
        <v>2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v>1335987789</v>
      </c>
      <c r="K2207" t="b">
        <v>0</v>
      </c>
      <c r="L2207">
        <v>27</v>
      </c>
      <c r="M2207" t="b">
        <v>1</v>
      </c>
      <c r="N2207" s="11" t="s">
        <v>8282</v>
      </c>
      <c r="O2207" t="s">
        <v>8287</v>
      </c>
      <c r="P2207">
        <f t="shared" si="204"/>
        <v>152</v>
      </c>
      <c r="Q2207" s="22">
        <f t="shared" si="205"/>
        <v>42.22</v>
      </c>
      <c r="R2207" s="15">
        <f t="shared" si="206"/>
        <v>41031.82163194444</v>
      </c>
      <c r="S2207" s="15">
        <f t="shared" si="207"/>
        <v>41061.82163194444</v>
      </c>
      <c r="T2207">
        <f t="shared" si="208"/>
        <v>2012</v>
      </c>
      <c r="U2207">
        <f t="shared" si="209"/>
        <v>5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v>1333001424</v>
      </c>
      <c r="K2208" t="b">
        <v>0</v>
      </c>
      <c r="L2208">
        <v>34</v>
      </c>
      <c r="M2208" t="b">
        <v>1</v>
      </c>
      <c r="N2208" s="11" t="s">
        <v>8282</v>
      </c>
      <c r="O2208" t="s">
        <v>8287</v>
      </c>
      <c r="P2208">
        <f t="shared" si="204"/>
        <v>103</v>
      </c>
      <c r="Q2208" s="22">
        <f t="shared" si="205"/>
        <v>33.24</v>
      </c>
      <c r="R2208" s="15">
        <f t="shared" si="206"/>
        <v>40997.257222222222</v>
      </c>
      <c r="S2208" s="15">
        <f t="shared" si="207"/>
        <v>41015.257222222222</v>
      </c>
      <c r="T2208">
        <f t="shared" si="208"/>
        <v>2012</v>
      </c>
      <c r="U2208">
        <f t="shared" si="209"/>
        <v>3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v>1381984773</v>
      </c>
      <c r="K2209" t="b">
        <v>0</v>
      </c>
      <c r="L2209">
        <v>7</v>
      </c>
      <c r="M2209" t="b">
        <v>1</v>
      </c>
      <c r="N2209" s="11" t="s">
        <v>8282</v>
      </c>
      <c r="O2209" t="s">
        <v>8287</v>
      </c>
      <c r="P2209">
        <f t="shared" si="204"/>
        <v>100</v>
      </c>
      <c r="Q2209" s="22">
        <f t="shared" si="205"/>
        <v>285.70999999999998</v>
      </c>
      <c r="R2209" s="15">
        <f t="shared" si="206"/>
        <v>41564.194131944445</v>
      </c>
      <c r="S2209" s="15">
        <f t="shared" si="207"/>
        <v>41594.235798611109</v>
      </c>
      <c r="T2209">
        <f t="shared" si="208"/>
        <v>2013</v>
      </c>
      <c r="U2209">
        <f t="shared" si="209"/>
        <v>10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v>1328649026</v>
      </c>
      <c r="K2210" t="b">
        <v>0</v>
      </c>
      <c r="L2210">
        <v>24</v>
      </c>
      <c r="M2210" t="b">
        <v>1</v>
      </c>
      <c r="N2210" s="11" t="s">
        <v>8282</v>
      </c>
      <c r="O2210" t="s">
        <v>8287</v>
      </c>
      <c r="P2210">
        <f t="shared" si="204"/>
        <v>102</v>
      </c>
      <c r="Q2210" s="22">
        <f t="shared" si="205"/>
        <v>42.33</v>
      </c>
      <c r="R2210" s="15">
        <f t="shared" si="206"/>
        <v>40946.882245370369</v>
      </c>
      <c r="S2210" s="15">
        <f t="shared" si="207"/>
        <v>41006.166666666664</v>
      </c>
      <c r="T2210">
        <f t="shared" si="208"/>
        <v>2012</v>
      </c>
      <c r="U2210">
        <f t="shared" si="209"/>
        <v>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v>1396524644</v>
      </c>
      <c r="K2211" t="b">
        <v>0</v>
      </c>
      <c r="L2211">
        <v>15</v>
      </c>
      <c r="M2211" t="b">
        <v>1</v>
      </c>
      <c r="N2211" s="11" t="s">
        <v>8282</v>
      </c>
      <c r="O2211" t="s">
        <v>8287</v>
      </c>
      <c r="P2211">
        <f t="shared" si="204"/>
        <v>151</v>
      </c>
      <c r="Q2211" s="22">
        <f t="shared" si="205"/>
        <v>50.27</v>
      </c>
      <c r="R2211" s="15">
        <f t="shared" si="206"/>
        <v>41732.479675925926</v>
      </c>
      <c r="S2211" s="15">
        <f t="shared" si="207"/>
        <v>41743.958333333336</v>
      </c>
      <c r="T2211">
        <f t="shared" si="208"/>
        <v>2014</v>
      </c>
      <c r="U2211">
        <f t="shared" si="209"/>
        <v>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v>1329442510</v>
      </c>
      <c r="K2212" t="b">
        <v>0</v>
      </c>
      <c r="L2212">
        <v>72</v>
      </c>
      <c r="M2212" t="b">
        <v>1</v>
      </c>
      <c r="N2212" s="11" t="s">
        <v>8282</v>
      </c>
      <c r="O2212" t="s">
        <v>8287</v>
      </c>
      <c r="P2212">
        <f t="shared" si="204"/>
        <v>111</v>
      </c>
      <c r="Q2212" s="22">
        <f t="shared" si="205"/>
        <v>61.9</v>
      </c>
      <c r="R2212" s="15">
        <f t="shared" si="206"/>
        <v>40956.066087962965</v>
      </c>
      <c r="S2212" s="15">
        <f t="shared" si="207"/>
        <v>41013.73333333333</v>
      </c>
      <c r="T2212">
        <f t="shared" si="208"/>
        <v>2012</v>
      </c>
      <c r="U2212">
        <f t="shared" si="209"/>
        <v>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v>1395168625</v>
      </c>
      <c r="K2213" t="b">
        <v>0</v>
      </c>
      <c r="L2213">
        <v>120</v>
      </c>
      <c r="M2213" t="b">
        <v>1</v>
      </c>
      <c r="N2213" s="11" t="s">
        <v>8282</v>
      </c>
      <c r="O2213" t="s">
        <v>8287</v>
      </c>
      <c r="P2213">
        <f t="shared" si="204"/>
        <v>196</v>
      </c>
      <c r="Q2213" s="22">
        <f t="shared" si="205"/>
        <v>40.75</v>
      </c>
      <c r="R2213" s="15">
        <f t="shared" si="206"/>
        <v>41716.785011574073</v>
      </c>
      <c r="S2213" s="15">
        <f t="shared" si="207"/>
        <v>41739.290972222225</v>
      </c>
      <c r="T2213">
        <f t="shared" si="208"/>
        <v>2014</v>
      </c>
      <c r="U2213">
        <f t="shared" si="209"/>
        <v>3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v>1380650177</v>
      </c>
      <c r="K2214" t="b">
        <v>0</v>
      </c>
      <c r="L2214">
        <v>123</v>
      </c>
      <c r="M2214" t="b">
        <v>1</v>
      </c>
      <c r="N2214" s="11" t="s">
        <v>8282</v>
      </c>
      <c r="O2214" t="s">
        <v>8287</v>
      </c>
      <c r="P2214">
        <f t="shared" si="204"/>
        <v>114</v>
      </c>
      <c r="Q2214" s="22">
        <f t="shared" si="205"/>
        <v>55.8</v>
      </c>
      <c r="R2214" s="15">
        <f t="shared" si="206"/>
        <v>41548.747418981482</v>
      </c>
      <c r="S2214" s="15">
        <f t="shared" si="207"/>
        <v>41582.041666666664</v>
      </c>
      <c r="T2214">
        <f t="shared" si="208"/>
        <v>2013</v>
      </c>
      <c r="U2214">
        <f t="shared" si="209"/>
        <v>10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v>1429127379</v>
      </c>
      <c r="K2215" t="b">
        <v>0</v>
      </c>
      <c r="L2215">
        <v>1</v>
      </c>
      <c r="M2215" t="b">
        <v>1</v>
      </c>
      <c r="N2215" s="11" t="s">
        <v>8282</v>
      </c>
      <c r="O2215" t="s">
        <v>8287</v>
      </c>
      <c r="P2215">
        <f t="shared" si="204"/>
        <v>200</v>
      </c>
      <c r="Q2215" s="22">
        <f t="shared" si="205"/>
        <v>10</v>
      </c>
      <c r="R2215" s="15">
        <f t="shared" si="206"/>
        <v>42109.826145833329</v>
      </c>
      <c r="S2215" s="15">
        <f t="shared" si="207"/>
        <v>42139.826145833329</v>
      </c>
      <c r="T2215">
        <f t="shared" si="208"/>
        <v>2015</v>
      </c>
      <c r="U2215">
        <f t="shared" si="209"/>
        <v>4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v>1389121248</v>
      </c>
      <c r="K2216" t="b">
        <v>0</v>
      </c>
      <c r="L2216">
        <v>24</v>
      </c>
      <c r="M2216" t="b">
        <v>1</v>
      </c>
      <c r="N2216" s="11" t="s">
        <v>8282</v>
      </c>
      <c r="O2216" t="s">
        <v>8287</v>
      </c>
      <c r="P2216">
        <f t="shared" si="204"/>
        <v>293</v>
      </c>
      <c r="Q2216" s="22">
        <f t="shared" si="205"/>
        <v>73.13</v>
      </c>
      <c r="R2216" s="15">
        <f t="shared" si="206"/>
        <v>41646.792222222226</v>
      </c>
      <c r="S2216" s="15">
        <f t="shared" si="207"/>
        <v>41676.792222222226</v>
      </c>
      <c r="T2216">
        <f t="shared" si="208"/>
        <v>2014</v>
      </c>
      <c r="U2216">
        <f t="shared" si="209"/>
        <v>1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v>1329671572</v>
      </c>
      <c r="K2217" t="b">
        <v>0</v>
      </c>
      <c r="L2217">
        <v>33</v>
      </c>
      <c r="M2217" t="b">
        <v>1</v>
      </c>
      <c r="N2217" s="11" t="s">
        <v>8282</v>
      </c>
      <c r="O2217" t="s">
        <v>8287</v>
      </c>
      <c r="P2217">
        <f t="shared" si="204"/>
        <v>156</v>
      </c>
      <c r="Q2217" s="22">
        <f t="shared" si="205"/>
        <v>26.06</v>
      </c>
      <c r="R2217" s="15">
        <f t="shared" si="206"/>
        <v>40958.717268518521</v>
      </c>
      <c r="S2217" s="15">
        <f t="shared" si="207"/>
        <v>40981.290972222225</v>
      </c>
      <c r="T2217">
        <f t="shared" si="208"/>
        <v>2012</v>
      </c>
      <c r="U2217">
        <f t="shared" si="209"/>
        <v>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v>1436464945</v>
      </c>
      <c r="K2218" t="b">
        <v>0</v>
      </c>
      <c r="L2218">
        <v>14</v>
      </c>
      <c r="M2218" t="b">
        <v>1</v>
      </c>
      <c r="N2218" s="11" t="s">
        <v>8282</v>
      </c>
      <c r="O2218" t="s">
        <v>8287</v>
      </c>
      <c r="P2218">
        <f t="shared" si="204"/>
        <v>106</v>
      </c>
      <c r="Q2218" s="22">
        <f t="shared" si="205"/>
        <v>22.64</v>
      </c>
      <c r="R2218" s="15">
        <f t="shared" si="206"/>
        <v>42194.751678240747</v>
      </c>
      <c r="S2218" s="15">
        <f t="shared" si="207"/>
        <v>42208.751678240747</v>
      </c>
      <c r="T2218">
        <f t="shared" si="208"/>
        <v>2015</v>
      </c>
      <c r="U2218">
        <f t="shared" si="209"/>
        <v>7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v>1445539113</v>
      </c>
      <c r="K2219" t="b">
        <v>0</v>
      </c>
      <c r="L2219">
        <v>9</v>
      </c>
      <c r="M2219" t="b">
        <v>1</v>
      </c>
      <c r="N2219" s="11" t="s">
        <v>8282</v>
      </c>
      <c r="O2219" t="s">
        <v>8287</v>
      </c>
      <c r="P2219">
        <f t="shared" si="204"/>
        <v>101</v>
      </c>
      <c r="Q2219" s="22">
        <f t="shared" si="205"/>
        <v>47.22</v>
      </c>
      <c r="R2219" s="15">
        <f t="shared" si="206"/>
        <v>42299.776770833334</v>
      </c>
      <c r="S2219" s="15">
        <f t="shared" si="207"/>
        <v>42310.333333333328</v>
      </c>
      <c r="T2219">
        <f t="shared" si="208"/>
        <v>2015</v>
      </c>
      <c r="U2219">
        <f t="shared" si="209"/>
        <v>10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v>1344281383</v>
      </c>
      <c r="K2220" t="b">
        <v>0</v>
      </c>
      <c r="L2220">
        <v>76</v>
      </c>
      <c r="M2220" t="b">
        <v>1</v>
      </c>
      <c r="N2220" s="11" t="s">
        <v>8282</v>
      </c>
      <c r="O2220" t="s">
        <v>8287</v>
      </c>
      <c r="P2220">
        <f t="shared" si="204"/>
        <v>123</v>
      </c>
      <c r="Q2220" s="22">
        <f t="shared" si="205"/>
        <v>32.32</v>
      </c>
      <c r="R2220" s="15">
        <f t="shared" si="206"/>
        <v>41127.812303240738</v>
      </c>
      <c r="S2220" s="15">
        <f t="shared" si="207"/>
        <v>41150</v>
      </c>
      <c r="T2220">
        <f t="shared" si="208"/>
        <v>2012</v>
      </c>
      <c r="U2220">
        <f t="shared" si="209"/>
        <v>8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v>1437412512</v>
      </c>
      <c r="K2221" t="b">
        <v>0</v>
      </c>
      <c r="L2221">
        <v>19</v>
      </c>
      <c r="M2221" t="b">
        <v>1</v>
      </c>
      <c r="N2221" s="11" t="s">
        <v>8282</v>
      </c>
      <c r="O2221" t="s">
        <v>8287</v>
      </c>
      <c r="P2221">
        <f t="shared" si="204"/>
        <v>102</v>
      </c>
      <c r="Q2221" s="22">
        <f t="shared" si="205"/>
        <v>53.42</v>
      </c>
      <c r="R2221" s="15">
        <f t="shared" si="206"/>
        <v>42205.718888888892</v>
      </c>
      <c r="S2221" s="15">
        <f t="shared" si="207"/>
        <v>42235.718888888892</v>
      </c>
      <c r="T2221">
        <f t="shared" si="208"/>
        <v>2015</v>
      </c>
      <c r="U2221">
        <f t="shared" si="209"/>
        <v>7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v>1372296436</v>
      </c>
      <c r="K2222" t="b">
        <v>0</v>
      </c>
      <c r="L2222">
        <v>69</v>
      </c>
      <c r="M2222" t="b">
        <v>1</v>
      </c>
      <c r="N2222" s="11" t="s">
        <v>8282</v>
      </c>
      <c r="O2222" t="s">
        <v>8287</v>
      </c>
      <c r="P2222">
        <f t="shared" si="204"/>
        <v>101</v>
      </c>
      <c r="Q2222" s="22">
        <f t="shared" si="205"/>
        <v>51.3</v>
      </c>
      <c r="R2222" s="15">
        <f t="shared" si="206"/>
        <v>41452.060601851852</v>
      </c>
      <c r="S2222" s="15">
        <f t="shared" si="207"/>
        <v>41482.060601851852</v>
      </c>
      <c r="T2222">
        <f t="shared" si="208"/>
        <v>2013</v>
      </c>
      <c r="U2222">
        <f t="shared" si="209"/>
        <v>6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v>1458748809</v>
      </c>
      <c r="K2223" t="b">
        <v>0</v>
      </c>
      <c r="L2223">
        <v>218</v>
      </c>
      <c r="M2223" t="b">
        <v>1</v>
      </c>
      <c r="N2223" s="11" t="s">
        <v>8290</v>
      </c>
      <c r="O2223" t="s">
        <v>8308</v>
      </c>
      <c r="P2223">
        <f t="shared" si="204"/>
        <v>108</v>
      </c>
      <c r="Q2223" s="22">
        <f t="shared" si="205"/>
        <v>37.200000000000003</v>
      </c>
      <c r="R2223" s="15">
        <f t="shared" si="206"/>
        <v>42452.666770833333</v>
      </c>
      <c r="S2223" s="15">
        <f t="shared" si="207"/>
        <v>42483</v>
      </c>
      <c r="T2223">
        <f t="shared" si="208"/>
        <v>2016</v>
      </c>
      <c r="U2223">
        <f t="shared" si="209"/>
        <v>3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v>1325184847</v>
      </c>
      <c r="K2224" t="b">
        <v>0</v>
      </c>
      <c r="L2224">
        <v>30</v>
      </c>
      <c r="M2224" t="b">
        <v>1</v>
      </c>
      <c r="N2224" s="11" t="s">
        <v>8290</v>
      </c>
      <c r="O2224" t="s">
        <v>8308</v>
      </c>
      <c r="P2224">
        <f t="shared" si="204"/>
        <v>163</v>
      </c>
      <c r="Q2224" s="22">
        <f t="shared" si="205"/>
        <v>27.1</v>
      </c>
      <c r="R2224" s="15">
        <f t="shared" si="206"/>
        <v>40906.787581018521</v>
      </c>
      <c r="S2224" s="15">
        <f t="shared" si="207"/>
        <v>40936.787581018521</v>
      </c>
      <c r="T2224">
        <f t="shared" si="208"/>
        <v>2011</v>
      </c>
      <c r="U2224">
        <f t="shared" si="209"/>
        <v>12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v>1432826568</v>
      </c>
      <c r="K2225" t="b">
        <v>0</v>
      </c>
      <c r="L2225">
        <v>100</v>
      </c>
      <c r="M2225" t="b">
        <v>1</v>
      </c>
      <c r="N2225" s="11" t="s">
        <v>8290</v>
      </c>
      <c r="O2225" t="s">
        <v>8308</v>
      </c>
      <c r="P2225">
        <f t="shared" si="204"/>
        <v>106</v>
      </c>
      <c r="Q2225" s="22">
        <f t="shared" si="205"/>
        <v>206.31</v>
      </c>
      <c r="R2225" s="15">
        <f t="shared" si="206"/>
        <v>42152.640833333338</v>
      </c>
      <c r="S2225" s="15">
        <f t="shared" si="207"/>
        <v>42182.640833333338</v>
      </c>
      <c r="T2225">
        <f t="shared" si="208"/>
        <v>2015</v>
      </c>
      <c r="U2225">
        <f t="shared" si="209"/>
        <v>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v>1475337675</v>
      </c>
      <c r="K2226" t="b">
        <v>0</v>
      </c>
      <c r="L2226">
        <v>296</v>
      </c>
      <c r="M2226" t="b">
        <v>1</v>
      </c>
      <c r="N2226" s="11" t="s">
        <v>8290</v>
      </c>
      <c r="O2226" t="s">
        <v>8308</v>
      </c>
      <c r="P2226">
        <f t="shared" si="204"/>
        <v>243</v>
      </c>
      <c r="Q2226" s="22">
        <f t="shared" si="205"/>
        <v>82.15</v>
      </c>
      <c r="R2226" s="15">
        <f t="shared" si="206"/>
        <v>42644.667534722219</v>
      </c>
      <c r="S2226" s="15">
        <f t="shared" si="207"/>
        <v>42672.791666666672</v>
      </c>
      <c r="T2226">
        <f t="shared" si="208"/>
        <v>2016</v>
      </c>
      <c r="U2226">
        <f t="shared" si="209"/>
        <v>10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v>1408734015</v>
      </c>
      <c r="K2227" t="b">
        <v>0</v>
      </c>
      <c r="L2227">
        <v>1204</v>
      </c>
      <c r="M2227" t="b">
        <v>1</v>
      </c>
      <c r="N2227" s="11" t="s">
        <v>8290</v>
      </c>
      <c r="O2227" t="s">
        <v>8308</v>
      </c>
      <c r="P2227">
        <f t="shared" si="204"/>
        <v>945</v>
      </c>
      <c r="Q2227" s="22">
        <f t="shared" si="205"/>
        <v>164.8</v>
      </c>
      <c r="R2227" s="15">
        <f t="shared" si="206"/>
        <v>41873.79184027778</v>
      </c>
      <c r="S2227" s="15">
        <f t="shared" si="207"/>
        <v>41903.79184027778</v>
      </c>
      <c r="T2227">
        <f t="shared" si="208"/>
        <v>2014</v>
      </c>
      <c r="U2227">
        <f t="shared" si="209"/>
        <v>8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v>1452625822</v>
      </c>
      <c r="K2228" t="b">
        <v>0</v>
      </c>
      <c r="L2228">
        <v>321</v>
      </c>
      <c r="M2228" t="b">
        <v>1</v>
      </c>
      <c r="N2228" s="11" t="s">
        <v>8290</v>
      </c>
      <c r="O2228" t="s">
        <v>8308</v>
      </c>
      <c r="P2228">
        <f t="shared" si="204"/>
        <v>108</v>
      </c>
      <c r="Q2228" s="22">
        <f t="shared" si="205"/>
        <v>60.82</v>
      </c>
      <c r="R2228" s="15">
        <f t="shared" si="206"/>
        <v>42381.79886574074</v>
      </c>
      <c r="S2228" s="15">
        <f t="shared" si="207"/>
        <v>42412.207638888889</v>
      </c>
      <c r="T2228">
        <f t="shared" si="208"/>
        <v>2016</v>
      </c>
      <c r="U2228">
        <f t="shared" si="209"/>
        <v>1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v>1381778555</v>
      </c>
      <c r="K2229" t="b">
        <v>0</v>
      </c>
      <c r="L2229">
        <v>301</v>
      </c>
      <c r="M2229" t="b">
        <v>1</v>
      </c>
      <c r="N2229" s="11" t="s">
        <v>8290</v>
      </c>
      <c r="O2229" t="s">
        <v>8308</v>
      </c>
      <c r="P2229">
        <f t="shared" si="204"/>
        <v>157</v>
      </c>
      <c r="Q2229" s="22">
        <f t="shared" si="205"/>
        <v>67.97</v>
      </c>
      <c r="R2229" s="15">
        <f t="shared" si="206"/>
        <v>41561.807349537034</v>
      </c>
      <c r="S2229" s="15">
        <f t="shared" si="207"/>
        <v>41591.849016203705</v>
      </c>
      <c r="T2229">
        <f t="shared" si="208"/>
        <v>2013</v>
      </c>
      <c r="U2229">
        <f t="shared" si="209"/>
        <v>10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v>1437115236</v>
      </c>
      <c r="K2230" t="b">
        <v>0</v>
      </c>
      <c r="L2230">
        <v>144</v>
      </c>
      <c r="M2230" t="b">
        <v>1</v>
      </c>
      <c r="N2230" s="11" t="s">
        <v>8290</v>
      </c>
      <c r="O2230" t="s">
        <v>8308</v>
      </c>
      <c r="P2230">
        <f t="shared" si="204"/>
        <v>1174</v>
      </c>
      <c r="Q2230" s="22">
        <f t="shared" si="205"/>
        <v>81.56</v>
      </c>
      <c r="R2230" s="15">
        <f t="shared" si="206"/>
        <v>42202.278194444443</v>
      </c>
      <c r="S2230" s="15">
        <f t="shared" si="207"/>
        <v>42232.278194444443</v>
      </c>
      <c r="T2230">
        <f t="shared" si="208"/>
        <v>2015</v>
      </c>
      <c r="U2230">
        <f t="shared" si="209"/>
        <v>7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v>1375113391</v>
      </c>
      <c r="K2231" t="b">
        <v>0</v>
      </c>
      <c r="L2231">
        <v>539</v>
      </c>
      <c r="M2231" t="b">
        <v>1</v>
      </c>
      <c r="N2231" s="11" t="s">
        <v>8290</v>
      </c>
      <c r="O2231" t="s">
        <v>8308</v>
      </c>
      <c r="P2231">
        <f t="shared" si="204"/>
        <v>171</v>
      </c>
      <c r="Q2231" s="22">
        <f t="shared" si="205"/>
        <v>25.43</v>
      </c>
      <c r="R2231" s="15">
        <f t="shared" si="206"/>
        <v>41484.664247685185</v>
      </c>
      <c r="S2231" s="15">
        <f t="shared" si="207"/>
        <v>41520.166666666664</v>
      </c>
      <c r="T2231">
        <f t="shared" si="208"/>
        <v>2013</v>
      </c>
      <c r="U2231">
        <f t="shared" si="209"/>
        <v>7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v>1395868127</v>
      </c>
      <c r="K2232" t="b">
        <v>0</v>
      </c>
      <c r="L2232">
        <v>498</v>
      </c>
      <c r="M2232" t="b">
        <v>1</v>
      </c>
      <c r="N2232" s="11" t="s">
        <v>8290</v>
      </c>
      <c r="O2232" t="s">
        <v>8308</v>
      </c>
      <c r="P2232">
        <f t="shared" si="204"/>
        <v>126</v>
      </c>
      <c r="Q2232" s="22">
        <f t="shared" si="205"/>
        <v>21.5</v>
      </c>
      <c r="R2232" s="15">
        <f t="shared" si="206"/>
        <v>41724.881099537037</v>
      </c>
      <c r="S2232" s="15">
        <f t="shared" si="207"/>
        <v>41754.881099537037</v>
      </c>
      <c r="T2232">
        <f t="shared" si="208"/>
        <v>2014</v>
      </c>
      <c r="U2232">
        <f t="shared" si="209"/>
        <v>3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v>1369864301</v>
      </c>
      <c r="K2233" t="b">
        <v>0</v>
      </c>
      <c r="L2233">
        <v>1113</v>
      </c>
      <c r="M2233" t="b">
        <v>1</v>
      </c>
      <c r="N2233" s="11" t="s">
        <v>8290</v>
      </c>
      <c r="O2233" t="s">
        <v>8308</v>
      </c>
      <c r="P2233">
        <f t="shared" si="204"/>
        <v>1212</v>
      </c>
      <c r="Q2233" s="22">
        <f t="shared" si="205"/>
        <v>27.23</v>
      </c>
      <c r="R2233" s="15">
        <f t="shared" si="206"/>
        <v>41423.910891203705</v>
      </c>
      <c r="S2233" s="15">
        <f t="shared" si="207"/>
        <v>41450.208333333336</v>
      </c>
      <c r="T2233">
        <f t="shared" si="208"/>
        <v>2013</v>
      </c>
      <c r="U2233">
        <f t="shared" si="209"/>
        <v>5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v>1402945408</v>
      </c>
      <c r="K2234" t="b">
        <v>0</v>
      </c>
      <c r="L2234">
        <v>988</v>
      </c>
      <c r="M2234" t="b">
        <v>1</v>
      </c>
      <c r="N2234" s="11" t="s">
        <v>8290</v>
      </c>
      <c r="O2234" t="s">
        <v>8308</v>
      </c>
      <c r="P2234">
        <f t="shared" si="204"/>
        <v>496</v>
      </c>
      <c r="Q2234" s="22">
        <f t="shared" si="205"/>
        <v>25.09</v>
      </c>
      <c r="R2234" s="15">
        <f t="shared" si="206"/>
        <v>41806.794074074074</v>
      </c>
      <c r="S2234" s="15">
        <f t="shared" si="207"/>
        <v>41839.125</v>
      </c>
      <c r="T2234">
        <f t="shared" si="208"/>
        <v>2014</v>
      </c>
      <c r="U2234">
        <f t="shared" si="209"/>
        <v>6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v>1448269539</v>
      </c>
      <c r="K2235" t="b">
        <v>0</v>
      </c>
      <c r="L2235">
        <v>391</v>
      </c>
      <c r="M2235" t="b">
        <v>1</v>
      </c>
      <c r="N2235" s="11" t="s">
        <v>8290</v>
      </c>
      <c r="O2235" t="s">
        <v>8308</v>
      </c>
      <c r="P2235">
        <f t="shared" si="204"/>
        <v>332</v>
      </c>
      <c r="Q2235" s="22">
        <f t="shared" si="205"/>
        <v>21.23</v>
      </c>
      <c r="R2235" s="15">
        <f t="shared" si="206"/>
        <v>42331.378923611104</v>
      </c>
      <c r="S2235" s="15">
        <f t="shared" si="207"/>
        <v>42352</v>
      </c>
      <c r="T2235">
        <f t="shared" si="208"/>
        <v>2015</v>
      </c>
      <c r="U2235">
        <f t="shared" si="209"/>
        <v>11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v>1481053647</v>
      </c>
      <c r="K2236" t="b">
        <v>0</v>
      </c>
      <c r="L2236">
        <v>28</v>
      </c>
      <c r="M2236" t="b">
        <v>1</v>
      </c>
      <c r="N2236" s="11" t="s">
        <v>8290</v>
      </c>
      <c r="O2236" t="s">
        <v>8308</v>
      </c>
      <c r="P2236">
        <f t="shared" si="204"/>
        <v>1165</v>
      </c>
      <c r="Q2236" s="22">
        <f t="shared" si="205"/>
        <v>41.61</v>
      </c>
      <c r="R2236" s="15">
        <f t="shared" si="206"/>
        <v>42710.824618055558</v>
      </c>
      <c r="S2236" s="15">
        <f t="shared" si="207"/>
        <v>42740.824618055558</v>
      </c>
      <c r="T2236">
        <f t="shared" si="208"/>
        <v>2016</v>
      </c>
      <c r="U2236">
        <f t="shared" si="209"/>
        <v>12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v>1424997111</v>
      </c>
      <c r="K2237" t="b">
        <v>0</v>
      </c>
      <c r="L2237">
        <v>147</v>
      </c>
      <c r="M2237" t="b">
        <v>1</v>
      </c>
      <c r="N2237" s="11" t="s">
        <v>8290</v>
      </c>
      <c r="O2237" t="s">
        <v>8308</v>
      </c>
      <c r="P2237">
        <f t="shared" si="204"/>
        <v>153</v>
      </c>
      <c r="Q2237" s="22">
        <f t="shared" si="205"/>
        <v>135.59</v>
      </c>
      <c r="R2237" s="15">
        <f t="shared" si="206"/>
        <v>42062.022118055553</v>
      </c>
      <c r="S2237" s="15">
        <f t="shared" si="207"/>
        <v>42091.980451388896</v>
      </c>
      <c r="T2237">
        <f t="shared" si="208"/>
        <v>2015</v>
      </c>
      <c r="U2237">
        <f t="shared" si="209"/>
        <v>2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v>1451746123</v>
      </c>
      <c r="K2238" t="b">
        <v>0</v>
      </c>
      <c r="L2238">
        <v>680</v>
      </c>
      <c r="M2238" t="b">
        <v>1</v>
      </c>
      <c r="N2238" s="11" t="s">
        <v>8290</v>
      </c>
      <c r="O2238" t="s">
        <v>8308</v>
      </c>
      <c r="P2238">
        <f t="shared" si="204"/>
        <v>537</v>
      </c>
      <c r="Q2238" s="22">
        <f t="shared" si="205"/>
        <v>22.12</v>
      </c>
      <c r="R2238" s="15">
        <f t="shared" si="206"/>
        <v>42371.617164351846</v>
      </c>
      <c r="S2238" s="15">
        <f t="shared" si="207"/>
        <v>42401.617164351846</v>
      </c>
      <c r="T2238">
        <f t="shared" si="208"/>
        <v>2016</v>
      </c>
      <c r="U2238">
        <f t="shared" si="209"/>
        <v>1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v>1412294683</v>
      </c>
      <c r="K2239" t="b">
        <v>0</v>
      </c>
      <c r="L2239">
        <v>983</v>
      </c>
      <c r="M2239" t="b">
        <v>1</v>
      </c>
      <c r="N2239" s="11" t="s">
        <v>8290</v>
      </c>
      <c r="O2239" t="s">
        <v>8308</v>
      </c>
      <c r="P2239">
        <f t="shared" si="204"/>
        <v>353</v>
      </c>
      <c r="Q2239" s="22">
        <f t="shared" si="205"/>
        <v>64.63</v>
      </c>
      <c r="R2239" s="15">
        <f t="shared" si="206"/>
        <v>41915.003275462965</v>
      </c>
      <c r="S2239" s="15">
        <f t="shared" si="207"/>
        <v>41955.332638888889</v>
      </c>
      <c r="T2239">
        <f t="shared" si="208"/>
        <v>2014</v>
      </c>
      <c r="U2239">
        <f t="shared" si="209"/>
        <v>10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v>1486565716</v>
      </c>
      <c r="K2240" t="b">
        <v>0</v>
      </c>
      <c r="L2240">
        <v>79</v>
      </c>
      <c r="M2240" t="b">
        <v>1</v>
      </c>
      <c r="N2240" s="11" t="s">
        <v>8290</v>
      </c>
      <c r="O2240" t="s">
        <v>8308</v>
      </c>
      <c r="P2240">
        <f t="shared" si="204"/>
        <v>137</v>
      </c>
      <c r="Q2240" s="22">
        <f t="shared" si="205"/>
        <v>69.569999999999993</v>
      </c>
      <c r="R2240" s="15">
        <f t="shared" si="206"/>
        <v>42774.621712962966</v>
      </c>
      <c r="S2240" s="15">
        <f t="shared" si="207"/>
        <v>42804.621712962966</v>
      </c>
      <c r="T2240">
        <f t="shared" si="208"/>
        <v>2017</v>
      </c>
      <c r="U2240">
        <f t="shared" si="209"/>
        <v>2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v>1382742014</v>
      </c>
      <c r="K2241" t="b">
        <v>0</v>
      </c>
      <c r="L2241">
        <v>426</v>
      </c>
      <c r="M2241" t="b">
        <v>1</v>
      </c>
      <c r="N2241" s="11" t="s">
        <v>8290</v>
      </c>
      <c r="O2241" t="s">
        <v>8308</v>
      </c>
      <c r="P2241">
        <f t="shared" si="204"/>
        <v>128</v>
      </c>
      <c r="Q2241" s="22">
        <f t="shared" si="205"/>
        <v>75.13</v>
      </c>
      <c r="R2241" s="15">
        <f t="shared" si="206"/>
        <v>41572.958495370374</v>
      </c>
      <c r="S2241" s="15">
        <f t="shared" si="207"/>
        <v>41609.168055555558</v>
      </c>
      <c r="T2241">
        <f t="shared" si="208"/>
        <v>2013</v>
      </c>
      <c r="U2241">
        <f t="shared" si="209"/>
        <v>10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v>1458762544</v>
      </c>
      <c r="K2242" t="b">
        <v>0</v>
      </c>
      <c r="L2242">
        <v>96</v>
      </c>
      <c r="M2242" t="b">
        <v>1</v>
      </c>
      <c r="N2242" s="11" t="s">
        <v>8290</v>
      </c>
      <c r="O2242" t="s">
        <v>8308</v>
      </c>
      <c r="P2242">
        <f t="shared" si="204"/>
        <v>271</v>
      </c>
      <c r="Q2242" s="22">
        <f t="shared" si="205"/>
        <v>140.97999999999999</v>
      </c>
      <c r="R2242" s="15">
        <f t="shared" si="206"/>
        <v>42452.825740740736</v>
      </c>
      <c r="S2242" s="15">
        <f t="shared" si="207"/>
        <v>42482.825740740736</v>
      </c>
      <c r="T2242">
        <f t="shared" si="208"/>
        <v>2016</v>
      </c>
      <c r="U2242">
        <f t="shared" si="209"/>
        <v>3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v>1485892300</v>
      </c>
      <c r="K2243" t="b">
        <v>0</v>
      </c>
      <c r="L2243">
        <v>163</v>
      </c>
      <c r="M2243" t="b">
        <v>1</v>
      </c>
      <c r="N2243" s="11" t="s">
        <v>8290</v>
      </c>
      <c r="O2243" t="s">
        <v>8308</v>
      </c>
      <c r="P2243">
        <f t="shared" ref="P2243:P2306" si="210">ROUND(E2243/D2243*100,0)</f>
        <v>806</v>
      </c>
      <c r="Q2243" s="22">
        <f t="shared" ref="Q2243:Q2306" si="211">IFERROR(ROUND(E2243/L2243,2),0)</f>
        <v>49.47</v>
      </c>
      <c r="R2243" s="15">
        <f t="shared" ref="R2243:R2306" si="212">J2243/60/60/24+DATE(1970,1,1)</f>
        <v>42766.827546296292</v>
      </c>
      <c r="S2243" s="15">
        <f t="shared" ref="S2243:S2306" si="213">I2243/60/60/24+DATE(1970,1,1)</f>
        <v>42796.827546296292</v>
      </c>
      <c r="T2243">
        <f t="shared" ref="T2243:T2306" si="214">YEAR(R2243)</f>
        <v>2017</v>
      </c>
      <c r="U2243">
        <f t="shared" ref="U2243:U2306" si="215">MONTH(R2243)</f>
        <v>1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v>1382449733</v>
      </c>
      <c r="K2244" t="b">
        <v>0</v>
      </c>
      <c r="L2244">
        <v>2525</v>
      </c>
      <c r="M2244" t="b">
        <v>1</v>
      </c>
      <c r="N2244" s="11" t="s">
        <v>8290</v>
      </c>
      <c r="O2244" t="s">
        <v>8308</v>
      </c>
      <c r="P2244">
        <f t="shared" si="210"/>
        <v>1360</v>
      </c>
      <c r="Q2244" s="22">
        <f t="shared" si="211"/>
        <v>53.87</v>
      </c>
      <c r="R2244" s="15">
        <f t="shared" si="212"/>
        <v>41569.575613425928</v>
      </c>
      <c r="S2244" s="15">
        <f t="shared" si="213"/>
        <v>41605.126388888886</v>
      </c>
      <c r="T2244">
        <f t="shared" si="214"/>
        <v>2013</v>
      </c>
      <c r="U2244">
        <f t="shared" si="215"/>
        <v>10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v>1488823290</v>
      </c>
      <c r="K2245" t="b">
        <v>0</v>
      </c>
      <c r="L2245">
        <v>2035</v>
      </c>
      <c r="M2245" t="b">
        <v>1</v>
      </c>
      <c r="N2245" s="11" t="s">
        <v>8290</v>
      </c>
      <c r="O2245" t="s">
        <v>8308</v>
      </c>
      <c r="P2245">
        <f t="shared" si="210"/>
        <v>930250</v>
      </c>
      <c r="Q2245" s="22">
        <f t="shared" si="211"/>
        <v>4.57</v>
      </c>
      <c r="R2245" s="15">
        <f t="shared" si="212"/>
        <v>42800.751041666663</v>
      </c>
      <c r="S2245" s="15">
        <f t="shared" si="213"/>
        <v>42807.125</v>
      </c>
      <c r="T2245">
        <f t="shared" si="214"/>
        <v>2017</v>
      </c>
      <c r="U2245">
        <f t="shared" si="215"/>
        <v>3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v>1475609946</v>
      </c>
      <c r="K2246" t="b">
        <v>0</v>
      </c>
      <c r="L2246">
        <v>290</v>
      </c>
      <c r="M2246" t="b">
        <v>1</v>
      </c>
      <c r="N2246" s="11" t="s">
        <v>8290</v>
      </c>
      <c r="O2246" t="s">
        <v>8308</v>
      </c>
      <c r="P2246">
        <f t="shared" si="210"/>
        <v>377</v>
      </c>
      <c r="Q2246" s="22">
        <f t="shared" si="211"/>
        <v>65</v>
      </c>
      <c r="R2246" s="15">
        <f t="shared" si="212"/>
        <v>42647.818819444445</v>
      </c>
      <c r="S2246" s="15">
        <f t="shared" si="213"/>
        <v>42659.854166666672</v>
      </c>
      <c r="T2246">
        <f t="shared" si="214"/>
        <v>2016</v>
      </c>
      <c r="U2246">
        <f t="shared" si="215"/>
        <v>10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v>1390323617</v>
      </c>
      <c r="K2247" t="b">
        <v>0</v>
      </c>
      <c r="L2247">
        <v>1980</v>
      </c>
      <c r="M2247" t="b">
        <v>1</v>
      </c>
      <c r="N2247" s="11" t="s">
        <v>8290</v>
      </c>
      <c r="O2247" t="s">
        <v>8308</v>
      </c>
      <c r="P2247">
        <f t="shared" si="210"/>
        <v>2647</v>
      </c>
      <c r="Q2247" s="22">
        <f t="shared" si="211"/>
        <v>53.48</v>
      </c>
      <c r="R2247" s="15">
        <f t="shared" si="212"/>
        <v>41660.708530092597</v>
      </c>
      <c r="S2247" s="15">
        <f t="shared" si="213"/>
        <v>41691.75</v>
      </c>
      <c r="T2247">
        <f t="shared" si="214"/>
        <v>2014</v>
      </c>
      <c r="U2247">
        <f t="shared" si="215"/>
        <v>1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v>1438801210</v>
      </c>
      <c r="K2248" t="b">
        <v>0</v>
      </c>
      <c r="L2248">
        <v>57</v>
      </c>
      <c r="M2248" t="b">
        <v>1</v>
      </c>
      <c r="N2248" s="11" t="s">
        <v>8290</v>
      </c>
      <c r="O2248" t="s">
        <v>8308</v>
      </c>
      <c r="P2248">
        <f t="shared" si="210"/>
        <v>100</v>
      </c>
      <c r="Q2248" s="22">
        <f t="shared" si="211"/>
        <v>43.91</v>
      </c>
      <c r="R2248" s="15">
        <f t="shared" si="212"/>
        <v>42221.79178240741</v>
      </c>
      <c r="S2248" s="15">
        <f t="shared" si="213"/>
        <v>42251.79178240741</v>
      </c>
      <c r="T2248">
        <f t="shared" si="214"/>
        <v>2015</v>
      </c>
      <c r="U2248">
        <f t="shared" si="215"/>
        <v>8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v>1436975965</v>
      </c>
      <c r="K2249" t="b">
        <v>0</v>
      </c>
      <c r="L2249">
        <v>380</v>
      </c>
      <c r="M2249" t="b">
        <v>1</v>
      </c>
      <c r="N2249" s="11" t="s">
        <v>8290</v>
      </c>
      <c r="O2249" t="s">
        <v>8308</v>
      </c>
      <c r="P2249">
        <f t="shared" si="210"/>
        <v>104</v>
      </c>
      <c r="Q2249" s="22">
        <f t="shared" si="211"/>
        <v>50.85</v>
      </c>
      <c r="R2249" s="15">
        <f t="shared" si="212"/>
        <v>42200.666261574079</v>
      </c>
      <c r="S2249" s="15">
        <f t="shared" si="213"/>
        <v>42214.666261574079</v>
      </c>
      <c r="T2249">
        <f t="shared" si="214"/>
        <v>2015</v>
      </c>
      <c r="U2249">
        <f t="shared" si="215"/>
        <v>7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v>1479157278</v>
      </c>
      <c r="K2250" t="b">
        <v>0</v>
      </c>
      <c r="L2250">
        <v>128</v>
      </c>
      <c r="M2250" t="b">
        <v>1</v>
      </c>
      <c r="N2250" s="11" t="s">
        <v>8290</v>
      </c>
      <c r="O2250" t="s">
        <v>8308</v>
      </c>
      <c r="P2250">
        <f t="shared" si="210"/>
        <v>107</v>
      </c>
      <c r="Q2250" s="22">
        <f t="shared" si="211"/>
        <v>58.63</v>
      </c>
      <c r="R2250" s="15">
        <f t="shared" si="212"/>
        <v>42688.875902777778</v>
      </c>
      <c r="S2250" s="15">
        <f t="shared" si="213"/>
        <v>42718.875902777778</v>
      </c>
      <c r="T2250">
        <f t="shared" si="214"/>
        <v>2016</v>
      </c>
      <c r="U2250">
        <f t="shared" si="215"/>
        <v>11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v>1362329565</v>
      </c>
      <c r="K2251" t="b">
        <v>0</v>
      </c>
      <c r="L2251">
        <v>180</v>
      </c>
      <c r="M2251" t="b">
        <v>1</v>
      </c>
      <c r="N2251" s="11" t="s">
        <v>8290</v>
      </c>
      <c r="O2251" t="s">
        <v>8308</v>
      </c>
      <c r="P2251">
        <f t="shared" si="210"/>
        <v>169</v>
      </c>
      <c r="Q2251" s="22">
        <f t="shared" si="211"/>
        <v>32.82</v>
      </c>
      <c r="R2251" s="15">
        <f t="shared" si="212"/>
        <v>41336.703298611108</v>
      </c>
      <c r="S2251" s="15">
        <f t="shared" si="213"/>
        <v>41366.661631944444</v>
      </c>
      <c r="T2251">
        <f t="shared" si="214"/>
        <v>2013</v>
      </c>
      <c r="U2251">
        <f t="shared" si="215"/>
        <v>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v>1478131673</v>
      </c>
      <c r="K2252" t="b">
        <v>0</v>
      </c>
      <c r="L2252">
        <v>571</v>
      </c>
      <c r="M2252" t="b">
        <v>1</v>
      </c>
      <c r="N2252" s="11" t="s">
        <v>8290</v>
      </c>
      <c r="O2252" t="s">
        <v>8308</v>
      </c>
      <c r="P2252">
        <f t="shared" si="210"/>
        <v>975</v>
      </c>
      <c r="Q2252" s="22">
        <f t="shared" si="211"/>
        <v>426.93</v>
      </c>
      <c r="R2252" s="15">
        <f t="shared" si="212"/>
        <v>42677.005474537036</v>
      </c>
      <c r="S2252" s="15">
        <f t="shared" si="213"/>
        <v>42707.0471412037</v>
      </c>
      <c r="T2252">
        <f t="shared" si="214"/>
        <v>2016</v>
      </c>
      <c r="U2252">
        <f t="shared" si="215"/>
        <v>11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v>1406362677</v>
      </c>
      <c r="K2253" t="b">
        <v>0</v>
      </c>
      <c r="L2253">
        <v>480</v>
      </c>
      <c r="M2253" t="b">
        <v>1</v>
      </c>
      <c r="N2253" s="11" t="s">
        <v>8290</v>
      </c>
      <c r="O2253" t="s">
        <v>8308</v>
      </c>
      <c r="P2253">
        <f t="shared" si="210"/>
        <v>134</v>
      </c>
      <c r="Q2253" s="22">
        <f t="shared" si="211"/>
        <v>23.81</v>
      </c>
      <c r="R2253" s="15">
        <f t="shared" si="212"/>
        <v>41846.34579861111</v>
      </c>
      <c r="S2253" s="15">
        <f t="shared" si="213"/>
        <v>41867.34579861111</v>
      </c>
      <c r="T2253">
        <f t="shared" si="214"/>
        <v>2014</v>
      </c>
      <c r="U2253">
        <f t="shared" si="215"/>
        <v>7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v>1469173938</v>
      </c>
      <c r="K2254" t="b">
        <v>0</v>
      </c>
      <c r="L2254">
        <v>249</v>
      </c>
      <c r="M2254" t="b">
        <v>1</v>
      </c>
      <c r="N2254" s="11" t="s">
        <v>8290</v>
      </c>
      <c r="O2254" t="s">
        <v>8308</v>
      </c>
      <c r="P2254">
        <f t="shared" si="210"/>
        <v>272</v>
      </c>
      <c r="Q2254" s="22">
        <f t="shared" si="211"/>
        <v>98.41</v>
      </c>
      <c r="R2254" s="15">
        <f t="shared" si="212"/>
        <v>42573.327986111108</v>
      </c>
      <c r="S2254" s="15">
        <f t="shared" si="213"/>
        <v>42588.327986111108</v>
      </c>
      <c r="T2254">
        <f t="shared" si="214"/>
        <v>2016</v>
      </c>
      <c r="U2254">
        <f t="shared" si="215"/>
        <v>7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v>1445267347</v>
      </c>
      <c r="K2255" t="b">
        <v>0</v>
      </c>
      <c r="L2255">
        <v>84</v>
      </c>
      <c r="M2255" t="b">
        <v>1</v>
      </c>
      <c r="N2255" s="11" t="s">
        <v>8290</v>
      </c>
      <c r="O2255" t="s">
        <v>8308</v>
      </c>
      <c r="P2255">
        <f t="shared" si="210"/>
        <v>113</v>
      </c>
      <c r="Q2255" s="22">
        <f t="shared" si="211"/>
        <v>107.32</v>
      </c>
      <c r="R2255" s="15">
        <f t="shared" si="212"/>
        <v>42296.631331018521</v>
      </c>
      <c r="S2255" s="15">
        <f t="shared" si="213"/>
        <v>42326.672997685186</v>
      </c>
      <c r="T2255">
        <f t="shared" si="214"/>
        <v>2015</v>
      </c>
      <c r="U2255">
        <f t="shared" si="215"/>
        <v>10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v>1484667168</v>
      </c>
      <c r="K2256" t="b">
        <v>0</v>
      </c>
      <c r="L2256">
        <v>197</v>
      </c>
      <c r="M2256" t="b">
        <v>1</v>
      </c>
      <c r="N2256" s="11" t="s">
        <v>8290</v>
      </c>
      <c r="O2256" t="s">
        <v>8308</v>
      </c>
      <c r="P2256">
        <f t="shared" si="210"/>
        <v>460</v>
      </c>
      <c r="Q2256" s="22">
        <f t="shared" si="211"/>
        <v>11.67</v>
      </c>
      <c r="R2256" s="15">
        <f t="shared" si="212"/>
        <v>42752.647777777776</v>
      </c>
      <c r="S2256" s="15">
        <f t="shared" si="213"/>
        <v>42759.647777777776</v>
      </c>
      <c r="T2256">
        <f t="shared" si="214"/>
        <v>2017</v>
      </c>
      <c r="U2256">
        <f t="shared" si="215"/>
        <v>1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v>1460069451</v>
      </c>
      <c r="K2257" t="b">
        <v>0</v>
      </c>
      <c r="L2257">
        <v>271</v>
      </c>
      <c r="M2257" t="b">
        <v>1</v>
      </c>
      <c r="N2257" s="11" t="s">
        <v>8290</v>
      </c>
      <c r="O2257" t="s">
        <v>8308</v>
      </c>
      <c r="P2257">
        <f t="shared" si="210"/>
        <v>287</v>
      </c>
      <c r="Q2257" s="22">
        <f t="shared" si="211"/>
        <v>41.78</v>
      </c>
      <c r="R2257" s="15">
        <f t="shared" si="212"/>
        <v>42467.951979166668</v>
      </c>
      <c r="S2257" s="15">
        <f t="shared" si="213"/>
        <v>42497.951979166668</v>
      </c>
      <c r="T2257">
        <f t="shared" si="214"/>
        <v>2016</v>
      </c>
      <c r="U2257">
        <f t="shared" si="215"/>
        <v>4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v>1478602246</v>
      </c>
      <c r="K2258" t="b">
        <v>0</v>
      </c>
      <c r="L2258">
        <v>50</v>
      </c>
      <c r="M2258" t="b">
        <v>1</v>
      </c>
      <c r="N2258" s="11" t="s">
        <v>8290</v>
      </c>
      <c r="O2258" t="s">
        <v>8308</v>
      </c>
      <c r="P2258">
        <f t="shared" si="210"/>
        <v>223</v>
      </c>
      <c r="Q2258" s="22">
        <f t="shared" si="211"/>
        <v>21.38</v>
      </c>
      <c r="R2258" s="15">
        <f t="shared" si="212"/>
        <v>42682.451921296291</v>
      </c>
      <c r="S2258" s="15">
        <f t="shared" si="213"/>
        <v>42696.451921296291</v>
      </c>
      <c r="T2258">
        <f t="shared" si="214"/>
        <v>2016</v>
      </c>
      <c r="U2258">
        <f t="shared" si="215"/>
        <v>11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v>1463351329</v>
      </c>
      <c r="K2259" t="b">
        <v>0</v>
      </c>
      <c r="L2259">
        <v>169</v>
      </c>
      <c r="M2259" t="b">
        <v>1</v>
      </c>
      <c r="N2259" s="11" t="s">
        <v>8290</v>
      </c>
      <c r="O2259" t="s">
        <v>8308</v>
      </c>
      <c r="P2259">
        <f t="shared" si="210"/>
        <v>636</v>
      </c>
      <c r="Q2259" s="22">
        <f t="shared" si="211"/>
        <v>94.1</v>
      </c>
      <c r="R2259" s="15">
        <f t="shared" si="212"/>
        <v>42505.936678240745</v>
      </c>
      <c r="S2259" s="15">
        <f t="shared" si="213"/>
        <v>42540.958333333328</v>
      </c>
      <c r="T2259">
        <f t="shared" si="214"/>
        <v>2016</v>
      </c>
      <c r="U2259">
        <f t="shared" si="215"/>
        <v>5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v>1431453687</v>
      </c>
      <c r="K2260" t="b">
        <v>0</v>
      </c>
      <c r="L2260">
        <v>205</v>
      </c>
      <c r="M2260" t="b">
        <v>1</v>
      </c>
      <c r="N2260" s="11" t="s">
        <v>8290</v>
      </c>
      <c r="O2260" t="s">
        <v>8308</v>
      </c>
      <c r="P2260">
        <f t="shared" si="210"/>
        <v>147</v>
      </c>
      <c r="Q2260" s="22">
        <f t="shared" si="211"/>
        <v>15.72</v>
      </c>
      <c r="R2260" s="15">
        <f t="shared" si="212"/>
        <v>42136.75100694444</v>
      </c>
      <c r="S2260" s="15">
        <f t="shared" si="213"/>
        <v>42166.75100694444</v>
      </c>
      <c r="T2260">
        <f t="shared" si="214"/>
        <v>2015</v>
      </c>
      <c r="U2260">
        <f t="shared" si="215"/>
        <v>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v>1480360736</v>
      </c>
      <c r="K2261" t="b">
        <v>0</v>
      </c>
      <c r="L2261">
        <v>206</v>
      </c>
      <c r="M2261" t="b">
        <v>1</v>
      </c>
      <c r="N2261" s="11" t="s">
        <v>8290</v>
      </c>
      <c r="O2261" t="s">
        <v>8308</v>
      </c>
      <c r="P2261">
        <f t="shared" si="210"/>
        <v>1867</v>
      </c>
      <c r="Q2261" s="22">
        <f t="shared" si="211"/>
        <v>90.64</v>
      </c>
      <c r="R2261" s="15">
        <f t="shared" si="212"/>
        <v>42702.804814814815</v>
      </c>
      <c r="S2261" s="15">
        <f t="shared" si="213"/>
        <v>42712.804814814815</v>
      </c>
      <c r="T2261">
        <f t="shared" si="214"/>
        <v>2016</v>
      </c>
      <c r="U2261">
        <f t="shared" si="215"/>
        <v>11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v>1393287850</v>
      </c>
      <c r="K2262" t="b">
        <v>0</v>
      </c>
      <c r="L2262">
        <v>84</v>
      </c>
      <c r="M2262" t="b">
        <v>1</v>
      </c>
      <c r="N2262" s="11" t="s">
        <v>8290</v>
      </c>
      <c r="O2262" t="s">
        <v>8308</v>
      </c>
      <c r="P2262">
        <f t="shared" si="210"/>
        <v>327</v>
      </c>
      <c r="Q2262" s="22">
        <f t="shared" si="211"/>
        <v>97.3</v>
      </c>
      <c r="R2262" s="15">
        <f t="shared" si="212"/>
        <v>41695.016782407409</v>
      </c>
      <c r="S2262" s="15">
        <f t="shared" si="213"/>
        <v>41724.975115740745</v>
      </c>
      <c r="T2262">
        <f t="shared" si="214"/>
        <v>2014</v>
      </c>
      <c r="U2262">
        <f t="shared" si="215"/>
        <v>2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v>1485278620</v>
      </c>
      <c r="K2263" t="b">
        <v>0</v>
      </c>
      <c r="L2263">
        <v>210</v>
      </c>
      <c r="M2263" t="b">
        <v>1</v>
      </c>
      <c r="N2263" s="11" t="s">
        <v>8290</v>
      </c>
      <c r="O2263" t="s">
        <v>8308</v>
      </c>
      <c r="P2263">
        <f t="shared" si="210"/>
        <v>780</v>
      </c>
      <c r="Q2263" s="22">
        <f t="shared" si="211"/>
        <v>37.119999999999997</v>
      </c>
      <c r="R2263" s="15">
        <f t="shared" si="212"/>
        <v>42759.724768518514</v>
      </c>
      <c r="S2263" s="15">
        <f t="shared" si="213"/>
        <v>42780.724768518514</v>
      </c>
      <c r="T2263">
        <f t="shared" si="214"/>
        <v>2017</v>
      </c>
      <c r="U2263">
        <f t="shared" si="215"/>
        <v>1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v>1413295358</v>
      </c>
      <c r="K2264" t="b">
        <v>0</v>
      </c>
      <c r="L2264">
        <v>181</v>
      </c>
      <c r="M2264" t="b">
        <v>1</v>
      </c>
      <c r="N2264" s="11" t="s">
        <v>8290</v>
      </c>
      <c r="O2264" t="s">
        <v>8308</v>
      </c>
      <c r="P2264">
        <f t="shared" si="210"/>
        <v>154</v>
      </c>
      <c r="Q2264" s="22">
        <f t="shared" si="211"/>
        <v>28.1</v>
      </c>
      <c r="R2264" s="15">
        <f t="shared" si="212"/>
        <v>41926.585162037038</v>
      </c>
      <c r="S2264" s="15">
        <f t="shared" si="213"/>
        <v>41961</v>
      </c>
      <c r="T2264">
        <f t="shared" si="214"/>
        <v>2014</v>
      </c>
      <c r="U2264">
        <f t="shared" si="215"/>
        <v>10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v>1420919913</v>
      </c>
      <c r="K2265" t="b">
        <v>0</v>
      </c>
      <c r="L2265">
        <v>60</v>
      </c>
      <c r="M2265" t="b">
        <v>1</v>
      </c>
      <c r="N2265" s="11" t="s">
        <v>8290</v>
      </c>
      <c r="O2265" t="s">
        <v>8308</v>
      </c>
      <c r="P2265">
        <f t="shared" si="210"/>
        <v>116</v>
      </c>
      <c r="Q2265" s="22">
        <f t="shared" si="211"/>
        <v>144.43</v>
      </c>
      <c r="R2265" s="15">
        <f t="shared" si="212"/>
        <v>42014.832326388889</v>
      </c>
      <c r="S2265" s="15">
        <f t="shared" si="213"/>
        <v>42035.832326388889</v>
      </c>
      <c r="T2265">
        <f t="shared" si="214"/>
        <v>2015</v>
      </c>
      <c r="U2265">
        <f t="shared" si="215"/>
        <v>1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v>1462543114</v>
      </c>
      <c r="K2266" t="b">
        <v>0</v>
      </c>
      <c r="L2266">
        <v>445</v>
      </c>
      <c r="M2266" t="b">
        <v>1</v>
      </c>
      <c r="N2266" s="11" t="s">
        <v>8290</v>
      </c>
      <c r="O2266" t="s">
        <v>8308</v>
      </c>
      <c r="P2266">
        <f t="shared" si="210"/>
        <v>180</v>
      </c>
      <c r="Q2266" s="22">
        <f t="shared" si="211"/>
        <v>24.27</v>
      </c>
      <c r="R2266" s="15">
        <f t="shared" si="212"/>
        <v>42496.582337962958</v>
      </c>
      <c r="S2266" s="15">
        <f t="shared" si="213"/>
        <v>42513.125</v>
      </c>
      <c r="T2266">
        <f t="shared" si="214"/>
        <v>2016</v>
      </c>
      <c r="U2266">
        <f t="shared" si="215"/>
        <v>5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v>1479241707</v>
      </c>
      <c r="K2267" t="b">
        <v>0</v>
      </c>
      <c r="L2267">
        <v>17</v>
      </c>
      <c r="M2267" t="b">
        <v>1</v>
      </c>
      <c r="N2267" s="11" t="s">
        <v>8290</v>
      </c>
      <c r="O2267" t="s">
        <v>8308</v>
      </c>
      <c r="P2267">
        <f t="shared" si="210"/>
        <v>299</v>
      </c>
      <c r="Q2267" s="22">
        <f t="shared" si="211"/>
        <v>35.119999999999997</v>
      </c>
      <c r="R2267" s="15">
        <f t="shared" si="212"/>
        <v>42689.853090277778</v>
      </c>
      <c r="S2267" s="15">
        <f t="shared" si="213"/>
        <v>42696.853090277778</v>
      </c>
      <c r="T2267">
        <f t="shared" si="214"/>
        <v>2016</v>
      </c>
      <c r="U2267">
        <f t="shared" si="215"/>
        <v>11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v>1460235592</v>
      </c>
      <c r="K2268" t="b">
        <v>0</v>
      </c>
      <c r="L2268">
        <v>194</v>
      </c>
      <c r="M2268" t="b">
        <v>1</v>
      </c>
      <c r="N2268" s="11" t="s">
        <v>8290</v>
      </c>
      <c r="O2268" t="s">
        <v>8308</v>
      </c>
      <c r="P2268">
        <f t="shared" si="210"/>
        <v>320</v>
      </c>
      <c r="Q2268" s="22">
        <f t="shared" si="211"/>
        <v>24.76</v>
      </c>
      <c r="R2268" s="15">
        <f t="shared" si="212"/>
        <v>42469.874907407408</v>
      </c>
      <c r="S2268" s="15">
        <f t="shared" si="213"/>
        <v>42487.083333333328</v>
      </c>
      <c r="T2268">
        <f t="shared" si="214"/>
        <v>2016</v>
      </c>
      <c r="U2268">
        <f t="shared" si="215"/>
        <v>4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v>1416945297</v>
      </c>
      <c r="K2269" t="b">
        <v>0</v>
      </c>
      <c r="L2269">
        <v>404</v>
      </c>
      <c r="M2269" t="b">
        <v>1</v>
      </c>
      <c r="N2269" s="11" t="s">
        <v>8290</v>
      </c>
      <c r="O2269" t="s">
        <v>8308</v>
      </c>
      <c r="P2269">
        <f t="shared" si="210"/>
        <v>381</v>
      </c>
      <c r="Q2269" s="22">
        <f t="shared" si="211"/>
        <v>188.38</v>
      </c>
      <c r="R2269" s="15">
        <f t="shared" si="212"/>
        <v>41968.829826388886</v>
      </c>
      <c r="S2269" s="15">
        <f t="shared" si="213"/>
        <v>41994.041666666672</v>
      </c>
      <c r="T2269">
        <f t="shared" si="214"/>
        <v>2014</v>
      </c>
      <c r="U2269">
        <f t="shared" si="215"/>
        <v>11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v>1486691915</v>
      </c>
      <c r="K2270" t="b">
        <v>0</v>
      </c>
      <c r="L2270">
        <v>194</v>
      </c>
      <c r="M2270" t="b">
        <v>1</v>
      </c>
      <c r="N2270" s="11" t="s">
        <v>8290</v>
      </c>
      <c r="O2270" t="s">
        <v>8308</v>
      </c>
      <c r="P2270">
        <f t="shared" si="210"/>
        <v>103</v>
      </c>
      <c r="Q2270" s="22">
        <f t="shared" si="211"/>
        <v>148.08000000000001</v>
      </c>
      <c r="R2270" s="15">
        <f t="shared" si="212"/>
        <v>42776.082349537035</v>
      </c>
      <c r="S2270" s="15">
        <f t="shared" si="213"/>
        <v>42806.082349537035</v>
      </c>
      <c r="T2270">
        <f t="shared" si="214"/>
        <v>2017</v>
      </c>
      <c r="U2270">
        <f t="shared" si="215"/>
        <v>2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v>1486745663</v>
      </c>
      <c r="K2271" t="b">
        <v>0</v>
      </c>
      <c r="L2271">
        <v>902</v>
      </c>
      <c r="M2271" t="b">
        <v>1</v>
      </c>
      <c r="N2271" s="11" t="s">
        <v>8290</v>
      </c>
      <c r="O2271" t="s">
        <v>8308</v>
      </c>
      <c r="P2271">
        <f t="shared" si="210"/>
        <v>1802</v>
      </c>
      <c r="Q2271" s="22">
        <f t="shared" si="211"/>
        <v>49.93</v>
      </c>
      <c r="R2271" s="15">
        <f t="shared" si="212"/>
        <v>42776.704432870371</v>
      </c>
      <c r="S2271" s="15">
        <f t="shared" si="213"/>
        <v>42801.208333333328</v>
      </c>
      <c r="T2271">
        <f t="shared" si="214"/>
        <v>2017</v>
      </c>
      <c r="U2271">
        <f t="shared" si="215"/>
        <v>2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v>1482353513</v>
      </c>
      <c r="K2272" t="b">
        <v>0</v>
      </c>
      <c r="L2272">
        <v>1670</v>
      </c>
      <c r="M2272" t="b">
        <v>1</v>
      </c>
      <c r="N2272" s="11" t="s">
        <v>8290</v>
      </c>
      <c r="O2272" t="s">
        <v>8308</v>
      </c>
      <c r="P2272">
        <f t="shared" si="210"/>
        <v>720</v>
      </c>
      <c r="Q2272" s="22">
        <f t="shared" si="211"/>
        <v>107.82</v>
      </c>
      <c r="R2272" s="15">
        <f t="shared" si="212"/>
        <v>42725.869363425925</v>
      </c>
      <c r="S2272" s="15">
        <f t="shared" si="213"/>
        <v>42745.915972222225</v>
      </c>
      <c r="T2272">
        <f t="shared" si="214"/>
        <v>2016</v>
      </c>
      <c r="U2272">
        <f t="shared" si="215"/>
        <v>12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v>1478736004</v>
      </c>
      <c r="K2273" t="b">
        <v>0</v>
      </c>
      <c r="L2273">
        <v>1328</v>
      </c>
      <c r="M2273" t="b">
        <v>1</v>
      </c>
      <c r="N2273" s="11" t="s">
        <v>8290</v>
      </c>
      <c r="O2273" t="s">
        <v>8308</v>
      </c>
      <c r="P2273">
        <f t="shared" si="210"/>
        <v>283</v>
      </c>
      <c r="Q2273" s="22">
        <f t="shared" si="211"/>
        <v>42.63</v>
      </c>
      <c r="R2273" s="15">
        <f t="shared" si="212"/>
        <v>42684.000046296293</v>
      </c>
      <c r="S2273" s="15">
        <f t="shared" si="213"/>
        <v>42714.000046296293</v>
      </c>
      <c r="T2273">
        <f t="shared" si="214"/>
        <v>2016</v>
      </c>
      <c r="U2273">
        <f t="shared" si="215"/>
        <v>11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v>1446914836</v>
      </c>
      <c r="K2274" t="b">
        <v>0</v>
      </c>
      <c r="L2274">
        <v>944</v>
      </c>
      <c r="M2274" t="b">
        <v>1</v>
      </c>
      <c r="N2274" s="11" t="s">
        <v>8290</v>
      </c>
      <c r="O2274" t="s">
        <v>8308</v>
      </c>
      <c r="P2274">
        <f t="shared" si="210"/>
        <v>1357</v>
      </c>
      <c r="Q2274" s="22">
        <f t="shared" si="211"/>
        <v>14.37</v>
      </c>
      <c r="R2274" s="15">
        <f t="shared" si="212"/>
        <v>42315.699490740735</v>
      </c>
      <c r="S2274" s="15">
        <f t="shared" si="213"/>
        <v>42345.699490740735</v>
      </c>
      <c r="T2274">
        <f t="shared" si="214"/>
        <v>2015</v>
      </c>
      <c r="U2274">
        <f t="shared" si="215"/>
        <v>11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v>1487164242</v>
      </c>
      <c r="K2275" t="b">
        <v>0</v>
      </c>
      <c r="L2275">
        <v>147</v>
      </c>
      <c r="M2275" t="b">
        <v>1</v>
      </c>
      <c r="N2275" s="11" t="s">
        <v>8290</v>
      </c>
      <c r="O2275" t="s">
        <v>8308</v>
      </c>
      <c r="P2275">
        <f t="shared" si="210"/>
        <v>220</v>
      </c>
      <c r="Q2275" s="22">
        <f t="shared" si="211"/>
        <v>37.479999999999997</v>
      </c>
      <c r="R2275" s="15">
        <f t="shared" si="212"/>
        <v>42781.549097222218</v>
      </c>
      <c r="S2275" s="15">
        <f t="shared" si="213"/>
        <v>42806.507430555561</v>
      </c>
      <c r="T2275">
        <f t="shared" si="214"/>
        <v>2017</v>
      </c>
      <c r="U2275">
        <f t="shared" si="215"/>
        <v>2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v>1390564857</v>
      </c>
      <c r="K2276" t="b">
        <v>0</v>
      </c>
      <c r="L2276">
        <v>99</v>
      </c>
      <c r="M2276" t="b">
        <v>1</v>
      </c>
      <c r="N2276" s="11" t="s">
        <v>8290</v>
      </c>
      <c r="O2276" t="s">
        <v>8308</v>
      </c>
      <c r="P2276">
        <f t="shared" si="210"/>
        <v>120</v>
      </c>
      <c r="Q2276" s="22">
        <f t="shared" si="211"/>
        <v>30.2</v>
      </c>
      <c r="R2276" s="15">
        <f t="shared" si="212"/>
        <v>41663.500659722224</v>
      </c>
      <c r="S2276" s="15">
        <f t="shared" si="213"/>
        <v>41693.500659722224</v>
      </c>
      <c r="T2276">
        <f t="shared" si="214"/>
        <v>2014</v>
      </c>
      <c r="U2276">
        <f t="shared" si="215"/>
        <v>1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v>1416667679</v>
      </c>
      <c r="K2277" t="b">
        <v>0</v>
      </c>
      <c r="L2277">
        <v>79</v>
      </c>
      <c r="M2277" t="b">
        <v>1</v>
      </c>
      <c r="N2277" s="11" t="s">
        <v>8290</v>
      </c>
      <c r="O2277" t="s">
        <v>8308</v>
      </c>
      <c r="P2277">
        <f t="shared" si="210"/>
        <v>408</v>
      </c>
      <c r="Q2277" s="22">
        <f t="shared" si="211"/>
        <v>33.549999999999997</v>
      </c>
      <c r="R2277" s="15">
        <f t="shared" si="212"/>
        <v>41965.616655092599</v>
      </c>
      <c r="S2277" s="15">
        <f t="shared" si="213"/>
        <v>41995.616655092599</v>
      </c>
      <c r="T2277">
        <f t="shared" si="214"/>
        <v>2014</v>
      </c>
      <c r="U2277">
        <f t="shared" si="215"/>
        <v>11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v>1386344289</v>
      </c>
      <c r="K2278" t="b">
        <v>0</v>
      </c>
      <c r="L2278">
        <v>75</v>
      </c>
      <c r="M2278" t="b">
        <v>1</v>
      </c>
      <c r="N2278" s="11" t="s">
        <v>8290</v>
      </c>
      <c r="O2278" t="s">
        <v>8308</v>
      </c>
      <c r="P2278">
        <f t="shared" si="210"/>
        <v>106</v>
      </c>
      <c r="Q2278" s="22">
        <f t="shared" si="211"/>
        <v>64.75</v>
      </c>
      <c r="R2278" s="15">
        <f t="shared" si="212"/>
        <v>41614.651493055557</v>
      </c>
      <c r="S2278" s="15">
        <f t="shared" si="213"/>
        <v>41644.651493055557</v>
      </c>
      <c r="T2278">
        <f t="shared" si="214"/>
        <v>2013</v>
      </c>
      <c r="U2278">
        <f t="shared" si="215"/>
        <v>12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v>1327767423</v>
      </c>
      <c r="K2279" t="b">
        <v>0</v>
      </c>
      <c r="L2279">
        <v>207</v>
      </c>
      <c r="M2279" t="b">
        <v>1</v>
      </c>
      <c r="N2279" s="11" t="s">
        <v>8290</v>
      </c>
      <c r="O2279" t="s">
        <v>8308</v>
      </c>
      <c r="P2279">
        <f t="shared" si="210"/>
        <v>141</v>
      </c>
      <c r="Q2279" s="22">
        <f t="shared" si="211"/>
        <v>57.93</v>
      </c>
      <c r="R2279" s="15">
        <f t="shared" si="212"/>
        <v>40936.678506944445</v>
      </c>
      <c r="S2279" s="15">
        <f t="shared" si="213"/>
        <v>40966.678506944445</v>
      </c>
      <c r="T2279">
        <f t="shared" si="214"/>
        <v>2012</v>
      </c>
      <c r="U2279">
        <f t="shared" si="215"/>
        <v>1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v>1448902867</v>
      </c>
      <c r="K2280" t="b">
        <v>0</v>
      </c>
      <c r="L2280">
        <v>102</v>
      </c>
      <c r="M2280" t="b">
        <v>1</v>
      </c>
      <c r="N2280" s="11" t="s">
        <v>8290</v>
      </c>
      <c r="O2280" t="s">
        <v>8308</v>
      </c>
      <c r="P2280">
        <f t="shared" si="210"/>
        <v>271</v>
      </c>
      <c r="Q2280" s="22">
        <f t="shared" si="211"/>
        <v>53.08</v>
      </c>
      <c r="R2280" s="15">
        <f t="shared" si="212"/>
        <v>42338.709108796291</v>
      </c>
      <c r="S2280" s="15">
        <f t="shared" si="213"/>
        <v>42372.957638888889</v>
      </c>
      <c r="T2280">
        <f t="shared" si="214"/>
        <v>2015</v>
      </c>
      <c r="U2280">
        <f t="shared" si="215"/>
        <v>11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v>1421436099</v>
      </c>
      <c r="K2281" t="b">
        <v>0</v>
      </c>
      <c r="L2281">
        <v>32</v>
      </c>
      <c r="M2281" t="b">
        <v>1</v>
      </c>
      <c r="N2281" s="11" t="s">
        <v>8290</v>
      </c>
      <c r="O2281" t="s">
        <v>8308</v>
      </c>
      <c r="P2281">
        <f t="shared" si="210"/>
        <v>154</v>
      </c>
      <c r="Q2281" s="22">
        <f t="shared" si="211"/>
        <v>48.06</v>
      </c>
      <c r="R2281" s="15">
        <f t="shared" si="212"/>
        <v>42020.806701388887</v>
      </c>
      <c r="S2281" s="15">
        <f t="shared" si="213"/>
        <v>42039.166666666672</v>
      </c>
      <c r="T2281">
        <f t="shared" si="214"/>
        <v>2015</v>
      </c>
      <c r="U2281">
        <f t="shared" si="215"/>
        <v>1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v>1439909991</v>
      </c>
      <c r="K2282" t="b">
        <v>0</v>
      </c>
      <c r="L2282">
        <v>480</v>
      </c>
      <c r="M2282" t="b">
        <v>1</v>
      </c>
      <c r="N2282" s="11" t="s">
        <v>8290</v>
      </c>
      <c r="O2282" t="s">
        <v>8308</v>
      </c>
      <c r="P2282">
        <f t="shared" si="210"/>
        <v>404</v>
      </c>
      <c r="Q2282" s="22">
        <f t="shared" si="211"/>
        <v>82.4</v>
      </c>
      <c r="R2282" s="15">
        <f t="shared" si="212"/>
        <v>42234.624895833331</v>
      </c>
      <c r="S2282" s="15">
        <f t="shared" si="213"/>
        <v>42264.624895833331</v>
      </c>
      <c r="T2282">
        <f t="shared" si="214"/>
        <v>2015</v>
      </c>
      <c r="U2282">
        <f t="shared" si="215"/>
        <v>8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v>1306219897</v>
      </c>
      <c r="K2283" t="b">
        <v>0</v>
      </c>
      <c r="L2283">
        <v>11</v>
      </c>
      <c r="M2283" t="b">
        <v>1</v>
      </c>
      <c r="N2283" s="11" t="s">
        <v>8282</v>
      </c>
      <c r="O2283" t="s">
        <v>8283</v>
      </c>
      <c r="P2283">
        <f t="shared" si="210"/>
        <v>185</v>
      </c>
      <c r="Q2283" s="22">
        <f t="shared" si="211"/>
        <v>50.45</v>
      </c>
      <c r="R2283" s="15">
        <f t="shared" si="212"/>
        <v>40687.285844907405</v>
      </c>
      <c r="S2283" s="15">
        <f t="shared" si="213"/>
        <v>40749.284722222219</v>
      </c>
      <c r="T2283">
        <f t="shared" si="214"/>
        <v>2011</v>
      </c>
      <c r="U2283">
        <f t="shared" si="215"/>
        <v>5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v>1447560686</v>
      </c>
      <c r="K2284" t="b">
        <v>0</v>
      </c>
      <c r="L2284">
        <v>12</v>
      </c>
      <c r="M2284" t="b">
        <v>1</v>
      </c>
      <c r="N2284" s="11" t="s">
        <v>8282</v>
      </c>
      <c r="O2284" t="s">
        <v>8283</v>
      </c>
      <c r="P2284">
        <f t="shared" si="210"/>
        <v>185</v>
      </c>
      <c r="Q2284" s="22">
        <f t="shared" si="211"/>
        <v>115.83</v>
      </c>
      <c r="R2284" s="15">
        <f t="shared" si="212"/>
        <v>42323.17460648148</v>
      </c>
      <c r="S2284" s="15">
        <f t="shared" si="213"/>
        <v>42383.17460648148</v>
      </c>
      <c r="T2284">
        <f t="shared" si="214"/>
        <v>2015</v>
      </c>
      <c r="U2284">
        <f t="shared" si="215"/>
        <v>11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v>1331348404</v>
      </c>
      <c r="K2285" t="b">
        <v>0</v>
      </c>
      <c r="L2285">
        <v>48</v>
      </c>
      <c r="M2285" t="b">
        <v>1</v>
      </c>
      <c r="N2285" s="11" t="s">
        <v>8282</v>
      </c>
      <c r="O2285" t="s">
        <v>8283</v>
      </c>
      <c r="P2285">
        <f t="shared" si="210"/>
        <v>101</v>
      </c>
      <c r="Q2285" s="22">
        <f t="shared" si="211"/>
        <v>63.03</v>
      </c>
      <c r="R2285" s="15">
        <f t="shared" si="212"/>
        <v>40978.125046296293</v>
      </c>
      <c r="S2285" s="15">
        <f t="shared" si="213"/>
        <v>41038.083379629628</v>
      </c>
      <c r="T2285">
        <f t="shared" si="214"/>
        <v>2012</v>
      </c>
      <c r="U2285">
        <f t="shared" si="215"/>
        <v>3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v>1297451245</v>
      </c>
      <c r="K2286" t="b">
        <v>0</v>
      </c>
      <c r="L2286">
        <v>59</v>
      </c>
      <c r="M2286" t="b">
        <v>1</v>
      </c>
      <c r="N2286" s="11" t="s">
        <v>8282</v>
      </c>
      <c r="O2286" t="s">
        <v>8283</v>
      </c>
      <c r="P2286">
        <f t="shared" si="210"/>
        <v>106</v>
      </c>
      <c r="Q2286" s="22">
        <f t="shared" si="211"/>
        <v>108.02</v>
      </c>
      <c r="R2286" s="15">
        <f t="shared" si="212"/>
        <v>40585.796817129631</v>
      </c>
      <c r="S2286" s="15">
        <f t="shared" si="213"/>
        <v>40614.166666666664</v>
      </c>
      <c r="T2286">
        <f t="shared" si="214"/>
        <v>2011</v>
      </c>
      <c r="U2286">
        <f t="shared" si="215"/>
        <v>2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v>1338352043</v>
      </c>
      <c r="K2287" t="b">
        <v>0</v>
      </c>
      <c r="L2287">
        <v>79</v>
      </c>
      <c r="M2287" t="b">
        <v>1</v>
      </c>
      <c r="N2287" s="11" t="s">
        <v>8282</v>
      </c>
      <c r="O2287" t="s">
        <v>8283</v>
      </c>
      <c r="P2287">
        <f t="shared" si="210"/>
        <v>121</v>
      </c>
      <c r="Q2287" s="22">
        <f t="shared" si="211"/>
        <v>46.09</v>
      </c>
      <c r="R2287" s="15">
        <f t="shared" si="212"/>
        <v>41059.185682870368</v>
      </c>
      <c r="S2287" s="15">
        <f t="shared" si="213"/>
        <v>41089.185682870368</v>
      </c>
      <c r="T2287">
        <f t="shared" si="214"/>
        <v>2012</v>
      </c>
      <c r="U2287">
        <f t="shared" si="215"/>
        <v>5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v>1376003254</v>
      </c>
      <c r="K2288" t="b">
        <v>0</v>
      </c>
      <c r="L2288">
        <v>14</v>
      </c>
      <c r="M2288" t="b">
        <v>1</v>
      </c>
      <c r="N2288" s="11" t="s">
        <v>8282</v>
      </c>
      <c r="O2288" t="s">
        <v>8283</v>
      </c>
      <c r="P2288">
        <f t="shared" si="210"/>
        <v>100</v>
      </c>
      <c r="Q2288" s="22">
        <f t="shared" si="211"/>
        <v>107.21</v>
      </c>
      <c r="R2288" s="15">
        <f t="shared" si="212"/>
        <v>41494.963587962964</v>
      </c>
      <c r="S2288" s="15">
        <f t="shared" si="213"/>
        <v>41523.165972222225</v>
      </c>
      <c r="T2288">
        <f t="shared" si="214"/>
        <v>2013</v>
      </c>
      <c r="U2288">
        <f t="shared" si="215"/>
        <v>8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v>1401724860</v>
      </c>
      <c r="K2289" t="b">
        <v>0</v>
      </c>
      <c r="L2289">
        <v>106</v>
      </c>
      <c r="M2289" t="b">
        <v>1</v>
      </c>
      <c r="N2289" s="11" t="s">
        <v>8282</v>
      </c>
      <c r="O2289" t="s">
        <v>8283</v>
      </c>
      <c r="P2289">
        <f t="shared" si="210"/>
        <v>120</v>
      </c>
      <c r="Q2289" s="22">
        <f t="shared" si="211"/>
        <v>50.93</v>
      </c>
      <c r="R2289" s="15">
        <f t="shared" si="212"/>
        <v>41792.667361111111</v>
      </c>
      <c r="S2289" s="15">
        <f t="shared" si="213"/>
        <v>41813.667361111111</v>
      </c>
      <c r="T2289">
        <f t="shared" si="214"/>
        <v>2014</v>
      </c>
      <c r="U2289">
        <f t="shared" si="215"/>
        <v>6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v>1339098689</v>
      </c>
      <c r="K2290" t="b">
        <v>0</v>
      </c>
      <c r="L2290">
        <v>25</v>
      </c>
      <c r="M2290" t="b">
        <v>1</v>
      </c>
      <c r="N2290" s="11" t="s">
        <v>8282</v>
      </c>
      <c r="O2290" t="s">
        <v>8283</v>
      </c>
      <c r="P2290">
        <f t="shared" si="210"/>
        <v>100</v>
      </c>
      <c r="Q2290" s="22">
        <f t="shared" si="211"/>
        <v>40.04</v>
      </c>
      <c r="R2290" s="15">
        <f t="shared" si="212"/>
        <v>41067.827418981484</v>
      </c>
      <c r="S2290" s="15">
        <f t="shared" si="213"/>
        <v>41086.75</v>
      </c>
      <c r="T2290">
        <f t="shared" si="214"/>
        <v>2012</v>
      </c>
      <c r="U2290">
        <f t="shared" si="215"/>
        <v>6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v>1382659060</v>
      </c>
      <c r="K2291" t="b">
        <v>0</v>
      </c>
      <c r="L2291">
        <v>25</v>
      </c>
      <c r="M2291" t="b">
        <v>1</v>
      </c>
      <c r="N2291" s="11" t="s">
        <v>8282</v>
      </c>
      <c r="O2291" t="s">
        <v>8283</v>
      </c>
      <c r="P2291">
        <f t="shared" si="210"/>
        <v>107</v>
      </c>
      <c r="Q2291" s="22">
        <f t="shared" si="211"/>
        <v>64.44</v>
      </c>
      <c r="R2291" s="15">
        <f t="shared" si="212"/>
        <v>41571.998379629629</v>
      </c>
      <c r="S2291" s="15">
        <f t="shared" si="213"/>
        <v>41614.973611111112</v>
      </c>
      <c r="T2291">
        <f t="shared" si="214"/>
        <v>2013</v>
      </c>
      <c r="U2291">
        <f t="shared" si="215"/>
        <v>10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v>1252908330</v>
      </c>
      <c r="K2292" t="b">
        <v>0</v>
      </c>
      <c r="L2292">
        <v>29</v>
      </c>
      <c r="M2292" t="b">
        <v>1</v>
      </c>
      <c r="N2292" s="11" t="s">
        <v>8282</v>
      </c>
      <c r="O2292" t="s">
        <v>8283</v>
      </c>
      <c r="P2292">
        <f t="shared" si="210"/>
        <v>104</v>
      </c>
      <c r="Q2292" s="22">
        <f t="shared" si="211"/>
        <v>53.83</v>
      </c>
      <c r="R2292" s="15">
        <f t="shared" si="212"/>
        <v>40070.253819444442</v>
      </c>
      <c r="S2292" s="15">
        <f t="shared" si="213"/>
        <v>40148.708333333336</v>
      </c>
      <c r="T2292">
        <f t="shared" si="214"/>
        <v>2009</v>
      </c>
      <c r="U2292">
        <f t="shared" si="215"/>
        <v>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v>1332199618</v>
      </c>
      <c r="K2293" t="b">
        <v>0</v>
      </c>
      <c r="L2293">
        <v>43</v>
      </c>
      <c r="M2293" t="b">
        <v>1</v>
      </c>
      <c r="N2293" s="11" t="s">
        <v>8282</v>
      </c>
      <c r="O2293" t="s">
        <v>8283</v>
      </c>
      <c r="P2293">
        <f t="shared" si="210"/>
        <v>173</v>
      </c>
      <c r="Q2293" s="22">
        <f t="shared" si="211"/>
        <v>100.47</v>
      </c>
      <c r="R2293" s="15">
        <f t="shared" si="212"/>
        <v>40987.977060185185</v>
      </c>
      <c r="S2293" s="15">
        <f t="shared" si="213"/>
        <v>41022.166666666664</v>
      </c>
      <c r="T2293">
        <f t="shared" si="214"/>
        <v>2012</v>
      </c>
      <c r="U2293">
        <f t="shared" si="215"/>
        <v>3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v>1332175476</v>
      </c>
      <c r="K2294" t="b">
        <v>0</v>
      </c>
      <c r="L2294">
        <v>46</v>
      </c>
      <c r="M2294" t="b">
        <v>1</v>
      </c>
      <c r="N2294" s="11" t="s">
        <v>8282</v>
      </c>
      <c r="O2294" t="s">
        <v>8283</v>
      </c>
      <c r="P2294">
        <f t="shared" si="210"/>
        <v>107</v>
      </c>
      <c r="Q2294" s="22">
        <f t="shared" si="211"/>
        <v>46.63</v>
      </c>
      <c r="R2294" s="15">
        <f t="shared" si="212"/>
        <v>40987.697638888887</v>
      </c>
      <c r="S2294" s="15">
        <f t="shared" si="213"/>
        <v>41017.697638888887</v>
      </c>
      <c r="T2294">
        <f t="shared" si="214"/>
        <v>2012</v>
      </c>
      <c r="U2294">
        <f t="shared" si="215"/>
        <v>3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v>1346345999</v>
      </c>
      <c r="K2295" t="b">
        <v>0</v>
      </c>
      <c r="L2295">
        <v>27</v>
      </c>
      <c r="M2295" t="b">
        <v>1</v>
      </c>
      <c r="N2295" s="11" t="s">
        <v>8282</v>
      </c>
      <c r="O2295" t="s">
        <v>8283</v>
      </c>
      <c r="P2295">
        <f t="shared" si="210"/>
        <v>108</v>
      </c>
      <c r="Q2295" s="22">
        <f t="shared" si="211"/>
        <v>34.07</v>
      </c>
      <c r="R2295" s="15">
        <f t="shared" si="212"/>
        <v>41151.708321759259</v>
      </c>
      <c r="S2295" s="15">
        <f t="shared" si="213"/>
        <v>41177.165972222225</v>
      </c>
      <c r="T2295">
        <f t="shared" si="214"/>
        <v>2012</v>
      </c>
      <c r="U2295">
        <f t="shared" si="215"/>
        <v>8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v>1356110480</v>
      </c>
      <c r="K2296" t="b">
        <v>0</v>
      </c>
      <c r="L2296">
        <v>112</v>
      </c>
      <c r="M2296" t="b">
        <v>1</v>
      </c>
      <c r="N2296" s="11" t="s">
        <v>8282</v>
      </c>
      <c r="O2296" t="s">
        <v>8283</v>
      </c>
      <c r="P2296">
        <f t="shared" si="210"/>
        <v>146</v>
      </c>
      <c r="Q2296" s="22">
        <f t="shared" si="211"/>
        <v>65.209999999999994</v>
      </c>
      <c r="R2296" s="15">
        <f t="shared" si="212"/>
        <v>41264.72314814815</v>
      </c>
      <c r="S2296" s="15">
        <f t="shared" si="213"/>
        <v>41294.72314814815</v>
      </c>
      <c r="T2296">
        <f t="shared" si="214"/>
        <v>2012</v>
      </c>
      <c r="U2296">
        <f t="shared" si="215"/>
        <v>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v>1356648856</v>
      </c>
      <c r="K2297" t="b">
        <v>0</v>
      </c>
      <c r="L2297">
        <v>34</v>
      </c>
      <c r="M2297" t="b">
        <v>1</v>
      </c>
      <c r="N2297" s="11" t="s">
        <v>8282</v>
      </c>
      <c r="O2297" t="s">
        <v>8283</v>
      </c>
      <c r="P2297">
        <f t="shared" si="210"/>
        <v>125</v>
      </c>
      <c r="Q2297" s="22">
        <f t="shared" si="211"/>
        <v>44.21</v>
      </c>
      <c r="R2297" s="15">
        <f t="shared" si="212"/>
        <v>41270.954351851848</v>
      </c>
      <c r="S2297" s="15">
        <f t="shared" si="213"/>
        <v>41300.954351851848</v>
      </c>
      <c r="T2297">
        <f t="shared" si="214"/>
        <v>2012</v>
      </c>
      <c r="U2297">
        <f t="shared" si="215"/>
        <v>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v>1326994426</v>
      </c>
      <c r="K2298" t="b">
        <v>0</v>
      </c>
      <c r="L2298">
        <v>145</v>
      </c>
      <c r="M2298" t="b">
        <v>1</v>
      </c>
      <c r="N2298" s="11" t="s">
        <v>8282</v>
      </c>
      <c r="O2298" t="s">
        <v>8283</v>
      </c>
      <c r="P2298">
        <f t="shared" si="210"/>
        <v>149</v>
      </c>
      <c r="Q2298" s="22">
        <f t="shared" si="211"/>
        <v>71.97</v>
      </c>
      <c r="R2298" s="15">
        <f t="shared" si="212"/>
        <v>40927.731782407405</v>
      </c>
      <c r="S2298" s="15">
        <f t="shared" si="213"/>
        <v>40962.731782407405</v>
      </c>
      <c r="T2298">
        <f t="shared" si="214"/>
        <v>2012</v>
      </c>
      <c r="U2298">
        <f t="shared" si="215"/>
        <v>1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v>1328749249</v>
      </c>
      <c r="K2299" t="b">
        <v>0</v>
      </c>
      <c r="L2299">
        <v>19</v>
      </c>
      <c r="M2299" t="b">
        <v>1</v>
      </c>
      <c r="N2299" s="11" t="s">
        <v>8282</v>
      </c>
      <c r="O2299" t="s">
        <v>8283</v>
      </c>
      <c r="P2299">
        <f t="shared" si="210"/>
        <v>101</v>
      </c>
      <c r="Q2299" s="22">
        <f t="shared" si="211"/>
        <v>52.95</v>
      </c>
      <c r="R2299" s="15">
        <f t="shared" si="212"/>
        <v>40948.042233796295</v>
      </c>
      <c r="S2299" s="15">
        <f t="shared" si="213"/>
        <v>40982.165972222225</v>
      </c>
      <c r="T2299">
        <f t="shared" si="214"/>
        <v>2012</v>
      </c>
      <c r="U2299">
        <f t="shared" si="215"/>
        <v>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v>1393272633</v>
      </c>
      <c r="K2300" t="b">
        <v>0</v>
      </c>
      <c r="L2300">
        <v>288</v>
      </c>
      <c r="M2300" t="b">
        <v>1</v>
      </c>
      <c r="N2300" s="11" t="s">
        <v>8282</v>
      </c>
      <c r="O2300" t="s">
        <v>8283</v>
      </c>
      <c r="P2300">
        <f t="shared" si="210"/>
        <v>105</v>
      </c>
      <c r="Q2300" s="22">
        <f t="shared" si="211"/>
        <v>109.45</v>
      </c>
      <c r="R2300" s="15">
        <f t="shared" si="212"/>
        <v>41694.84065972222</v>
      </c>
      <c r="S2300" s="15">
        <f t="shared" si="213"/>
        <v>41724.798993055556</v>
      </c>
      <c r="T2300">
        <f t="shared" si="214"/>
        <v>2014</v>
      </c>
      <c r="U2300">
        <f t="shared" si="215"/>
        <v>2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v>1295657209</v>
      </c>
      <c r="K2301" t="b">
        <v>0</v>
      </c>
      <c r="L2301">
        <v>14</v>
      </c>
      <c r="M2301" t="b">
        <v>1</v>
      </c>
      <c r="N2301" s="11" t="s">
        <v>8282</v>
      </c>
      <c r="O2301" t="s">
        <v>8283</v>
      </c>
      <c r="P2301">
        <f t="shared" si="210"/>
        <v>350</v>
      </c>
      <c r="Q2301" s="22">
        <f t="shared" si="211"/>
        <v>75.040000000000006</v>
      </c>
      <c r="R2301" s="15">
        <f t="shared" si="212"/>
        <v>40565.032511574071</v>
      </c>
      <c r="S2301" s="15">
        <f t="shared" si="213"/>
        <v>40580.032511574071</v>
      </c>
      <c r="T2301">
        <f t="shared" si="214"/>
        <v>2011</v>
      </c>
      <c r="U2301">
        <f t="shared" si="215"/>
        <v>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v>1339694816</v>
      </c>
      <c r="K2302" t="b">
        <v>0</v>
      </c>
      <c r="L2302">
        <v>7</v>
      </c>
      <c r="M2302" t="b">
        <v>1</v>
      </c>
      <c r="N2302" s="11" t="s">
        <v>8282</v>
      </c>
      <c r="O2302" t="s">
        <v>8283</v>
      </c>
      <c r="P2302">
        <f t="shared" si="210"/>
        <v>101</v>
      </c>
      <c r="Q2302" s="22">
        <f t="shared" si="211"/>
        <v>115.71</v>
      </c>
      <c r="R2302" s="15">
        <f t="shared" si="212"/>
        <v>41074.727037037039</v>
      </c>
      <c r="S2302" s="15">
        <f t="shared" si="213"/>
        <v>41088.727037037039</v>
      </c>
      <c r="T2302">
        <f t="shared" si="214"/>
        <v>2012</v>
      </c>
      <c r="U2302">
        <f t="shared" si="215"/>
        <v>6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v>1369193496</v>
      </c>
      <c r="K2303" t="b">
        <v>1</v>
      </c>
      <c r="L2303">
        <v>211</v>
      </c>
      <c r="M2303" t="b">
        <v>1</v>
      </c>
      <c r="N2303" s="11" t="s">
        <v>8282</v>
      </c>
      <c r="O2303" t="s">
        <v>8286</v>
      </c>
      <c r="P2303">
        <f t="shared" si="210"/>
        <v>134</v>
      </c>
      <c r="Q2303" s="22">
        <f t="shared" si="211"/>
        <v>31.66</v>
      </c>
      <c r="R2303" s="15">
        <f t="shared" si="212"/>
        <v>41416.146944444445</v>
      </c>
      <c r="S2303" s="15">
        <f t="shared" si="213"/>
        <v>41446.146944444445</v>
      </c>
      <c r="T2303">
        <f t="shared" si="214"/>
        <v>2013</v>
      </c>
      <c r="U2303">
        <f t="shared" si="215"/>
        <v>5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v>1385585434</v>
      </c>
      <c r="K2304" t="b">
        <v>1</v>
      </c>
      <c r="L2304">
        <v>85</v>
      </c>
      <c r="M2304" t="b">
        <v>1</v>
      </c>
      <c r="N2304" s="11" t="s">
        <v>8282</v>
      </c>
      <c r="O2304" t="s">
        <v>8286</v>
      </c>
      <c r="P2304">
        <f t="shared" si="210"/>
        <v>171</v>
      </c>
      <c r="Q2304" s="22">
        <f t="shared" si="211"/>
        <v>46.18</v>
      </c>
      <c r="R2304" s="15">
        <f t="shared" si="212"/>
        <v>41605.868449074071</v>
      </c>
      <c r="S2304" s="15">
        <f t="shared" si="213"/>
        <v>41639.291666666664</v>
      </c>
      <c r="T2304">
        <f t="shared" si="214"/>
        <v>2013</v>
      </c>
      <c r="U2304">
        <f t="shared" si="215"/>
        <v>11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v>1320287996</v>
      </c>
      <c r="K2305" t="b">
        <v>1</v>
      </c>
      <c r="L2305">
        <v>103</v>
      </c>
      <c r="M2305" t="b">
        <v>1</v>
      </c>
      <c r="N2305" s="11" t="s">
        <v>8282</v>
      </c>
      <c r="O2305" t="s">
        <v>8286</v>
      </c>
      <c r="P2305">
        <f t="shared" si="210"/>
        <v>109</v>
      </c>
      <c r="Q2305" s="22">
        <f t="shared" si="211"/>
        <v>68.48</v>
      </c>
      <c r="R2305" s="15">
        <f t="shared" si="212"/>
        <v>40850.111064814817</v>
      </c>
      <c r="S2305" s="15">
        <f t="shared" si="213"/>
        <v>40890.152731481481</v>
      </c>
      <c r="T2305">
        <f t="shared" si="214"/>
        <v>2011</v>
      </c>
      <c r="U2305">
        <f t="shared" si="215"/>
        <v>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v>1290281691</v>
      </c>
      <c r="K2306" t="b">
        <v>1</v>
      </c>
      <c r="L2306">
        <v>113</v>
      </c>
      <c r="M2306" t="b">
        <v>1</v>
      </c>
      <c r="N2306" s="11" t="s">
        <v>8282</v>
      </c>
      <c r="O2306" t="s">
        <v>8286</v>
      </c>
      <c r="P2306">
        <f t="shared" si="210"/>
        <v>101</v>
      </c>
      <c r="Q2306" s="22">
        <f t="shared" si="211"/>
        <v>53.47</v>
      </c>
      <c r="R2306" s="15">
        <f t="shared" si="212"/>
        <v>40502.815868055557</v>
      </c>
      <c r="S2306" s="15">
        <f t="shared" si="213"/>
        <v>40544.207638888889</v>
      </c>
      <c r="T2306">
        <f t="shared" si="214"/>
        <v>2010</v>
      </c>
      <c r="U2306">
        <f t="shared" si="215"/>
        <v>11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v>1405356072</v>
      </c>
      <c r="K2307" t="b">
        <v>1</v>
      </c>
      <c r="L2307">
        <v>167</v>
      </c>
      <c r="M2307" t="b">
        <v>1</v>
      </c>
      <c r="N2307" s="11" t="s">
        <v>8282</v>
      </c>
      <c r="O2307" t="s">
        <v>8286</v>
      </c>
      <c r="P2307">
        <f t="shared" ref="P2307:P2370" si="216">ROUND(E2307/D2307*100,0)</f>
        <v>101</v>
      </c>
      <c r="Q2307" s="22">
        <f t="shared" ref="Q2307:Q2370" si="217">IFERROR(ROUND(E2307/L2307,2),0)</f>
        <v>109.11</v>
      </c>
      <c r="R2307" s="15">
        <f t="shared" ref="R2307:R2370" si="218">J2307/60/60/24+DATE(1970,1,1)</f>
        <v>41834.695277777777</v>
      </c>
      <c r="S2307" s="15">
        <f t="shared" ref="S2307:S2370" si="219">I2307/60/60/24+DATE(1970,1,1)</f>
        <v>41859.75</v>
      </c>
      <c r="T2307">
        <f t="shared" ref="T2307:T2370" si="220">YEAR(R2307)</f>
        <v>2014</v>
      </c>
      <c r="U2307">
        <f t="shared" ref="U2307:U2370" si="221">MONTH(R2307)</f>
        <v>7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v>1328760129</v>
      </c>
      <c r="K2308" t="b">
        <v>1</v>
      </c>
      <c r="L2308">
        <v>73</v>
      </c>
      <c r="M2308" t="b">
        <v>1</v>
      </c>
      <c r="N2308" s="11" t="s">
        <v>8282</v>
      </c>
      <c r="O2308" t="s">
        <v>8286</v>
      </c>
      <c r="P2308">
        <f t="shared" si="216"/>
        <v>107</v>
      </c>
      <c r="Q2308" s="22">
        <f t="shared" si="217"/>
        <v>51.19</v>
      </c>
      <c r="R2308" s="15">
        <f t="shared" si="218"/>
        <v>40948.16815972222</v>
      </c>
      <c r="S2308" s="15">
        <f t="shared" si="219"/>
        <v>40978.16815972222</v>
      </c>
      <c r="T2308">
        <f t="shared" si="220"/>
        <v>2012</v>
      </c>
      <c r="U2308">
        <f t="shared" si="221"/>
        <v>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v>1333653333</v>
      </c>
      <c r="K2309" t="b">
        <v>1</v>
      </c>
      <c r="L2309">
        <v>75</v>
      </c>
      <c r="M2309" t="b">
        <v>1</v>
      </c>
      <c r="N2309" s="11" t="s">
        <v>8282</v>
      </c>
      <c r="O2309" t="s">
        <v>8286</v>
      </c>
      <c r="P2309">
        <f t="shared" si="216"/>
        <v>107</v>
      </c>
      <c r="Q2309" s="22">
        <f t="shared" si="217"/>
        <v>27.94</v>
      </c>
      <c r="R2309" s="15">
        <f t="shared" si="218"/>
        <v>41004.802465277775</v>
      </c>
      <c r="S2309" s="15">
        <f t="shared" si="219"/>
        <v>41034.802407407406</v>
      </c>
      <c r="T2309">
        <f t="shared" si="220"/>
        <v>2012</v>
      </c>
      <c r="U2309">
        <f t="shared" si="221"/>
        <v>4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v>1406847996</v>
      </c>
      <c r="K2310" t="b">
        <v>1</v>
      </c>
      <c r="L2310">
        <v>614</v>
      </c>
      <c r="M2310" t="b">
        <v>1</v>
      </c>
      <c r="N2310" s="11" t="s">
        <v>8282</v>
      </c>
      <c r="O2310" t="s">
        <v>8286</v>
      </c>
      <c r="P2310">
        <f t="shared" si="216"/>
        <v>101</v>
      </c>
      <c r="Q2310" s="22">
        <f t="shared" si="217"/>
        <v>82.5</v>
      </c>
      <c r="R2310" s="15">
        <f t="shared" si="218"/>
        <v>41851.962916666671</v>
      </c>
      <c r="S2310" s="15">
        <f t="shared" si="219"/>
        <v>41880.041666666664</v>
      </c>
      <c r="T2310">
        <f t="shared" si="220"/>
        <v>2014</v>
      </c>
      <c r="U2310">
        <f t="shared" si="221"/>
        <v>7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v>1359848537</v>
      </c>
      <c r="K2311" t="b">
        <v>1</v>
      </c>
      <c r="L2311">
        <v>107</v>
      </c>
      <c r="M2311" t="b">
        <v>1</v>
      </c>
      <c r="N2311" s="11" t="s">
        <v>8282</v>
      </c>
      <c r="O2311" t="s">
        <v>8286</v>
      </c>
      <c r="P2311">
        <f t="shared" si="216"/>
        <v>107</v>
      </c>
      <c r="Q2311" s="22">
        <f t="shared" si="217"/>
        <v>59.82</v>
      </c>
      <c r="R2311" s="15">
        <f t="shared" si="218"/>
        <v>41307.987696759257</v>
      </c>
      <c r="S2311" s="15">
        <f t="shared" si="219"/>
        <v>41342.987696759257</v>
      </c>
      <c r="T2311">
        <f t="shared" si="220"/>
        <v>2013</v>
      </c>
      <c r="U2311">
        <f t="shared" si="221"/>
        <v>2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v>1361300615</v>
      </c>
      <c r="K2312" t="b">
        <v>1</v>
      </c>
      <c r="L2312">
        <v>1224</v>
      </c>
      <c r="M2312" t="b">
        <v>1</v>
      </c>
      <c r="N2312" s="11" t="s">
        <v>8282</v>
      </c>
      <c r="O2312" t="s">
        <v>8286</v>
      </c>
      <c r="P2312">
        <f t="shared" si="216"/>
        <v>429</v>
      </c>
      <c r="Q2312" s="22">
        <f t="shared" si="217"/>
        <v>64.819999999999993</v>
      </c>
      <c r="R2312" s="15">
        <f t="shared" si="218"/>
        <v>41324.79415509259</v>
      </c>
      <c r="S2312" s="15">
        <f t="shared" si="219"/>
        <v>41354.752488425926</v>
      </c>
      <c r="T2312">
        <f t="shared" si="220"/>
        <v>2013</v>
      </c>
      <c r="U2312">
        <f t="shared" si="221"/>
        <v>2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v>1396829189</v>
      </c>
      <c r="K2313" t="b">
        <v>1</v>
      </c>
      <c r="L2313">
        <v>104</v>
      </c>
      <c r="M2313" t="b">
        <v>1</v>
      </c>
      <c r="N2313" s="11" t="s">
        <v>8282</v>
      </c>
      <c r="O2313" t="s">
        <v>8286</v>
      </c>
      <c r="P2313">
        <f t="shared" si="216"/>
        <v>104</v>
      </c>
      <c r="Q2313" s="22">
        <f t="shared" si="217"/>
        <v>90.1</v>
      </c>
      <c r="R2313" s="15">
        <f t="shared" si="218"/>
        <v>41736.004502314812</v>
      </c>
      <c r="S2313" s="15">
        <f t="shared" si="219"/>
        <v>41766.004502314812</v>
      </c>
      <c r="T2313">
        <f t="shared" si="220"/>
        <v>2014</v>
      </c>
      <c r="U2313">
        <f t="shared" si="221"/>
        <v>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v>1395155478</v>
      </c>
      <c r="K2314" t="b">
        <v>1</v>
      </c>
      <c r="L2314">
        <v>79</v>
      </c>
      <c r="M2314" t="b">
        <v>1</v>
      </c>
      <c r="N2314" s="11" t="s">
        <v>8282</v>
      </c>
      <c r="O2314" t="s">
        <v>8286</v>
      </c>
      <c r="P2314">
        <f t="shared" si="216"/>
        <v>108</v>
      </c>
      <c r="Q2314" s="22">
        <f t="shared" si="217"/>
        <v>40.96</v>
      </c>
      <c r="R2314" s="15">
        <f t="shared" si="218"/>
        <v>41716.632847222223</v>
      </c>
      <c r="S2314" s="15">
        <f t="shared" si="219"/>
        <v>41747.958333333336</v>
      </c>
      <c r="T2314">
        <f t="shared" si="220"/>
        <v>2014</v>
      </c>
      <c r="U2314">
        <f t="shared" si="221"/>
        <v>3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v>1333494026</v>
      </c>
      <c r="K2315" t="b">
        <v>1</v>
      </c>
      <c r="L2315">
        <v>157</v>
      </c>
      <c r="M2315" t="b">
        <v>1</v>
      </c>
      <c r="N2315" s="11" t="s">
        <v>8282</v>
      </c>
      <c r="O2315" t="s">
        <v>8286</v>
      </c>
      <c r="P2315">
        <f t="shared" si="216"/>
        <v>176</v>
      </c>
      <c r="Q2315" s="22">
        <f t="shared" si="217"/>
        <v>56</v>
      </c>
      <c r="R2315" s="15">
        <f t="shared" si="218"/>
        <v>41002.958634259259</v>
      </c>
      <c r="S2315" s="15">
        <f t="shared" si="219"/>
        <v>41032.958634259259</v>
      </c>
      <c r="T2315">
        <f t="shared" si="220"/>
        <v>2012</v>
      </c>
      <c r="U2315">
        <f t="shared" si="221"/>
        <v>4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v>1336482857</v>
      </c>
      <c r="K2316" t="b">
        <v>1</v>
      </c>
      <c r="L2316">
        <v>50</v>
      </c>
      <c r="M2316" t="b">
        <v>1</v>
      </c>
      <c r="N2316" s="11" t="s">
        <v>8282</v>
      </c>
      <c r="O2316" t="s">
        <v>8286</v>
      </c>
      <c r="P2316">
        <f t="shared" si="216"/>
        <v>157</v>
      </c>
      <c r="Q2316" s="22">
        <f t="shared" si="217"/>
        <v>37.67</v>
      </c>
      <c r="R2316" s="15">
        <f t="shared" si="218"/>
        <v>41037.551585648151</v>
      </c>
      <c r="S2316" s="15">
        <f t="shared" si="219"/>
        <v>41067.551585648151</v>
      </c>
      <c r="T2316">
        <f t="shared" si="220"/>
        <v>2012</v>
      </c>
      <c r="U2316">
        <f t="shared" si="221"/>
        <v>5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v>1333646743</v>
      </c>
      <c r="K2317" t="b">
        <v>1</v>
      </c>
      <c r="L2317">
        <v>64</v>
      </c>
      <c r="M2317" t="b">
        <v>1</v>
      </c>
      <c r="N2317" s="11" t="s">
        <v>8282</v>
      </c>
      <c r="O2317" t="s">
        <v>8286</v>
      </c>
      <c r="P2317">
        <f t="shared" si="216"/>
        <v>103</v>
      </c>
      <c r="Q2317" s="22">
        <f t="shared" si="217"/>
        <v>40.08</v>
      </c>
      <c r="R2317" s="15">
        <f t="shared" si="218"/>
        <v>41004.72619212963</v>
      </c>
      <c r="S2317" s="15">
        <f t="shared" si="219"/>
        <v>41034.72619212963</v>
      </c>
      <c r="T2317">
        <f t="shared" si="220"/>
        <v>2012</v>
      </c>
      <c r="U2317">
        <f t="shared" si="221"/>
        <v>4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v>1253726650</v>
      </c>
      <c r="K2318" t="b">
        <v>1</v>
      </c>
      <c r="L2318">
        <v>200</v>
      </c>
      <c r="M2318" t="b">
        <v>1</v>
      </c>
      <c r="N2318" s="11" t="s">
        <v>8282</v>
      </c>
      <c r="O2318" t="s">
        <v>8286</v>
      </c>
      <c r="P2318">
        <f t="shared" si="216"/>
        <v>104</v>
      </c>
      <c r="Q2318" s="22">
        <f t="shared" si="217"/>
        <v>78.03</v>
      </c>
      <c r="R2318" s="15">
        <f t="shared" si="218"/>
        <v>40079.725115740745</v>
      </c>
      <c r="S2318" s="15">
        <f t="shared" si="219"/>
        <v>40156.76666666667</v>
      </c>
      <c r="T2318">
        <f t="shared" si="220"/>
        <v>2009</v>
      </c>
      <c r="U2318">
        <f t="shared" si="221"/>
        <v>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v>1263474049</v>
      </c>
      <c r="K2319" t="b">
        <v>1</v>
      </c>
      <c r="L2319">
        <v>22</v>
      </c>
      <c r="M2319" t="b">
        <v>1</v>
      </c>
      <c r="N2319" s="11" t="s">
        <v>8282</v>
      </c>
      <c r="O2319" t="s">
        <v>8286</v>
      </c>
      <c r="P2319">
        <f t="shared" si="216"/>
        <v>104</v>
      </c>
      <c r="Q2319" s="22">
        <f t="shared" si="217"/>
        <v>18.91</v>
      </c>
      <c r="R2319" s="15">
        <f t="shared" si="218"/>
        <v>40192.542233796295</v>
      </c>
      <c r="S2319" s="15">
        <f t="shared" si="219"/>
        <v>40224.208333333336</v>
      </c>
      <c r="T2319">
        <f t="shared" si="220"/>
        <v>2010</v>
      </c>
      <c r="U2319">
        <f t="shared" si="221"/>
        <v>1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v>1251214014</v>
      </c>
      <c r="K2320" t="b">
        <v>1</v>
      </c>
      <c r="L2320">
        <v>163</v>
      </c>
      <c r="M2320" t="b">
        <v>1</v>
      </c>
      <c r="N2320" s="11" t="s">
        <v>8282</v>
      </c>
      <c r="O2320" t="s">
        <v>8286</v>
      </c>
      <c r="P2320">
        <f t="shared" si="216"/>
        <v>121</v>
      </c>
      <c r="Q2320" s="22">
        <f t="shared" si="217"/>
        <v>37.130000000000003</v>
      </c>
      <c r="R2320" s="15">
        <f t="shared" si="218"/>
        <v>40050.643680555557</v>
      </c>
      <c r="S2320" s="15">
        <f t="shared" si="219"/>
        <v>40082.165972222225</v>
      </c>
      <c r="T2320">
        <f t="shared" si="220"/>
        <v>2009</v>
      </c>
      <c r="U2320">
        <f t="shared" si="221"/>
        <v>8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v>1384480685</v>
      </c>
      <c r="K2321" t="b">
        <v>1</v>
      </c>
      <c r="L2321">
        <v>77</v>
      </c>
      <c r="M2321" t="b">
        <v>1</v>
      </c>
      <c r="N2321" s="11" t="s">
        <v>8282</v>
      </c>
      <c r="O2321" t="s">
        <v>8286</v>
      </c>
      <c r="P2321">
        <f t="shared" si="216"/>
        <v>108</v>
      </c>
      <c r="Q2321" s="22">
        <f t="shared" si="217"/>
        <v>41.96</v>
      </c>
      <c r="R2321" s="15">
        <f t="shared" si="218"/>
        <v>41593.082002314812</v>
      </c>
      <c r="S2321" s="15">
        <f t="shared" si="219"/>
        <v>41623.082002314812</v>
      </c>
      <c r="T2321">
        <f t="shared" si="220"/>
        <v>2013</v>
      </c>
      <c r="U2321">
        <f t="shared" si="221"/>
        <v>11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v>1393443400</v>
      </c>
      <c r="K2322" t="b">
        <v>1</v>
      </c>
      <c r="L2322">
        <v>89</v>
      </c>
      <c r="M2322" t="b">
        <v>1</v>
      </c>
      <c r="N2322" s="11" t="s">
        <v>8282</v>
      </c>
      <c r="O2322" t="s">
        <v>8286</v>
      </c>
      <c r="P2322">
        <f t="shared" si="216"/>
        <v>109</v>
      </c>
      <c r="Q2322" s="22">
        <f t="shared" si="217"/>
        <v>61.04</v>
      </c>
      <c r="R2322" s="15">
        <f t="shared" si="218"/>
        <v>41696.817129629628</v>
      </c>
      <c r="S2322" s="15">
        <f t="shared" si="219"/>
        <v>41731.775462962964</v>
      </c>
      <c r="T2322">
        <f t="shared" si="220"/>
        <v>2014</v>
      </c>
      <c r="U2322">
        <f t="shared" si="221"/>
        <v>2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v>1488694501</v>
      </c>
      <c r="K2323" t="b">
        <v>0</v>
      </c>
      <c r="L2323">
        <v>64</v>
      </c>
      <c r="M2323" t="b">
        <v>0</v>
      </c>
      <c r="N2323" s="11" t="s">
        <v>8293</v>
      </c>
      <c r="O2323" t="s">
        <v>8309</v>
      </c>
      <c r="P2323">
        <f t="shared" si="216"/>
        <v>39</v>
      </c>
      <c r="Q2323" s="22">
        <f t="shared" si="217"/>
        <v>64.53</v>
      </c>
      <c r="R2323" s="15">
        <f t="shared" si="218"/>
        <v>42799.260428240741</v>
      </c>
      <c r="S2323" s="15">
        <f t="shared" si="219"/>
        <v>42829.21876157407</v>
      </c>
      <c r="T2323">
        <f t="shared" si="220"/>
        <v>2017</v>
      </c>
      <c r="U2323">
        <f t="shared" si="221"/>
        <v>3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v>1489181369</v>
      </c>
      <c r="K2324" t="b">
        <v>0</v>
      </c>
      <c r="L2324">
        <v>4</v>
      </c>
      <c r="M2324" t="b">
        <v>0</v>
      </c>
      <c r="N2324" s="11" t="s">
        <v>8293</v>
      </c>
      <c r="O2324" t="s">
        <v>8309</v>
      </c>
      <c r="P2324">
        <f t="shared" si="216"/>
        <v>3</v>
      </c>
      <c r="Q2324" s="22">
        <f t="shared" si="217"/>
        <v>21.25</v>
      </c>
      <c r="R2324" s="15">
        <f t="shared" si="218"/>
        <v>42804.895474537043</v>
      </c>
      <c r="S2324" s="15">
        <f t="shared" si="219"/>
        <v>42834.853807870371</v>
      </c>
      <c r="T2324">
        <f t="shared" si="220"/>
        <v>2017</v>
      </c>
      <c r="U2324">
        <f t="shared" si="221"/>
        <v>3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v>1489428447</v>
      </c>
      <c r="K2325" t="b">
        <v>0</v>
      </c>
      <c r="L2325">
        <v>4</v>
      </c>
      <c r="M2325" t="b">
        <v>0</v>
      </c>
      <c r="N2325" s="11" t="s">
        <v>8293</v>
      </c>
      <c r="O2325" t="s">
        <v>8309</v>
      </c>
      <c r="P2325">
        <f t="shared" si="216"/>
        <v>48</v>
      </c>
      <c r="Q2325" s="22">
        <f t="shared" si="217"/>
        <v>30</v>
      </c>
      <c r="R2325" s="15">
        <f t="shared" si="218"/>
        <v>42807.755173611105</v>
      </c>
      <c r="S2325" s="15">
        <f t="shared" si="219"/>
        <v>42814.755173611105</v>
      </c>
      <c r="T2325">
        <f t="shared" si="220"/>
        <v>2017</v>
      </c>
      <c r="U2325">
        <f t="shared" si="221"/>
        <v>3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v>1487970885</v>
      </c>
      <c r="K2326" t="b">
        <v>0</v>
      </c>
      <c r="L2326">
        <v>61</v>
      </c>
      <c r="M2326" t="b">
        <v>0</v>
      </c>
      <c r="N2326" s="11" t="s">
        <v>8293</v>
      </c>
      <c r="O2326" t="s">
        <v>8309</v>
      </c>
      <c r="P2326">
        <f t="shared" si="216"/>
        <v>21</v>
      </c>
      <c r="Q2326" s="22">
        <f t="shared" si="217"/>
        <v>25.49</v>
      </c>
      <c r="R2326" s="15">
        <f t="shared" si="218"/>
        <v>42790.885243055556</v>
      </c>
      <c r="S2326" s="15">
        <f t="shared" si="219"/>
        <v>42820.843576388885</v>
      </c>
      <c r="T2326">
        <f t="shared" si="220"/>
        <v>2017</v>
      </c>
      <c r="U2326">
        <f t="shared" si="221"/>
        <v>2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v>1488241931</v>
      </c>
      <c r="K2327" t="b">
        <v>0</v>
      </c>
      <c r="L2327">
        <v>7</v>
      </c>
      <c r="M2327" t="b">
        <v>0</v>
      </c>
      <c r="N2327" s="11" t="s">
        <v>8293</v>
      </c>
      <c r="O2327" t="s">
        <v>8309</v>
      </c>
      <c r="P2327">
        <f t="shared" si="216"/>
        <v>8</v>
      </c>
      <c r="Q2327" s="22">
        <f t="shared" si="217"/>
        <v>11.43</v>
      </c>
      <c r="R2327" s="15">
        <f t="shared" si="218"/>
        <v>42794.022349537037</v>
      </c>
      <c r="S2327" s="15">
        <f t="shared" si="219"/>
        <v>42823.980682870373</v>
      </c>
      <c r="T2327">
        <f t="shared" si="220"/>
        <v>2017</v>
      </c>
      <c r="U2327">
        <f t="shared" si="221"/>
        <v>2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v>1489106948</v>
      </c>
      <c r="K2328" t="b">
        <v>0</v>
      </c>
      <c r="L2328">
        <v>1</v>
      </c>
      <c r="M2328" t="b">
        <v>0</v>
      </c>
      <c r="N2328" s="11" t="s">
        <v>8293</v>
      </c>
      <c r="O2328" t="s">
        <v>8309</v>
      </c>
      <c r="P2328">
        <f t="shared" si="216"/>
        <v>1</v>
      </c>
      <c r="Q2328" s="22">
        <f t="shared" si="217"/>
        <v>108</v>
      </c>
      <c r="R2328" s="15">
        <f t="shared" si="218"/>
        <v>42804.034120370372</v>
      </c>
      <c r="S2328" s="15">
        <f t="shared" si="219"/>
        <v>42855.708333333328</v>
      </c>
      <c r="T2328">
        <f t="shared" si="220"/>
        <v>2017</v>
      </c>
      <c r="U2328">
        <f t="shared" si="221"/>
        <v>3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v>1406066440</v>
      </c>
      <c r="K2329" t="b">
        <v>1</v>
      </c>
      <c r="L2329">
        <v>3355</v>
      </c>
      <c r="M2329" t="b">
        <v>1</v>
      </c>
      <c r="N2329" s="11" t="s">
        <v>8293</v>
      </c>
      <c r="O2329" t="s">
        <v>8309</v>
      </c>
      <c r="P2329">
        <f t="shared" si="216"/>
        <v>526</v>
      </c>
      <c r="Q2329" s="22">
        <f t="shared" si="217"/>
        <v>54.88</v>
      </c>
      <c r="R2329" s="15">
        <f t="shared" si="218"/>
        <v>41842.917129629634</v>
      </c>
      <c r="S2329" s="15">
        <f t="shared" si="219"/>
        <v>41877.917129629634</v>
      </c>
      <c r="T2329">
        <f t="shared" si="220"/>
        <v>2014</v>
      </c>
      <c r="U2329">
        <f t="shared" si="221"/>
        <v>7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v>1431715537</v>
      </c>
      <c r="K2330" t="b">
        <v>1</v>
      </c>
      <c r="L2330">
        <v>537</v>
      </c>
      <c r="M2330" t="b">
        <v>1</v>
      </c>
      <c r="N2330" s="11" t="s">
        <v>8293</v>
      </c>
      <c r="O2330" t="s">
        <v>8309</v>
      </c>
      <c r="P2330">
        <f t="shared" si="216"/>
        <v>254</v>
      </c>
      <c r="Q2330" s="22">
        <f t="shared" si="217"/>
        <v>47.38</v>
      </c>
      <c r="R2330" s="15">
        <f t="shared" si="218"/>
        <v>42139.781678240746</v>
      </c>
      <c r="S2330" s="15">
        <f t="shared" si="219"/>
        <v>42169.781678240746</v>
      </c>
      <c r="T2330">
        <f t="shared" si="220"/>
        <v>2015</v>
      </c>
      <c r="U2330">
        <f t="shared" si="221"/>
        <v>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v>1403017146</v>
      </c>
      <c r="K2331" t="b">
        <v>1</v>
      </c>
      <c r="L2331">
        <v>125</v>
      </c>
      <c r="M2331" t="b">
        <v>1</v>
      </c>
      <c r="N2331" s="11" t="s">
        <v>8293</v>
      </c>
      <c r="O2331" t="s">
        <v>8309</v>
      </c>
      <c r="P2331">
        <f t="shared" si="216"/>
        <v>106</v>
      </c>
      <c r="Q2331" s="22">
        <f t="shared" si="217"/>
        <v>211.84</v>
      </c>
      <c r="R2331" s="15">
        <f t="shared" si="218"/>
        <v>41807.624374999999</v>
      </c>
      <c r="S2331" s="15">
        <f t="shared" si="219"/>
        <v>41837.624374999999</v>
      </c>
      <c r="T2331">
        <f t="shared" si="220"/>
        <v>2014</v>
      </c>
      <c r="U2331">
        <f t="shared" si="221"/>
        <v>6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v>1448400943</v>
      </c>
      <c r="K2332" t="b">
        <v>1</v>
      </c>
      <c r="L2332">
        <v>163</v>
      </c>
      <c r="M2332" t="b">
        <v>1</v>
      </c>
      <c r="N2332" s="11" t="s">
        <v>8293</v>
      </c>
      <c r="O2332" t="s">
        <v>8309</v>
      </c>
      <c r="P2332">
        <f t="shared" si="216"/>
        <v>102</v>
      </c>
      <c r="Q2332" s="22">
        <f t="shared" si="217"/>
        <v>219.93</v>
      </c>
      <c r="R2332" s="15">
        <f t="shared" si="218"/>
        <v>42332.89980324074</v>
      </c>
      <c r="S2332" s="15">
        <f t="shared" si="219"/>
        <v>42363</v>
      </c>
      <c r="T2332">
        <f t="shared" si="220"/>
        <v>2015</v>
      </c>
      <c r="U2332">
        <f t="shared" si="221"/>
        <v>11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v>1405728490</v>
      </c>
      <c r="K2333" t="b">
        <v>1</v>
      </c>
      <c r="L2333">
        <v>283</v>
      </c>
      <c r="M2333" t="b">
        <v>1</v>
      </c>
      <c r="N2333" s="11" t="s">
        <v>8293</v>
      </c>
      <c r="O2333" t="s">
        <v>8309</v>
      </c>
      <c r="P2333">
        <f t="shared" si="216"/>
        <v>144</v>
      </c>
      <c r="Q2333" s="22">
        <f t="shared" si="217"/>
        <v>40.799999999999997</v>
      </c>
      <c r="R2333" s="15">
        <f t="shared" si="218"/>
        <v>41839.005671296298</v>
      </c>
      <c r="S2333" s="15">
        <f t="shared" si="219"/>
        <v>41869.005671296298</v>
      </c>
      <c r="T2333">
        <f t="shared" si="220"/>
        <v>2014</v>
      </c>
      <c r="U2333">
        <f t="shared" si="221"/>
        <v>7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v>1420643071</v>
      </c>
      <c r="K2334" t="b">
        <v>1</v>
      </c>
      <c r="L2334">
        <v>352</v>
      </c>
      <c r="M2334" t="b">
        <v>1</v>
      </c>
      <c r="N2334" s="11" t="s">
        <v>8293</v>
      </c>
      <c r="O2334" t="s">
        <v>8309</v>
      </c>
      <c r="P2334">
        <f t="shared" si="216"/>
        <v>106</v>
      </c>
      <c r="Q2334" s="22">
        <f t="shared" si="217"/>
        <v>75.5</v>
      </c>
      <c r="R2334" s="15">
        <f t="shared" si="218"/>
        <v>42011.628136574072</v>
      </c>
      <c r="S2334" s="15">
        <f t="shared" si="219"/>
        <v>42041.628136574072</v>
      </c>
      <c r="T2334">
        <f t="shared" si="220"/>
        <v>2015</v>
      </c>
      <c r="U2334">
        <f t="shared" si="221"/>
        <v>1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v>1399563390</v>
      </c>
      <c r="K2335" t="b">
        <v>1</v>
      </c>
      <c r="L2335">
        <v>94</v>
      </c>
      <c r="M2335" t="b">
        <v>1</v>
      </c>
      <c r="N2335" s="11" t="s">
        <v>8293</v>
      </c>
      <c r="O2335" t="s">
        <v>8309</v>
      </c>
      <c r="P2335">
        <f t="shared" si="216"/>
        <v>212</v>
      </c>
      <c r="Q2335" s="22">
        <f t="shared" si="217"/>
        <v>13.54</v>
      </c>
      <c r="R2335" s="15">
        <f t="shared" si="218"/>
        <v>41767.650347222225</v>
      </c>
      <c r="S2335" s="15">
        <f t="shared" si="219"/>
        <v>41788.743055555555</v>
      </c>
      <c r="T2335">
        <f t="shared" si="220"/>
        <v>2014</v>
      </c>
      <c r="U2335">
        <f t="shared" si="221"/>
        <v>5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v>1412611498</v>
      </c>
      <c r="K2336" t="b">
        <v>1</v>
      </c>
      <c r="L2336">
        <v>67</v>
      </c>
      <c r="M2336" t="b">
        <v>1</v>
      </c>
      <c r="N2336" s="11" t="s">
        <v>8293</v>
      </c>
      <c r="O2336" t="s">
        <v>8309</v>
      </c>
      <c r="P2336">
        <f t="shared" si="216"/>
        <v>102</v>
      </c>
      <c r="Q2336" s="22">
        <f t="shared" si="217"/>
        <v>60.87</v>
      </c>
      <c r="R2336" s="15">
        <f t="shared" si="218"/>
        <v>41918.670115740737</v>
      </c>
      <c r="S2336" s="15">
        <f t="shared" si="219"/>
        <v>41948.731944444444</v>
      </c>
      <c r="T2336">
        <f t="shared" si="220"/>
        <v>2014</v>
      </c>
      <c r="U2336">
        <f t="shared" si="221"/>
        <v>10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v>1399902243</v>
      </c>
      <c r="K2337" t="b">
        <v>1</v>
      </c>
      <c r="L2337">
        <v>221</v>
      </c>
      <c r="M2337" t="b">
        <v>1</v>
      </c>
      <c r="N2337" s="11" t="s">
        <v>8293</v>
      </c>
      <c r="O2337" t="s">
        <v>8309</v>
      </c>
      <c r="P2337">
        <f t="shared" si="216"/>
        <v>102</v>
      </c>
      <c r="Q2337" s="22">
        <f t="shared" si="217"/>
        <v>115.69</v>
      </c>
      <c r="R2337" s="15">
        <f t="shared" si="218"/>
        <v>41771.572256944448</v>
      </c>
      <c r="S2337" s="15">
        <f t="shared" si="219"/>
        <v>41801.572256944448</v>
      </c>
      <c r="T2337">
        <f t="shared" si="220"/>
        <v>2014</v>
      </c>
      <c r="U2337">
        <f t="shared" si="221"/>
        <v>5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v>1390860695</v>
      </c>
      <c r="K2338" t="b">
        <v>1</v>
      </c>
      <c r="L2338">
        <v>2165</v>
      </c>
      <c r="M2338" t="b">
        <v>1</v>
      </c>
      <c r="N2338" s="11" t="s">
        <v>8293</v>
      </c>
      <c r="O2338" t="s">
        <v>8309</v>
      </c>
      <c r="P2338">
        <f t="shared" si="216"/>
        <v>521</v>
      </c>
      <c r="Q2338" s="22">
        <f t="shared" si="217"/>
        <v>48.1</v>
      </c>
      <c r="R2338" s="15">
        <f t="shared" si="218"/>
        <v>41666.924710648149</v>
      </c>
      <c r="S2338" s="15">
        <f t="shared" si="219"/>
        <v>41706.924710648149</v>
      </c>
      <c r="T2338">
        <f t="shared" si="220"/>
        <v>2014</v>
      </c>
      <c r="U2338">
        <f t="shared" si="221"/>
        <v>1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v>1401204143</v>
      </c>
      <c r="K2339" t="b">
        <v>1</v>
      </c>
      <c r="L2339">
        <v>179</v>
      </c>
      <c r="M2339" t="b">
        <v>1</v>
      </c>
      <c r="N2339" s="11" t="s">
        <v>8293</v>
      </c>
      <c r="O2339" t="s">
        <v>8309</v>
      </c>
      <c r="P2339">
        <f t="shared" si="216"/>
        <v>111</v>
      </c>
      <c r="Q2339" s="22">
        <f t="shared" si="217"/>
        <v>74.180000000000007</v>
      </c>
      <c r="R2339" s="15">
        <f t="shared" si="218"/>
        <v>41786.640543981484</v>
      </c>
      <c r="S2339" s="15">
        <f t="shared" si="219"/>
        <v>41816.640543981484</v>
      </c>
      <c r="T2339">
        <f t="shared" si="220"/>
        <v>2014</v>
      </c>
      <c r="U2339">
        <f t="shared" si="221"/>
        <v>5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v>1401485484</v>
      </c>
      <c r="K2340" t="b">
        <v>1</v>
      </c>
      <c r="L2340">
        <v>123</v>
      </c>
      <c r="M2340" t="b">
        <v>1</v>
      </c>
      <c r="N2340" s="11" t="s">
        <v>8293</v>
      </c>
      <c r="O2340" t="s">
        <v>8309</v>
      </c>
      <c r="P2340">
        <f t="shared" si="216"/>
        <v>101</v>
      </c>
      <c r="Q2340" s="22">
        <f t="shared" si="217"/>
        <v>123.35</v>
      </c>
      <c r="R2340" s="15">
        <f t="shared" si="218"/>
        <v>41789.896805555552</v>
      </c>
      <c r="S2340" s="15">
        <f t="shared" si="219"/>
        <v>41819.896805555552</v>
      </c>
      <c r="T2340">
        <f t="shared" si="220"/>
        <v>2014</v>
      </c>
      <c r="U2340">
        <f t="shared" si="221"/>
        <v>5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v>1479496309</v>
      </c>
      <c r="K2341" t="b">
        <v>1</v>
      </c>
      <c r="L2341">
        <v>1104</v>
      </c>
      <c r="M2341" t="b">
        <v>1</v>
      </c>
      <c r="N2341" s="11" t="s">
        <v>8293</v>
      </c>
      <c r="O2341" t="s">
        <v>8309</v>
      </c>
      <c r="P2341">
        <f t="shared" si="216"/>
        <v>294</v>
      </c>
      <c r="Q2341" s="22">
        <f t="shared" si="217"/>
        <v>66.62</v>
      </c>
      <c r="R2341" s="15">
        <f t="shared" si="218"/>
        <v>42692.79987268518</v>
      </c>
      <c r="S2341" s="15">
        <f t="shared" si="219"/>
        <v>42723.332638888889</v>
      </c>
      <c r="T2341">
        <f t="shared" si="220"/>
        <v>2016</v>
      </c>
      <c r="U2341">
        <f t="shared" si="221"/>
        <v>11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v>1475249138</v>
      </c>
      <c r="K2342" t="b">
        <v>1</v>
      </c>
      <c r="L2342">
        <v>403</v>
      </c>
      <c r="M2342" t="b">
        <v>1</v>
      </c>
      <c r="N2342" s="11" t="s">
        <v>8293</v>
      </c>
      <c r="O2342" t="s">
        <v>8309</v>
      </c>
      <c r="P2342">
        <f t="shared" si="216"/>
        <v>106</v>
      </c>
      <c r="Q2342" s="22">
        <f t="shared" si="217"/>
        <v>104.99</v>
      </c>
      <c r="R2342" s="15">
        <f t="shared" si="218"/>
        <v>42643.642800925925</v>
      </c>
      <c r="S2342" s="15">
        <f t="shared" si="219"/>
        <v>42673.642800925925</v>
      </c>
      <c r="T2342">
        <f t="shared" si="220"/>
        <v>2016</v>
      </c>
      <c r="U2342">
        <f t="shared" si="221"/>
        <v>9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v>1434137504</v>
      </c>
      <c r="K2343" t="b">
        <v>0</v>
      </c>
      <c r="L2343">
        <v>0</v>
      </c>
      <c r="M2343" t="b">
        <v>0</v>
      </c>
      <c r="N2343" s="11" t="s">
        <v>8276</v>
      </c>
      <c r="O2343" t="s">
        <v>8277</v>
      </c>
      <c r="P2343">
        <f t="shared" si="216"/>
        <v>0</v>
      </c>
      <c r="Q2343" s="22">
        <f t="shared" si="217"/>
        <v>0</v>
      </c>
      <c r="R2343" s="15">
        <f t="shared" si="218"/>
        <v>42167.813703703709</v>
      </c>
      <c r="S2343" s="15">
        <f t="shared" si="219"/>
        <v>42197.813703703709</v>
      </c>
      <c r="T2343">
        <f t="shared" si="220"/>
        <v>2015</v>
      </c>
      <c r="U2343">
        <f t="shared" si="221"/>
        <v>6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v>1410799870</v>
      </c>
      <c r="K2344" t="b">
        <v>0</v>
      </c>
      <c r="L2344">
        <v>0</v>
      </c>
      <c r="M2344" t="b">
        <v>0</v>
      </c>
      <c r="N2344" s="11" t="s">
        <v>8276</v>
      </c>
      <c r="O2344" t="s">
        <v>8277</v>
      </c>
      <c r="P2344">
        <f t="shared" si="216"/>
        <v>0</v>
      </c>
      <c r="Q2344" s="22">
        <f t="shared" si="217"/>
        <v>0</v>
      </c>
      <c r="R2344" s="15">
        <f t="shared" si="218"/>
        <v>41897.702199074076</v>
      </c>
      <c r="S2344" s="15">
        <f t="shared" si="219"/>
        <v>41918.208333333336</v>
      </c>
      <c r="T2344">
        <f t="shared" si="220"/>
        <v>2014</v>
      </c>
      <c r="U2344">
        <f t="shared" si="221"/>
        <v>9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v>1447962505</v>
      </c>
      <c r="K2345" t="b">
        <v>0</v>
      </c>
      <c r="L2345">
        <v>1</v>
      </c>
      <c r="M2345" t="b">
        <v>0</v>
      </c>
      <c r="N2345" s="11" t="s">
        <v>8276</v>
      </c>
      <c r="O2345" t="s">
        <v>8277</v>
      </c>
      <c r="P2345">
        <f t="shared" si="216"/>
        <v>3</v>
      </c>
      <c r="Q2345" s="22">
        <f t="shared" si="217"/>
        <v>300</v>
      </c>
      <c r="R2345" s="15">
        <f t="shared" si="218"/>
        <v>42327.825289351851</v>
      </c>
      <c r="S2345" s="15">
        <f t="shared" si="219"/>
        <v>42377.82430555555</v>
      </c>
      <c r="T2345">
        <f t="shared" si="220"/>
        <v>2015</v>
      </c>
      <c r="U2345">
        <f t="shared" si="221"/>
        <v>11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v>1464197269</v>
      </c>
      <c r="K2346" t="b">
        <v>0</v>
      </c>
      <c r="L2346">
        <v>1</v>
      </c>
      <c r="M2346" t="b">
        <v>0</v>
      </c>
      <c r="N2346" s="11" t="s">
        <v>8276</v>
      </c>
      <c r="O2346" t="s">
        <v>8277</v>
      </c>
      <c r="P2346">
        <f t="shared" si="216"/>
        <v>0</v>
      </c>
      <c r="Q2346" s="22">
        <f t="shared" si="217"/>
        <v>1</v>
      </c>
      <c r="R2346" s="15">
        <f t="shared" si="218"/>
        <v>42515.727650462963</v>
      </c>
      <c r="S2346" s="15">
        <f t="shared" si="219"/>
        <v>42545.727650462963</v>
      </c>
      <c r="T2346">
        <f t="shared" si="220"/>
        <v>2016</v>
      </c>
      <c r="U2346">
        <f t="shared" si="221"/>
        <v>5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v>1424822556</v>
      </c>
      <c r="K2347" t="b">
        <v>0</v>
      </c>
      <c r="L2347">
        <v>0</v>
      </c>
      <c r="M2347" t="b">
        <v>0</v>
      </c>
      <c r="N2347" s="11" t="s">
        <v>8276</v>
      </c>
      <c r="O2347" t="s">
        <v>8277</v>
      </c>
      <c r="P2347">
        <f t="shared" si="216"/>
        <v>0</v>
      </c>
      <c r="Q2347" s="22">
        <f t="shared" si="217"/>
        <v>0</v>
      </c>
      <c r="R2347" s="15">
        <f t="shared" si="218"/>
        <v>42060.001805555556</v>
      </c>
      <c r="S2347" s="15">
        <f t="shared" si="219"/>
        <v>42094.985416666663</v>
      </c>
      <c r="T2347">
        <f t="shared" si="220"/>
        <v>2015</v>
      </c>
      <c r="U2347">
        <f t="shared" si="221"/>
        <v>2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v>1472843431</v>
      </c>
      <c r="K2348" t="b">
        <v>0</v>
      </c>
      <c r="L2348">
        <v>3</v>
      </c>
      <c r="M2348" t="b">
        <v>0</v>
      </c>
      <c r="N2348" s="11" t="s">
        <v>8276</v>
      </c>
      <c r="O2348" t="s">
        <v>8277</v>
      </c>
      <c r="P2348">
        <f t="shared" si="216"/>
        <v>0</v>
      </c>
      <c r="Q2348" s="22">
        <f t="shared" si="217"/>
        <v>13</v>
      </c>
      <c r="R2348" s="15">
        <f t="shared" si="218"/>
        <v>42615.79896990741</v>
      </c>
      <c r="S2348" s="15">
        <f t="shared" si="219"/>
        <v>42660.79896990741</v>
      </c>
      <c r="T2348">
        <f t="shared" si="220"/>
        <v>2016</v>
      </c>
      <c r="U2348">
        <f t="shared" si="221"/>
        <v>9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v>1469543676</v>
      </c>
      <c r="K2349" t="b">
        <v>0</v>
      </c>
      <c r="L2349">
        <v>1</v>
      </c>
      <c r="M2349" t="b">
        <v>0</v>
      </c>
      <c r="N2349" s="11" t="s">
        <v>8276</v>
      </c>
      <c r="O2349" t="s">
        <v>8277</v>
      </c>
      <c r="P2349">
        <f t="shared" si="216"/>
        <v>2</v>
      </c>
      <c r="Q2349" s="22">
        <f t="shared" si="217"/>
        <v>15</v>
      </c>
      <c r="R2349" s="15">
        <f t="shared" si="218"/>
        <v>42577.607361111113</v>
      </c>
      <c r="S2349" s="15">
        <f t="shared" si="219"/>
        <v>42607.607361111113</v>
      </c>
      <c r="T2349">
        <f t="shared" si="220"/>
        <v>2016</v>
      </c>
      <c r="U2349">
        <f t="shared" si="221"/>
        <v>7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v>1450822938</v>
      </c>
      <c r="K2350" t="b">
        <v>0</v>
      </c>
      <c r="L2350">
        <v>5</v>
      </c>
      <c r="M2350" t="b">
        <v>0</v>
      </c>
      <c r="N2350" s="11" t="s">
        <v>8276</v>
      </c>
      <c r="O2350" t="s">
        <v>8277</v>
      </c>
      <c r="P2350">
        <f t="shared" si="216"/>
        <v>0</v>
      </c>
      <c r="Q2350" s="22">
        <f t="shared" si="217"/>
        <v>54</v>
      </c>
      <c r="R2350" s="15">
        <f t="shared" si="218"/>
        <v>42360.932152777779</v>
      </c>
      <c r="S2350" s="15">
        <f t="shared" si="219"/>
        <v>42420.932152777779</v>
      </c>
      <c r="T2350">
        <f t="shared" si="220"/>
        <v>2015</v>
      </c>
      <c r="U2350">
        <f t="shared" si="221"/>
        <v>12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v>1436812628</v>
      </c>
      <c r="K2351" t="b">
        <v>0</v>
      </c>
      <c r="L2351">
        <v>0</v>
      </c>
      <c r="M2351" t="b">
        <v>0</v>
      </c>
      <c r="N2351" s="11" t="s">
        <v>8276</v>
      </c>
      <c r="O2351" t="s">
        <v>8277</v>
      </c>
      <c r="P2351">
        <f t="shared" si="216"/>
        <v>0</v>
      </c>
      <c r="Q2351" s="22">
        <f t="shared" si="217"/>
        <v>0</v>
      </c>
      <c r="R2351" s="15">
        <f t="shared" si="218"/>
        <v>42198.775787037041</v>
      </c>
      <c r="S2351" s="15">
        <f t="shared" si="219"/>
        <v>42227.775787037041</v>
      </c>
      <c r="T2351">
        <f t="shared" si="220"/>
        <v>2015</v>
      </c>
      <c r="U2351">
        <f t="shared" si="221"/>
        <v>7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v>1480882370</v>
      </c>
      <c r="K2352" t="b">
        <v>0</v>
      </c>
      <c r="L2352">
        <v>0</v>
      </c>
      <c r="M2352" t="b">
        <v>0</v>
      </c>
      <c r="N2352" s="11" t="s">
        <v>8276</v>
      </c>
      <c r="O2352" t="s">
        <v>8277</v>
      </c>
      <c r="P2352">
        <f t="shared" si="216"/>
        <v>0</v>
      </c>
      <c r="Q2352" s="22">
        <f t="shared" si="217"/>
        <v>0</v>
      </c>
      <c r="R2352" s="15">
        <f t="shared" si="218"/>
        <v>42708.842245370368</v>
      </c>
      <c r="S2352" s="15">
        <f t="shared" si="219"/>
        <v>42738.842245370368</v>
      </c>
      <c r="T2352">
        <f t="shared" si="220"/>
        <v>2016</v>
      </c>
      <c r="U2352">
        <f t="shared" si="221"/>
        <v>12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v>1427768739</v>
      </c>
      <c r="K2353" t="b">
        <v>0</v>
      </c>
      <c r="L2353">
        <v>7</v>
      </c>
      <c r="M2353" t="b">
        <v>0</v>
      </c>
      <c r="N2353" s="11" t="s">
        <v>8276</v>
      </c>
      <c r="O2353" t="s">
        <v>8277</v>
      </c>
      <c r="P2353">
        <f t="shared" si="216"/>
        <v>1</v>
      </c>
      <c r="Q2353" s="22">
        <f t="shared" si="217"/>
        <v>15.43</v>
      </c>
      <c r="R2353" s="15">
        <f t="shared" si="218"/>
        <v>42094.101145833338</v>
      </c>
      <c r="S2353" s="15">
        <f t="shared" si="219"/>
        <v>42124.101145833338</v>
      </c>
      <c r="T2353">
        <f t="shared" si="220"/>
        <v>2015</v>
      </c>
      <c r="U2353">
        <f t="shared" si="221"/>
        <v>3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v>1428419552</v>
      </c>
      <c r="K2354" t="b">
        <v>0</v>
      </c>
      <c r="L2354">
        <v>0</v>
      </c>
      <c r="M2354" t="b">
        <v>0</v>
      </c>
      <c r="N2354" s="11" t="s">
        <v>8276</v>
      </c>
      <c r="O2354" t="s">
        <v>8277</v>
      </c>
      <c r="P2354">
        <f t="shared" si="216"/>
        <v>0</v>
      </c>
      <c r="Q2354" s="22">
        <f t="shared" si="217"/>
        <v>0</v>
      </c>
      <c r="R2354" s="15">
        <f t="shared" si="218"/>
        <v>42101.633703703701</v>
      </c>
      <c r="S2354" s="15">
        <f t="shared" si="219"/>
        <v>42161.633703703701</v>
      </c>
      <c r="T2354">
        <f t="shared" si="220"/>
        <v>2015</v>
      </c>
      <c r="U2354">
        <f t="shared" si="221"/>
        <v>4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v>1428596022</v>
      </c>
      <c r="K2355" t="b">
        <v>0</v>
      </c>
      <c r="L2355">
        <v>0</v>
      </c>
      <c r="M2355" t="b">
        <v>0</v>
      </c>
      <c r="N2355" s="11" t="s">
        <v>8276</v>
      </c>
      <c r="O2355" t="s">
        <v>8277</v>
      </c>
      <c r="P2355">
        <f t="shared" si="216"/>
        <v>0</v>
      </c>
      <c r="Q2355" s="22">
        <f t="shared" si="217"/>
        <v>0</v>
      </c>
      <c r="R2355" s="15">
        <f t="shared" si="218"/>
        <v>42103.676180555558</v>
      </c>
      <c r="S2355" s="15">
        <f t="shared" si="219"/>
        <v>42115.676180555558</v>
      </c>
      <c r="T2355">
        <f t="shared" si="220"/>
        <v>2015</v>
      </c>
      <c r="U2355">
        <f t="shared" si="221"/>
        <v>4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v>1415726460</v>
      </c>
      <c r="K2356" t="b">
        <v>0</v>
      </c>
      <c r="L2356">
        <v>1</v>
      </c>
      <c r="M2356" t="b">
        <v>0</v>
      </c>
      <c r="N2356" s="11" t="s">
        <v>8276</v>
      </c>
      <c r="O2356" t="s">
        <v>8277</v>
      </c>
      <c r="P2356">
        <f t="shared" si="216"/>
        <v>0</v>
      </c>
      <c r="Q2356" s="22">
        <f t="shared" si="217"/>
        <v>25</v>
      </c>
      <c r="R2356" s="15">
        <f t="shared" si="218"/>
        <v>41954.722916666666</v>
      </c>
      <c r="S2356" s="15">
        <f t="shared" si="219"/>
        <v>42014.722916666666</v>
      </c>
      <c r="T2356">
        <f t="shared" si="220"/>
        <v>2014</v>
      </c>
      <c r="U2356">
        <f t="shared" si="221"/>
        <v>11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v>1428012136</v>
      </c>
      <c r="K2357" t="b">
        <v>0</v>
      </c>
      <c r="L2357">
        <v>2</v>
      </c>
      <c r="M2357" t="b">
        <v>0</v>
      </c>
      <c r="N2357" s="11" t="s">
        <v>8276</v>
      </c>
      <c r="O2357" t="s">
        <v>8277</v>
      </c>
      <c r="P2357">
        <f t="shared" si="216"/>
        <v>1</v>
      </c>
      <c r="Q2357" s="22">
        <f t="shared" si="217"/>
        <v>27.5</v>
      </c>
      <c r="R2357" s="15">
        <f t="shared" si="218"/>
        <v>42096.918240740735</v>
      </c>
      <c r="S2357" s="15">
        <f t="shared" si="219"/>
        <v>42126.918240740735</v>
      </c>
      <c r="T2357">
        <f t="shared" si="220"/>
        <v>2015</v>
      </c>
      <c r="U2357">
        <f t="shared" si="221"/>
        <v>4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v>1430938104</v>
      </c>
      <c r="K2358" t="b">
        <v>0</v>
      </c>
      <c r="L2358">
        <v>0</v>
      </c>
      <c r="M2358" t="b">
        <v>0</v>
      </c>
      <c r="N2358" s="11" t="s">
        <v>8276</v>
      </c>
      <c r="O2358" t="s">
        <v>8277</v>
      </c>
      <c r="P2358">
        <f t="shared" si="216"/>
        <v>0</v>
      </c>
      <c r="Q2358" s="22">
        <f t="shared" si="217"/>
        <v>0</v>
      </c>
      <c r="R2358" s="15">
        <f t="shared" si="218"/>
        <v>42130.78361111111</v>
      </c>
      <c r="S2358" s="15">
        <f t="shared" si="219"/>
        <v>42160.78361111111</v>
      </c>
      <c r="T2358">
        <f t="shared" si="220"/>
        <v>2015</v>
      </c>
      <c r="U2358">
        <f t="shared" si="221"/>
        <v>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v>1442501578</v>
      </c>
      <c r="K2359" t="b">
        <v>0</v>
      </c>
      <c r="L2359">
        <v>0</v>
      </c>
      <c r="M2359" t="b">
        <v>0</v>
      </c>
      <c r="N2359" s="11" t="s">
        <v>8276</v>
      </c>
      <c r="O2359" t="s">
        <v>8277</v>
      </c>
      <c r="P2359">
        <f t="shared" si="216"/>
        <v>0</v>
      </c>
      <c r="Q2359" s="22">
        <f t="shared" si="217"/>
        <v>0</v>
      </c>
      <c r="R2359" s="15">
        <f t="shared" si="218"/>
        <v>42264.620115740734</v>
      </c>
      <c r="S2359" s="15">
        <f t="shared" si="219"/>
        <v>42294.620115740734</v>
      </c>
      <c r="T2359">
        <f t="shared" si="220"/>
        <v>2015</v>
      </c>
      <c r="U2359">
        <f t="shared" si="221"/>
        <v>9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v>1417818036</v>
      </c>
      <c r="K2360" t="b">
        <v>0</v>
      </c>
      <c r="L2360">
        <v>0</v>
      </c>
      <c r="M2360" t="b">
        <v>0</v>
      </c>
      <c r="N2360" s="11" t="s">
        <v>8276</v>
      </c>
      <c r="O2360" t="s">
        <v>8277</v>
      </c>
      <c r="P2360">
        <f t="shared" si="216"/>
        <v>0</v>
      </c>
      <c r="Q2360" s="22">
        <f t="shared" si="217"/>
        <v>0</v>
      </c>
      <c r="R2360" s="15">
        <f t="shared" si="218"/>
        <v>41978.930972222224</v>
      </c>
      <c r="S2360" s="15">
        <f t="shared" si="219"/>
        <v>42035.027083333334</v>
      </c>
      <c r="T2360">
        <f t="shared" si="220"/>
        <v>2014</v>
      </c>
      <c r="U2360">
        <f t="shared" si="221"/>
        <v>12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v>1433432124</v>
      </c>
      <c r="K2361" t="b">
        <v>0</v>
      </c>
      <c r="L2361">
        <v>3</v>
      </c>
      <c r="M2361" t="b">
        <v>0</v>
      </c>
      <c r="N2361" s="11" t="s">
        <v>8276</v>
      </c>
      <c r="O2361" t="s">
        <v>8277</v>
      </c>
      <c r="P2361">
        <f t="shared" si="216"/>
        <v>15</v>
      </c>
      <c r="Q2361" s="22">
        <f t="shared" si="217"/>
        <v>367</v>
      </c>
      <c r="R2361" s="15">
        <f t="shared" si="218"/>
        <v>42159.649583333332</v>
      </c>
      <c r="S2361" s="15">
        <f t="shared" si="219"/>
        <v>42219.649583333332</v>
      </c>
      <c r="T2361">
        <f t="shared" si="220"/>
        <v>2015</v>
      </c>
      <c r="U2361">
        <f t="shared" si="221"/>
        <v>6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v>1452272280</v>
      </c>
      <c r="K2362" t="b">
        <v>0</v>
      </c>
      <c r="L2362">
        <v>1</v>
      </c>
      <c r="M2362" t="b">
        <v>0</v>
      </c>
      <c r="N2362" s="11" t="s">
        <v>8276</v>
      </c>
      <c r="O2362" t="s">
        <v>8277</v>
      </c>
      <c r="P2362">
        <f t="shared" si="216"/>
        <v>0</v>
      </c>
      <c r="Q2362" s="22">
        <f t="shared" si="217"/>
        <v>2</v>
      </c>
      <c r="R2362" s="15">
        <f t="shared" si="218"/>
        <v>42377.70694444445</v>
      </c>
      <c r="S2362" s="15">
        <f t="shared" si="219"/>
        <v>42407.70694444445</v>
      </c>
      <c r="T2362">
        <f t="shared" si="220"/>
        <v>2016</v>
      </c>
      <c r="U2362">
        <f t="shared" si="221"/>
        <v>1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v>1459975008</v>
      </c>
      <c r="K2363" t="b">
        <v>0</v>
      </c>
      <c r="L2363">
        <v>0</v>
      </c>
      <c r="M2363" t="b">
        <v>0</v>
      </c>
      <c r="N2363" s="11" t="s">
        <v>8276</v>
      </c>
      <c r="O2363" t="s">
        <v>8277</v>
      </c>
      <c r="P2363">
        <f t="shared" si="216"/>
        <v>0</v>
      </c>
      <c r="Q2363" s="22">
        <f t="shared" si="217"/>
        <v>0</v>
      </c>
      <c r="R2363" s="15">
        <f t="shared" si="218"/>
        <v>42466.858888888892</v>
      </c>
      <c r="S2363" s="15">
        <f t="shared" si="219"/>
        <v>42490.916666666672</v>
      </c>
      <c r="T2363">
        <f t="shared" si="220"/>
        <v>2016</v>
      </c>
      <c r="U2363">
        <f t="shared" si="221"/>
        <v>4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v>1415723470</v>
      </c>
      <c r="K2364" t="b">
        <v>0</v>
      </c>
      <c r="L2364">
        <v>2</v>
      </c>
      <c r="M2364" t="b">
        <v>0</v>
      </c>
      <c r="N2364" s="11" t="s">
        <v>8276</v>
      </c>
      <c r="O2364" t="s">
        <v>8277</v>
      </c>
      <c r="P2364">
        <f t="shared" si="216"/>
        <v>29</v>
      </c>
      <c r="Q2364" s="22">
        <f t="shared" si="217"/>
        <v>60</v>
      </c>
      <c r="R2364" s="15">
        <f t="shared" si="218"/>
        <v>41954.688310185185</v>
      </c>
      <c r="S2364" s="15">
        <f t="shared" si="219"/>
        <v>41984.688310185185</v>
      </c>
      <c r="T2364">
        <f t="shared" si="220"/>
        <v>2014</v>
      </c>
      <c r="U2364">
        <f t="shared" si="221"/>
        <v>11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v>1447460200</v>
      </c>
      <c r="K2365" t="b">
        <v>0</v>
      </c>
      <c r="L2365">
        <v>0</v>
      </c>
      <c r="M2365" t="b">
        <v>0</v>
      </c>
      <c r="N2365" s="11" t="s">
        <v>8276</v>
      </c>
      <c r="O2365" t="s">
        <v>8277</v>
      </c>
      <c r="P2365">
        <f t="shared" si="216"/>
        <v>0</v>
      </c>
      <c r="Q2365" s="22">
        <f t="shared" si="217"/>
        <v>0</v>
      </c>
      <c r="R2365" s="15">
        <f t="shared" si="218"/>
        <v>42322.011574074073</v>
      </c>
      <c r="S2365" s="15">
        <f t="shared" si="219"/>
        <v>42367.011574074073</v>
      </c>
      <c r="T2365">
        <f t="shared" si="220"/>
        <v>2015</v>
      </c>
      <c r="U2365">
        <f t="shared" si="221"/>
        <v>11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v>1441146356</v>
      </c>
      <c r="K2366" t="b">
        <v>0</v>
      </c>
      <c r="L2366">
        <v>0</v>
      </c>
      <c r="M2366" t="b">
        <v>0</v>
      </c>
      <c r="N2366" s="11" t="s">
        <v>8276</v>
      </c>
      <c r="O2366" t="s">
        <v>8277</v>
      </c>
      <c r="P2366">
        <f t="shared" si="216"/>
        <v>0</v>
      </c>
      <c r="Q2366" s="22">
        <f t="shared" si="217"/>
        <v>0</v>
      </c>
      <c r="R2366" s="15">
        <f t="shared" si="218"/>
        <v>42248.934675925921</v>
      </c>
      <c r="S2366" s="15">
        <f t="shared" si="219"/>
        <v>42303.934675925921</v>
      </c>
      <c r="T2366">
        <f t="shared" si="220"/>
        <v>2015</v>
      </c>
      <c r="U2366">
        <f t="shared" si="221"/>
        <v>9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v>1449596425</v>
      </c>
      <c r="K2367" t="b">
        <v>0</v>
      </c>
      <c r="L2367">
        <v>0</v>
      </c>
      <c r="M2367" t="b">
        <v>0</v>
      </c>
      <c r="N2367" s="11" t="s">
        <v>8276</v>
      </c>
      <c r="O2367" t="s">
        <v>8277</v>
      </c>
      <c r="P2367">
        <f t="shared" si="216"/>
        <v>0</v>
      </c>
      <c r="Q2367" s="22">
        <f t="shared" si="217"/>
        <v>0</v>
      </c>
      <c r="R2367" s="15">
        <f t="shared" si="218"/>
        <v>42346.736400462964</v>
      </c>
      <c r="S2367" s="15">
        <f t="shared" si="219"/>
        <v>42386.958333333328</v>
      </c>
      <c r="T2367">
        <f t="shared" si="220"/>
        <v>2015</v>
      </c>
      <c r="U2367">
        <f t="shared" si="221"/>
        <v>12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v>1442839533</v>
      </c>
      <c r="K2368" t="b">
        <v>0</v>
      </c>
      <c r="L2368">
        <v>27</v>
      </c>
      <c r="M2368" t="b">
        <v>0</v>
      </c>
      <c r="N2368" s="11" t="s">
        <v>8276</v>
      </c>
      <c r="O2368" t="s">
        <v>8277</v>
      </c>
      <c r="P2368">
        <f t="shared" si="216"/>
        <v>11</v>
      </c>
      <c r="Q2368" s="22">
        <f t="shared" si="217"/>
        <v>97.41</v>
      </c>
      <c r="R2368" s="15">
        <f t="shared" si="218"/>
        <v>42268.531631944439</v>
      </c>
      <c r="S2368" s="15">
        <f t="shared" si="219"/>
        <v>42298.531631944439</v>
      </c>
      <c r="T2368">
        <f t="shared" si="220"/>
        <v>2015</v>
      </c>
      <c r="U2368">
        <f t="shared" si="221"/>
        <v>9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v>1456442216</v>
      </c>
      <c r="K2369" t="b">
        <v>0</v>
      </c>
      <c r="L2369">
        <v>14</v>
      </c>
      <c r="M2369" t="b">
        <v>0</v>
      </c>
      <c r="N2369" s="11" t="s">
        <v>8276</v>
      </c>
      <c r="O2369" t="s">
        <v>8277</v>
      </c>
      <c r="P2369">
        <f t="shared" si="216"/>
        <v>1</v>
      </c>
      <c r="Q2369" s="22">
        <f t="shared" si="217"/>
        <v>47.86</v>
      </c>
      <c r="R2369" s="15">
        <f t="shared" si="218"/>
        <v>42425.970092592594</v>
      </c>
      <c r="S2369" s="15">
        <f t="shared" si="219"/>
        <v>42485.928425925929</v>
      </c>
      <c r="T2369">
        <f t="shared" si="220"/>
        <v>2016</v>
      </c>
      <c r="U2369">
        <f t="shared" si="221"/>
        <v>2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v>1425143965</v>
      </c>
      <c r="K2370" t="b">
        <v>0</v>
      </c>
      <c r="L2370">
        <v>2</v>
      </c>
      <c r="M2370" t="b">
        <v>0</v>
      </c>
      <c r="N2370" s="11" t="s">
        <v>8276</v>
      </c>
      <c r="O2370" t="s">
        <v>8277</v>
      </c>
      <c r="P2370">
        <f t="shared" si="216"/>
        <v>0</v>
      </c>
      <c r="Q2370" s="22">
        <f t="shared" si="217"/>
        <v>50</v>
      </c>
      <c r="R2370" s="15">
        <f t="shared" si="218"/>
        <v>42063.721817129626</v>
      </c>
      <c r="S2370" s="15">
        <f t="shared" si="219"/>
        <v>42108.680150462969</v>
      </c>
      <c r="T2370">
        <f t="shared" si="220"/>
        <v>2015</v>
      </c>
      <c r="U2370">
        <f t="shared" si="221"/>
        <v>2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v>1452540611</v>
      </c>
      <c r="K2371" t="b">
        <v>0</v>
      </c>
      <c r="L2371">
        <v>0</v>
      </c>
      <c r="M2371" t="b">
        <v>0</v>
      </c>
      <c r="N2371" s="11" t="s">
        <v>8276</v>
      </c>
      <c r="O2371" t="s">
        <v>8277</v>
      </c>
      <c r="P2371">
        <f t="shared" ref="P2371:P2434" si="222">ROUND(E2371/D2371*100,0)</f>
        <v>0</v>
      </c>
      <c r="Q2371" s="22">
        <f t="shared" ref="Q2371:Q2434" si="223">IFERROR(ROUND(E2371/L2371,2),0)</f>
        <v>0</v>
      </c>
      <c r="R2371" s="15">
        <f t="shared" ref="R2371:R2434" si="224">J2371/60/60/24+DATE(1970,1,1)</f>
        <v>42380.812627314815</v>
      </c>
      <c r="S2371" s="15">
        <f t="shared" ref="S2371:S2434" si="225">I2371/60/60/24+DATE(1970,1,1)</f>
        <v>42410.812627314815</v>
      </c>
      <c r="T2371">
        <f t="shared" ref="T2371:T2434" si="226">YEAR(R2371)</f>
        <v>2016</v>
      </c>
      <c r="U2371">
        <f t="shared" ref="U2371:U2434" si="227">MONTH(R2371)</f>
        <v>1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v>1416285141</v>
      </c>
      <c r="K2372" t="b">
        <v>0</v>
      </c>
      <c r="L2372">
        <v>4</v>
      </c>
      <c r="M2372" t="b">
        <v>0</v>
      </c>
      <c r="N2372" s="11" t="s">
        <v>8276</v>
      </c>
      <c r="O2372" t="s">
        <v>8277</v>
      </c>
      <c r="P2372">
        <f t="shared" si="222"/>
        <v>0</v>
      </c>
      <c r="Q2372" s="22">
        <f t="shared" si="223"/>
        <v>20.5</v>
      </c>
      <c r="R2372" s="15">
        <f t="shared" si="224"/>
        <v>41961.18913194444</v>
      </c>
      <c r="S2372" s="15">
        <f t="shared" si="225"/>
        <v>41991.18913194444</v>
      </c>
      <c r="T2372">
        <f t="shared" si="226"/>
        <v>2014</v>
      </c>
      <c r="U2372">
        <f t="shared" si="227"/>
        <v>11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v>1432665596</v>
      </c>
      <c r="K2373" t="b">
        <v>0</v>
      </c>
      <c r="L2373">
        <v>0</v>
      </c>
      <c r="M2373" t="b">
        <v>0</v>
      </c>
      <c r="N2373" s="11" t="s">
        <v>8276</v>
      </c>
      <c r="O2373" t="s">
        <v>8277</v>
      </c>
      <c r="P2373">
        <f t="shared" si="222"/>
        <v>0</v>
      </c>
      <c r="Q2373" s="22">
        <f t="shared" si="223"/>
        <v>0</v>
      </c>
      <c r="R2373" s="15">
        <f t="shared" si="224"/>
        <v>42150.777731481481</v>
      </c>
      <c r="S2373" s="15">
        <f t="shared" si="225"/>
        <v>42180.777731481481</v>
      </c>
      <c r="T2373">
        <f t="shared" si="226"/>
        <v>2015</v>
      </c>
      <c r="U2373">
        <f t="shared" si="227"/>
        <v>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v>1427247571</v>
      </c>
      <c r="K2374" t="b">
        <v>0</v>
      </c>
      <c r="L2374">
        <v>6</v>
      </c>
      <c r="M2374" t="b">
        <v>0</v>
      </c>
      <c r="N2374" s="11" t="s">
        <v>8276</v>
      </c>
      <c r="O2374" t="s">
        <v>8277</v>
      </c>
      <c r="P2374">
        <f t="shared" si="222"/>
        <v>3</v>
      </c>
      <c r="Q2374" s="22">
        <f t="shared" si="223"/>
        <v>30</v>
      </c>
      <c r="R2374" s="15">
        <f t="shared" si="224"/>
        <v>42088.069108796291</v>
      </c>
      <c r="S2374" s="15">
        <f t="shared" si="225"/>
        <v>42118.069108796291</v>
      </c>
      <c r="T2374">
        <f t="shared" si="226"/>
        <v>2015</v>
      </c>
      <c r="U2374">
        <f t="shared" si="227"/>
        <v>3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v>1438271624</v>
      </c>
      <c r="K2375" t="b">
        <v>0</v>
      </c>
      <c r="L2375">
        <v>1</v>
      </c>
      <c r="M2375" t="b">
        <v>0</v>
      </c>
      <c r="N2375" s="11" t="s">
        <v>8276</v>
      </c>
      <c r="O2375" t="s">
        <v>8277</v>
      </c>
      <c r="P2375">
        <f t="shared" si="222"/>
        <v>0</v>
      </c>
      <c r="Q2375" s="22">
        <f t="shared" si="223"/>
        <v>50</v>
      </c>
      <c r="R2375" s="15">
        <f t="shared" si="224"/>
        <v>42215.662314814821</v>
      </c>
      <c r="S2375" s="15">
        <f t="shared" si="225"/>
        <v>42245.662314814821</v>
      </c>
      <c r="T2375">
        <f t="shared" si="226"/>
        <v>2015</v>
      </c>
      <c r="U2375">
        <f t="shared" si="227"/>
        <v>7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v>1421180060</v>
      </c>
      <c r="K2376" t="b">
        <v>0</v>
      </c>
      <c r="L2376">
        <v>1</v>
      </c>
      <c r="M2376" t="b">
        <v>0</v>
      </c>
      <c r="N2376" s="11" t="s">
        <v>8276</v>
      </c>
      <c r="O2376" t="s">
        <v>8277</v>
      </c>
      <c r="P2376">
        <f t="shared" si="222"/>
        <v>0</v>
      </c>
      <c r="Q2376" s="22">
        <f t="shared" si="223"/>
        <v>10</v>
      </c>
      <c r="R2376" s="15">
        <f t="shared" si="224"/>
        <v>42017.843287037031</v>
      </c>
      <c r="S2376" s="15">
        <f t="shared" si="225"/>
        <v>42047.843287037031</v>
      </c>
      <c r="T2376">
        <f t="shared" si="226"/>
        <v>2015</v>
      </c>
      <c r="U2376">
        <f t="shared" si="227"/>
        <v>1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v>1470859437</v>
      </c>
      <c r="K2377" t="b">
        <v>0</v>
      </c>
      <c r="L2377">
        <v>0</v>
      </c>
      <c r="M2377" t="b">
        <v>0</v>
      </c>
      <c r="N2377" s="11" t="s">
        <v>8276</v>
      </c>
      <c r="O2377" t="s">
        <v>8277</v>
      </c>
      <c r="P2377">
        <f t="shared" si="222"/>
        <v>0</v>
      </c>
      <c r="Q2377" s="22">
        <f t="shared" si="223"/>
        <v>0</v>
      </c>
      <c r="R2377" s="15">
        <f t="shared" si="224"/>
        <v>42592.836076388892</v>
      </c>
      <c r="S2377" s="15">
        <f t="shared" si="225"/>
        <v>42622.836076388892</v>
      </c>
      <c r="T2377">
        <f t="shared" si="226"/>
        <v>2016</v>
      </c>
      <c r="U2377">
        <f t="shared" si="227"/>
        <v>8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v>1447193566</v>
      </c>
      <c r="K2378" t="b">
        <v>0</v>
      </c>
      <c r="L2378">
        <v>4</v>
      </c>
      <c r="M2378" t="b">
        <v>0</v>
      </c>
      <c r="N2378" s="11" t="s">
        <v>8276</v>
      </c>
      <c r="O2378" t="s">
        <v>8277</v>
      </c>
      <c r="P2378">
        <f t="shared" si="222"/>
        <v>11</v>
      </c>
      <c r="Q2378" s="22">
        <f t="shared" si="223"/>
        <v>81.58</v>
      </c>
      <c r="R2378" s="15">
        <f t="shared" si="224"/>
        <v>42318.925532407404</v>
      </c>
      <c r="S2378" s="15">
        <f t="shared" si="225"/>
        <v>42348.925532407404</v>
      </c>
      <c r="T2378">
        <f t="shared" si="226"/>
        <v>2015</v>
      </c>
      <c r="U2378">
        <f t="shared" si="227"/>
        <v>11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v>1477515183</v>
      </c>
      <c r="K2379" t="b">
        <v>0</v>
      </c>
      <c r="L2379">
        <v>0</v>
      </c>
      <c r="M2379" t="b">
        <v>0</v>
      </c>
      <c r="N2379" s="11" t="s">
        <v>8276</v>
      </c>
      <c r="O2379" t="s">
        <v>8277</v>
      </c>
      <c r="P2379">
        <f t="shared" si="222"/>
        <v>0</v>
      </c>
      <c r="Q2379" s="22">
        <f t="shared" si="223"/>
        <v>0</v>
      </c>
      <c r="R2379" s="15">
        <f t="shared" si="224"/>
        <v>42669.870173611111</v>
      </c>
      <c r="S2379" s="15">
        <f t="shared" si="225"/>
        <v>42699.911840277782</v>
      </c>
      <c r="T2379">
        <f t="shared" si="226"/>
        <v>2016</v>
      </c>
      <c r="U2379">
        <f t="shared" si="227"/>
        <v>10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v>1438042730</v>
      </c>
      <c r="K2380" t="b">
        <v>0</v>
      </c>
      <c r="L2380">
        <v>0</v>
      </c>
      <c r="M2380" t="b">
        <v>0</v>
      </c>
      <c r="N2380" s="11" t="s">
        <v>8276</v>
      </c>
      <c r="O2380" t="s">
        <v>8277</v>
      </c>
      <c r="P2380">
        <f t="shared" si="222"/>
        <v>0</v>
      </c>
      <c r="Q2380" s="22">
        <f t="shared" si="223"/>
        <v>0</v>
      </c>
      <c r="R2380" s="15">
        <f t="shared" si="224"/>
        <v>42213.013078703705</v>
      </c>
      <c r="S2380" s="15">
        <f t="shared" si="225"/>
        <v>42242.013078703705</v>
      </c>
      <c r="T2380">
        <f t="shared" si="226"/>
        <v>2015</v>
      </c>
      <c r="U2380">
        <f t="shared" si="227"/>
        <v>7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v>1440116616</v>
      </c>
      <c r="K2381" t="b">
        <v>0</v>
      </c>
      <c r="L2381">
        <v>0</v>
      </c>
      <c r="M2381" t="b">
        <v>0</v>
      </c>
      <c r="N2381" s="11" t="s">
        <v>8276</v>
      </c>
      <c r="O2381" t="s">
        <v>8277</v>
      </c>
      <c r="P2381">
        <f t="shared" si="222"/>
        <v>0</v>
      </c>
      <c r="Q2381" s="22">
        <f t="shared" si="223"/>
        <v>0</v>
      </c>
      <c r="R2381" s="15">
        <f t="shared" si="224"/>
        <v>42237.016388888893</v>
      </c>
      <c r="S2381" s="15">
        <f t="shared" si="225"/>
        <v>42282.016388888893</v>
      </c>
      <c r="T2381">
        <f t="shared" si="226"/>
        <v>2015</v>
      </c>
      <c r="U2381">
        <f t="shared" si="227"/>
        <v>8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v>1441134142</v>
      </c>
      <c r="K2382" t="b">
        <v>0</v>
      </c>
      <c r="L2382">
        <v>3</v>
      </c>
      <c r="M2382" t="b">
        <v>0</v>
      </c>
      <c r="N2382" s="11" t="s">
        <v>8276</v>
      </c>
      <c r="O2382" t="s">
        <v>8277</v>
      </c>
      <c r="P2382">
        <f t="shared" si="222"/>
        <v>0</v>
      </c>
      <c r="Q2382" s="22">
        <f t="shared" si="223"/>
        <v>18.329999999999998</v>
      </c>
      <c r="R2382" s="15">
        <f t="shared" si="224"/>
        <v>42248.793310185181</v>
      </c>
      <c r="S2382" s="15">
        <f t="shared" si="225"/>
        <v>42278.793310185181</v>
      </c>
      <c r="T2382">
        <f t="shared" si="226"/>
        <v>2015</v>
      </c>
      <c r="U2382">
        <f t="shared" si="227"/>
        <v>9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v>1426112848</v>
      </c>
      <c r="K2383" t="b">
        <v>0</v>
      </c>
      <c r="L2383">
        <v>7</v>
      </c>
      <c r="M2383" t="b">
        <v>0</v>
      </c>
      <c r="N2383" s="11" t="s">
        <v>8276</v>
      </c>
      <c r="O2383" t="s">
        <v>8277</v>
      </c>
      <c r="P2383">
        <f t="shared" si="222"/>
        <v>2</v>
      </c>
      <c r="Q2383" s="22">
        <f t="shared" si="223"/>
        <v>224.43</v>
      </c>
      <c r="R2383" s="15">
        <f t="shared" si="224"/>
        <v>42074.935740740737</v>
      </c>
      <c r="S2383" s="15">
        <f t="shared" si="225"/>
        <v>42104.935740740737</v>
      </c>
      <c r="T2383">
        <f t="shared" si="226"/>
        <v>2015</v>
      </c>
      <c r="U2383">
        <f t="shared" si="227"/>
        <v>3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v>1436502603</v>
      </c>
      <c r="K2384" t="b">
        <v>0</v>
      </c>
      <c r="L2384">
        <v>2</v>
      </c>
      <c r="M2384" t="b">
        <v>0</v>
      </c>
      <c r="N2384" s="11" t="s">
        <v>8276</v>
      </c>
      <c r="O2384" t="s">
        <v>8277</v>
      </c>
      <c r="P2384">
        <f t="shared" si="222"/>
        <v>3</v>
      </c>
      <c r="Q2384" s="22">
        <f t="shared" si="223"/>
        <v>37.5</v>
      </c>
      <c r="R2384" s="15">
        <f t="shared" si="224"/>
        <v>42195.187534722223</v>
      </c>
      <c r="S2384" s="15">
        <f t="shared" si="225"/>
        <v>42220.187534722223</v>
      </c>
      <c r="T2384">
        <f t="shared" si="226"/>
        <v>2015</v>
      </c>
      <c r="U2384">
        <f t="shared" si="227"/>
        <v>7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v>1421976107</v>
      </c>
      <c r="K2385" t="b">
        <v>0</v>
      </c>
      <c r="L2385">
        <v>3</v>
      </c>
      <c r="M2385" t="b">
        <v>0</v>
      </c>
      <c r="N2385" s="11" t="s">
        <v>8276</v>
      </c>
      <c r="O2385" t="s">
        <v>8277</v>
      </c>
      <c r="P2385">
        <f t="shared" si="222"/>
        <v>4</v>
      </c>
      <c r="Q2385" s="22">
        <f t="shared" si="223"/>
        <v>145</v>
      </c>
      <c r="R2385" s="15">
        <f t="shared" si="224"/>
        <v>42027.056793981479</v>
      </c>
      <c r="S2385" s="15">
        <f t="shared" si="225"/>
        <v>42057.056793981479</v>
      </c>
      <c r="T2385">
        <f t="shared" si="226"/>
        <v>2015</v>
      </c>
      <c r="U2385">
        <f t="shared" si="227"/>
        <v>1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v>1413337043</v>
      </c>
      <c r="K2386" t="b">
        <v>0</v>
      </c>
      <c r="L2386">
        <v>8</v>
      </c>
      <c r="M2386" t="b">
        <v>0</v>
      </c>
      <c r="N2386" s="11" t="s">
        <v>8276</v>
      </c>
      <c r="O2386" t="s">
        <v>8277</v>
      </c>
      <c r="P2386">
        <f t="shared" si="222"/>
        <v>1</v>
      </c>
      <c r="Q2386" s="22">
        <f t="shared" si="223"/>
        <v>1</v>
      </c>
      <c r="R2386" s="15">
        <f t="shared" si="224"/>
        <v>41927.067627314813</v>
      </c>
      <c r="S2386" s="15">
        <f t="shared" si="225"/>
        <v>41957.109293981484</v>
      </c>
      <c r="T2386">
        <f t="shared" si="226"/>
        <v>2014</v>
      </c>
      <c r="U2386">
        <f t="shared" si="227"/>
        <v>10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v>1436201432</v>
      </c>
      <c r="K2387" t="b">
        <v>0</v>
      </c>
      <c r="L2387">
        <v>7</v>
      </c>
      <c r="M2387" t="b">
        <v>0</v>
      </c>
      <c r="N2387" s="11" t="s">
        <v>8276</v>
      </c>
      <c r="O2387" t="s">
        <v>8277</v>
      </c>
      <c r="P2387">
        <f t="shared" si="222"/>
        <v>1</v>
      </c>
      <c r="Q2387" s="22">
        <f t="shared" si="223"/>
        <v>112.57</v>
      </c>
      <c r="R2387" s="15">
        <f t="shared" si="224"/>
        <v>42191.70175925926</v>
      </c>
      <c r="S2387" s="15">
        <f t="shared" si="225"/>
        <v>42221.70175925926</v>
      </c>
      <c r="T2387">
        <f t="shared" si="226"/>
        <v>2015</v>
      </c>
      <c r="U2387">
        <f t="shared" si="227"/>
        <v>7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v>1415736424</v>
      </c>
      <c r="K2388" t="b">
        <v>0</v>
      </c>
      <c r="L2388">
        <v>0</v>
      </c>
      <c r="M2388" t="b">
        <v>0</v>
      </c>
      <c r="N2388" s="11" t="s">
        <v>8276</v>
      </c>
      <c r="O2388" t="s">
        <v>8277</v>
      </c>
      <c r="P2388">
        <f t="shared" si="222"/>
        <v>0</v>
      </c>
      <c r="Q2388" s="22">
        <f t="shared" si="223"/>
        <v>0</v>
      </c>
      <c r="R2388" s="15">
        <f t="shared" si="224"/>
        <v>41954.838240740741</v>
      </c>
      <c r="S2388" s="15">
        <f t="shared" si="225"/>
        <v>42014.838240740741</v>
      </c>
      <c r="T2388">
        <f t="shared" si="226"/>
        <v>2014</v>
      </c>
      <c r="U2388">
        <f t="shared" si="227"/>
        <v>11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v>1465311740</v>
      </c>
      <c r="K2389" t="b">
        <v>0</v>
      </c>
      <c r="L2389">
        <v>3</v>
      </c>
      <c r="M2389" t="b">
        <v>0</v>
      </c>
      <c r="N2389" s="11" t="s">
        <v>8276</v>
      </c>
      <c r="O2389" t="s">
        <v>8277</v>
      </c>
      <c r="P2389">
        <f t="shared" si="222"/>
        <v>1</v>
      </c>
      <c r="Q2389" s="22">
        <f t="shared" si="223"/>
        <v>342</v>
      </c>
      <c r="R2389" s="15">
        <f t="shared" si="224"/>
        <v>42528.626620370371</v>
      </c>
      <c r="S2389" s="15">
        <f t="shared" si="225"/>
        <v>42573.626620370371</v>
      </c>
      <c r="T2389">
        <f t="shared" si="226"/>
        <v>2016</v>
      </c>
      <c r="U2389">
        <f t="shared" si="227"/>
        <v>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v>1418761759</v>
      </c>
      <c r="K2390" t="b">
        <v>0</v>
      </c>
      <c r="L2390">
        <v>8</v>
      </c>
      <c r="M2390" t="b">
        <v>0</v>
      </c>
      <c r="N2390" s="11" t="s">
        <v>8276</v>
      </c>
      <c r="O2390" t="s">
        <v>8277</v>
      </c>
      <c r="P2390">
        <f t="shared" si="222"/>
        <v>1</v>
      </c>
      <c r="Q2390" s="22">
        <f t="shared" si="223"/>
        <v>57.88</v>
      </c>
      <c r="R2390" s="15">
        <f t="shared" si="224"/>
        <v>41989.853692129633</v>
      </c>
      <c r="S2390" s="15">
        <f t="shared" si="225"/>
        <v>42019.811805555553</v>
      </c>
      <c r="T2390">
        <f t="shared" si="226"/>
        <v>2014</v>
      </c>
      <c r="U2390">
        <f t="shared" si="227"/>
        <v>12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v>1435160452</v>
      </c>
      <c r="K2391" t="b">
        <v>0</v>
      </c>
      <c r="L2391">
        <v>1</v>
      </c>
      <c r="M2391" t="b">
        <v>0</v>
      </c>
      <c r="N2391" s="11" t="s">
        <v>8276</v>
      </c>
      <c r="O2391" t="s">
        <v>8277</v>
      </c>
      <c r="P2391">
        <f t="shared" si="222"/>
        <v>0</v>
      </c>
      <c r="Q2391" s="22">
        <f t="shared" si="223"/>
        <v>30</v>
      </c>
      <c r="R2391" s="15">
        <f t="shared" si="224"/>
        <v>42179.653379629628</v>
      </c>
      <c r="S2391" s="15">
        <f t="shared" si="225"/>
        <v>42210.915972222225</v>
      </c>
      <c r="T2391">
        <f t="shared" si="226"/>
        <v>2015</v>
      </c>
      <c r="U2391">
        <f t="shared" si="227"/>
        <v>6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v>1416896264</v>
      </c>
      <c r="K2392" t="b">
        <v>0</v>
      </c>
      <c r="L2392">
        <v>0</v>
      </c>
      <c r="M2392" t="b">
        <v>0</v>
      </c>
      <c r="N2392" s="11" t="s">
        <v>8276</v>
      </c>
      <c r="O2392" t="s">
        <v>8277</v>
      </c>
      <c r="P2392">
        <f t="shared" si="222"/>
        <v>0</v>
      </c>
      <c r="Q2392" s="22">
        <f t="shared" si="223"/>
        <v>0</v>
      </c>
      <c r="R2392" s="15">
        <f t="shared" si="224"/>
        <v>41968.262314814812</v>
      </c>
      <c r="S2392" s="15">
        <f t="shared" si="225"/>
        <v>42008.262314814812</v>
      </c>
      <c r="T2392">
        <f t="shared" si="226"/>
        <v>2014</v>
      </c>
      <c r="U2392">
        <f t="shared" si="227"/>
        <v>11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v>1425236644</v>
      </c>
      <c r="K2393" t="b">
        <v>0</v>
      </c>
      <c r="L2393">
        <v>1</v>
      </c>
      <c r="M2393" t="b">
        <v>0</v>
      </c>
      <c r="N2393" s="11" t="s">
        <v>8276</v>
      </c>
      <c r="O2393" t="s">
        <v>8277</v>
      </c>
      <c r="P2393">
        <f t="shared" si="222"/>
        <v>0</v>
      </c>
      <c r="Q2393" s="22">
        <f t="shared" si="223"/>
        <v>25</v>
      </c>
      <c r="R2393" s="15">
        <f t="shared" si="224"/>
        <v>42064.794490740736</v>
      </c>
      <c r="S2393" s="15">
        <f t="shared" si="225"/>
        <v>42094.752824074079</v>
      </c>
      <c r="T2393">
        <f t="shared" si="226"/>
        <v>2015</v>
      </c>
      <c r="U2393">
        <f t="shared" si="227"/>
        <v>3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v>1443495223</v>
      </c>
      <c r="K2394" t="b">
        <v>0</v>
      </c>
      <c r="L2394">
        <v>0</v>
      </c>
      <c r="M2394" t="b">
        <v>0</v>
      </c>
      <c r="N2394" s="11" t="s">
        <v>8276</v>
      </c>
      <c r="O2394" t="s">
        <v>8277</v>
      </c>
      <c r="P2394">
        <f t="shared" si="222"/>
        <v>0</v>
      </c>
      <c r="Q2394" s="22">
        <f t="shared" si="223"/>
        <v>0</v>
      </c>
      <c r="R2394" s="15">
        <f t="shared" si="224"/>
        <v>42276.120636574073</v>
      </c>
      <c r="S2394" s="15">
        <f t="shared" si="225"/>
        <v>42306.120636574073</v>
      </c>
      <c r="T2394">
        <f t="shared" si="226"/>
        <v>2015</v>
      </c>
      <c r="U2394">
        <f t="shared" si="227"/>
        <v>9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v>1436456017</v>
      </c>
      <c r="K2395" t="b">
        <v>0</v>
      </c>
      <c r="L2395">
        <v>1</v>
      </c>
      <c r="M2395" t="b">
        <v>0</v>
      </c>
      <c r="N2395" s="11" t="s">
        <v>8276</v>
      </c>
      <c r="O2395" t="s">
        <v>8277</v>
      </c>
      <c r="P2395">
        <f t="shared" si="222"/>
        <v>0</v>
      </c>
      <c r="Q2395" s="22">
        <f t="shared" si="223"/>
        <v>50</v>
      </c>
      <c r="R2395" s="15">
        <f t="shared" si="224"/>
        <v>42194.648344907408</v>
      </c>
      <c r="S2395" s="15">
        <f t="shared" si="225"/>
        <v>42224.648344907408</v>
      </c>
      <c r="T2395">
        <f t="shared" si="226"/>
        <v>2015</v>
      </c>
      <c r="U2395">
        <f t="shared" si="227"/>
        <v>7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v>1422348093</v>
      </c>
      <c r="K2396" t="b">
        <v>0</v>
      </c>
      <c r="L2396">
        <v>2</v>
      </c>
      <c r="M2396" t="b">
        <v>0</v>
      </c>
      <c r="N2396" s="11" t="s">
        <v>8276</v>
      </c>
      <c r="O2396" t="s">
        <v>8277</v>
      </c>
      <c r="P2396">
        <f t="shared" si="222"/>
        <v>0</v>
      </c>
      <c r="Q2396" s="22">
        <f t="shared" si="223"/>
        <v>1.5</v>
      </c>
      <c r="R2396" s="15">
        <f t="shared" si="224"/>
        <v>42031.362187499995</v>
      </c>
      <c r="S2396" s="15">
        <f t="shared" si="225"/>
        <v>42061.362187499995</v>
      </c>
      <c r="T2396">
        <f t="shared" si="226"/>
        <v>2015</v>
      </c>
      <c r="U2396">
        <f t="shared" si="227"/>
        <v>1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v>1481597687</v>
      </c>
      <c r="K2397" t="b">
        <v>0</v>
      </c>
      <c r="L2397">
        <v>0</v>
      </c>
      <c r="M2397" t="b">
        <v>0</v>
      </c>
      <c r="N2397" s="11" t="s">
        <v>8276</v>
      </c>
      <c r="O2397" t="s">
        <v>8277</v>
      </c>
      <c r="P2397">
        <f t="shared" si="222"/>
        <v>0</v>
      </c>
      <c r="Q2397" s="22">
        <f t="shared" si="223"/>
        <v>0</v>
      </c>
      <c r="R2397" s="15">
        <f t="shared" si="224"/>
        <v>42717.121377314819</v>
      </c>
      <c r="S2397" s="15">
        <f t="shared" si="225"/>
        <v>42745.372916666667</v>
      </c>
      <c r="T2397">
        <f t="shared" si="226"/>
        <v>2016</v>
      </c>
      <c r="U2397">
        <f t="shared" si="227"/>
        <v>12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v>1442348558</v>
      </c>
      <c r="K2398" t="b">
        <v>0</v>
      </c>
      <c r="L2398">
        <v>1</v>
      </c>
      <c r="M2398" t="b">
        <v>0</v>
      </c>
      <c r="N2398" s="11" t="s">
        <v>8276</v>
      </c>
      <c r="O2398" t="s">
        <v>8277</v>
      </c>
      <c r="P2398">
        <f t="shared" si="222"/>
        <v>0</v>
      </c>
      <c r="Q2398" s="22">
        <f t="shared" si="223"/>
        <v>10</v>
      </c>
      <c r="R2398" s="15">
        <f t="shared" si="224"/>
        <v>42262.849050925928</v>
      </c>
      <c r="S2398" s="15">
        <f t="shared" si="225"/>
        <v>42292.849050925928</v>
      </c>
      <c r="T2398">
        <f t="shared" si="226"/>
        <v>2015</v>
      </c>
      <c r="U2398">
        <f t="shared" si="227"/>
        <v>9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v>1417641256</v>
      </c>
      <c r="K2399" t="b">
        <v>0</v>
      </c>
      <c r="L2399">
        <v>0</v>
      </c>
      <c r="M2399" t="b">
        <v>0</v>
      </c>
      <c r="N2399" s="11" t="s">
        <v>8276</v>
      </c>
      <c r="O2399" t="s">
        <v>8277</v>
      </c>
      <c r="P2399">
        <f t="shared" si="222"/>
        <v>0</v>
      </c>
      <c r="Q2399" s="22">
        <f t="shared" si="223"/>
        <v>0</v>
      </c>
      <c r="R2399" s="15">
        <f t="shared" si="224"/>
        <v>41976.88490740741</v>
      </c>
      <c r="S2399" s="15">
        <f t="shared" si="225"/>
        <v>42006.88490740741</v>
      </c>
      <c r="T2399">
        <f t="shared" si="226"/>
        <v>2014</v>
      </c>
      <c r="U2399">
        <f t="shared" si="227"/>
        <v>12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v>1433282384</v>
      </c>
      <c r="K2400" t="b">
        <v>0</v>
      </c>
      <c r="L2400">
        <v>0</v>
      </c>
      <c r="M2400" t="b">
        <v>0</v>
      </c>
      <c r="N2400" s="11" t="s">
        <v>8276</v>
      </c>
      <c r="O2400" t="s">
        <v>8277</v>
      </c>
      <c r="P2400">
        <f t="shared" si="222"/>
        <v>0</v>
      </c>
      <c r="Q2400" s="22">
        <f t="shared" si="223"/>
        <v>0</v>
      </c>
      <c r="R2400" s="15">
        <f t="shared" si="224"/>
        <v>42157.916481481487</v>
      </c>
      <c r="S2400" s="15">
        <f t="shared" si="225"/>
        <v>42187.916481481487</v>
      </c>
      <c r="T2400">
        <f t="shared" si="226"/>
        <v>2015</v>
      </c>
      <c r="U2400">
        <f t="shared" si="227"/>
        <v>6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v>1415910506</v>
      </c>
      <c r="K2401" t="b">
        <v>0</v>
      </c>
      <c r="L2401">
        <v>0</v>
      </c>
      <c r="M2401" t="b">
        <v>0</v>
      </c>
      <c r="N2401" s="11" t="s">
        <v>8276</v>
      </c>
      <c r="O2401" t="s">
        <v>8277</v>
      </c>
      <c r="P2401">
        <f t="shared" si="222"/>
        <v>0</v>
      </c>
      <c r="Q2401" s="22">
        <f t="shared" si="223"/>
        <v>0</v>
      </c>
      <c r="R2401" s="15">
        <f t="shared" si="224"/>
        <v>41956.853078703702</v>
      </c>
      <c r="S2401" s="15">
        <f t="shared" si="225"/>
        <v>41991.853078703702</v>
      </c>
      <c r="T2401">
        <f t="shared" si="226"/>
        <v>2014</v>
      </c>
      <c r="U2401">
        <f t="shared" si="227"/>
        <v>11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v>1458023164</v>
      </c>
      <c r="K2402" t="b">
        <v>0</v>
      </c>
      <c r="L2402">
        <v>0</v>
      </c>
      <c r="M2402" t="b">
        <v>0</v>
      </c>
      <c r="N2402" s="11" t="s">
        <v>8276</v>
      </c>
      <c r="O2402" t="s">
        <v>8277</v>
      </c>
      <c r="P2402">
        <f t="shared" si="222"/>
        <v>0</v>
      </c>
      <c r="Q2402" s="22">
        <f t="shared" si="223"/>
        <v>0</v>
      </c>
      <c r="R2402" s="15">
        <f t="shared" si="224"/>
        <v>42444.268101851849</v>
      </c>
      <c r="S2402" s="15">
        <f t="shared" si="225"/>
        <v>42474.268101851849</v>
      </c>
      <c r="T2402">
        <f t="shared" si="226"/>
        <v>2016</v>
      </c>
      <c r="U2402">
        <f t="shared" si="227"/>
        <v>3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v>1452023096</v>
      </c>
      <c r="K2403" t="b">
        <v>0</v>
      </c>
      <c r="L2403">
        <v>9</v>
      </c>
      <c r="M2403" t="b">
        <v>0</v>
      </c>
      <c r="N2403" s="11" t="s">
        <v>8293</v>
      </c>
      <c r="O2403" t="s">
        <v>8294</v>
      </c>
      <c r="P2403">
        <f t="shared" si="222"/>
        <v>1</v>
      </c>
      <c r="Q2403" s="22">
        <f t="shared" si="223"/>
        <v>22.33</v>
      </c>
      <c r="R2403" s="15">
        <f t="shared" si="224"/>
        <v>42374.822870370372</v>
      </c>
      <c r="S2403" s="15">
        <f t="shared" si="225"/>
        <v>42434.822870370372</v>
      </c>
      <c r="T2403">
        <f t="shared" si="226"/>
        <v>2016</v>
      </c>
      <c r="U2403">
        <f t="shared" si="227"/>
        <v>1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v>1428941931</v>
      </c>
      <c r="K2404" t="b">
        <v>0</v>
      </c>
      <c r="L2404">
        <v>1</v>
      </c>
      <c r="M2404" t="b">
        <v>0</v>
      </c>
      <c r="N2404" s="11" t="s">
        <v>8293</v>
      </c>
      <c r="O2404" t="s">
        <v>8294</v>
      </c>
      <c r="P2404">
        <f t="shared" si="222"/>
        <v>0</v>
      </c>
      <c r="Q2404" s="22">
        <f t="shared" si="223"/>
        <v>52</v>
      </c>
      <c r="R2404" s="15">
        <f t="shared" si="224"/>
        <v>42107.679756944446</v>
      </c>
      <c r="S2404" s="15">
        <f t="shared" si="225"/>
        <v>42137.679756944446</v>
      </c>
      <c r="T2404">
        <f t="shared" si="226"/>
        <v>2015</v>
      </c>
      <c r="U2404">
        <f t="shared" si="227"/>
        <v>4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v>1454188258</v>
      </c>
      <c r="K2405" t="b">
        <v>0</v>
      </c>
      <c r="L2405">
        <v>12</v>
      </c>
      <c r="M2405" t="b">
        <v>0</v>
      </c>
      <c r="N2405" s="11" t="s">
        <v>8293</v>
      </c>
      <c r="O2405" t="s">
        <v>8294</v>
      </c>
      <c r="P2405">
        <f t="shared" si="222"/>
        <v>17</v>
      </c>
      <c r="Q2405" s="22">
        <f t="shared" si="223"/>
        <v>16.829999999999998</v>
      </c>
      <c r="R2405" s="15">
        <f t="shared" si="224"/>
        <v>42399.882615740738</v>
      </c>
      <c r="S2405" s="15">
        <f t="shared" si="225"/>
        <v>42459.840949074074</v>
      </c>
      <c r="T2405">
        <f t="shared" si="226"/>
        <v>2016</v>
      </c>
      <c r="U2405">
        <f t="shared" si="227"/>
        <v>1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v>1449190607</v>
      </c>
      <c r="K2406" t="b">
        <v>0</v>
      </c>
      <c r="L2406">
        <v>0</v>
      </c>
      <c r="M2406" t="b">
        <v>0</v>
      </c>
      <c r="N2406" s="11" t="s">
        <v>8293</v>
      </c>
      <c r="O2406" t="s">
        <v>8294</v>
      </c>
      <c r="P2406">
        <f t="shared" si="222"/>
        <v>0</v>
      </c>
      <c r="Q2406" s="22">
        <f t="shared" si="223"/>
        <v>0</v>
      </c>
      <c r="R2406" s="15">
        <f t="shared" si="224"/>
        <v>42342.03943287037</v>
      </c>
      <c r="S2406" s="15">
        <f t="shared" si="225"/>
        <v>42372.03943287037</v>
      </c>
      <c r="T2406">
        <f t="shared" si="226"/>
        <v>2015</v>
      </c>
      <c r="U2406">
        <f t="shared" si="227"/>
        <v>12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v>1471096975</v>
      </c>
      <c r="K2407" t="b">
        <v>0</v>
      </c>
      <c r="L2407">
        <v>20</v>
      </c>
      <c r="M2407" t="b">
        <v>0</v>
      </c>
      <c r="N2407" s="11" t="s">
        <v>8293</v>
      </c>
      <c r="O2407" t="s">
        <v>8294</v>
      </c>
      <c r="P2407">
        <f t="shared" si="222"/>
        <v>23</v>
      </c>
      <c r="Q2407" s="22">
        <f t="shared" si="223"/>
        <v>56.3</v>
      </c>
      <c r="R2407" s="15">
        <f t="shared" si="224"/>
        <v>42595.585358796292</v>
      </c>
      <c r="S2407" s="15">
        <f t="shared" si="225"/>
        <v>42616.585358796292</v>
      </c>
      <c r="T2407">
        <f t="shared" si="226"/>
        <v>2016</v>
      </c>
      <c r="U2407">
        <f t="shared" si="227"/>
        <v>8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v>1418179190</v>
      </c>
      <c r="K2408" t="b">
        <v>0</v>
      </c>
      <c r="L2408">
        <v>16</v>
      </c>
      <c r="M2408" t="b">
        <v>0</v>
      </c>
      <c r="N2408" s="11" t="s">
        <v>8293</v>
      </c>
      <c r="O2408" t="s">
        <v>8294</v>
      </c>
      <c r="P2408">
        <f t="shared" si="222"/>
        <v>41</v>
      </c>
      <c r="Q2408" s="22">
        <f t="shared" si="223"/>
        <v>84.06</v>
      </c>
      <c r="R2408" s="15">
        <f t="shared" si="224"/>
        <v>41983.110995370371</v>
      </c>
      <c r="S2408" s="15">
        <f t="shared" si="225"/>
        <v>42023.110995370371</v>
      </c>
      <c r="T2408">
        <f t="shared" si="226"/>
        <v>2014</v>
      </c>
      <c r="U2408">
        <f t="shared" si="227"/>
        <v>12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v>1426772928</v>
      </c>
      <c r="K2409" t="b">
        <v>0</v>
      </c>
      <c r="L2409">
        <v>33</v>
      </c>
      <c r="M2409" t="b">
        <v>0</v>
      </c>
      <c r="N2409" s="11" t="s">
        <v>8293</v>
      </c>
      <c r="O2409" t="s">
        <v>8294</v>
      </c>
      <c r="P2409">
        <f t="shared" si="222"/>
        <v>25</v>
      </c>
      <c r="Q2409" s="22">
        <f t="shared" si="223"/>
        <v>168.39</v>
      </c>
      <c r="R2409" s="15">
        <f t="shared" si="224"/>
        <v>42082.575555555552</v>
      </c>
      <c r="S2409" s="15">
        <f t="shared" si="225"/>
        <v>42105.25</v>
      </c>
      <c r="T2409">
        <f t="shared" si="226"/>
        <v>2015</v>
      </c>
      <c r="U2409">
        <f t="shared" si="227"/>
        <v>3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v>1412652157</v>
      </c>
      <c r="K2410" t="b">
        <v>0</v>
      </c>
      <c r="L2410">
        <v>2</v>
      </c>
      <c r="M2410" t="b">
        <v>0</v>
      </c>
      <c r="N2410" s="11" t="s">
        <v>8293</v>
      </c>
      <c r="O2410" t="s">
        <v>8294</v>
      </c>
      <c r="P2410">
        <f t="shared" si="222"/>
        <v>0</v>
      </c>
      <c r="Q2410" s="22">
        <f t="shared" si="223"/>
        <v>15</v>
      </c>
      <c r="R2410" s="15">
        <f t="shared" si="224"/>
        <v>41919.140706018516</v>
      </c>
      <c r="S2410" s="15">
        <f t="shared" si="225"/>
        <v>41949.182372685187</v>
      </c>
      <c r="T2410">
        <f t="shared" si="226"/>
        <v>2014</v>
      </c>
      <c r="U2410">
        <f t="shared" si="227"/>
        <v>10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v>1437339675</v>
      </c>
      <c r="K2411" t="b">
        <v>0</v>
      </c>
      <c r="L2411">
        <v>6</v>
      </c>
      <c r="M2411" t="b">
        <v>0</v>
      </c>
      <c r="N2411" s="11" t="s">
        <v>8293</v>
      </c>
      <c r="O2411" t="s">
        <v>8294</v>
      </c>
      <c r="P2411">
        <f t="shared" si="222"/>
        <v>2</v>
      </c>
      <c r="Q2411" s="22">
        <f t="shared" si="223"/>
        <v>76.67</v>
      </c>
      <c r="R2411" s="15">
        <f t="shared" si="224"/>
        <v>42204.875868055555</v>
      </c>
      <c r="S2411" s="15">
        <f t="shared" si="225"/>
        <v>42234.875868055555</v>
      </c>
      <c r="T2411">
        <f t="shared" si="226"/>
        <v>2015</v>
      </c>
      <c r="U2411">
        <f t="shared" si="227"/>
        <v>7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v>1439027275</v>
      </c>
      <c r="K2412" t="b">
        <v>0</v>
      </c>
      <c r="L2412">
        <v>0</v>
      </c>
      <c r="M2412" t="b">
        <v>0</v>
      </c>
      <c r="N2412" s="11" t="s">
        <v>8293</v>
      </c>
      <c r="O2412" t="s">
        <v>8294</v>
      </c>
      <c r="P2412">
        <f t="shared" si="222"/>
        <v>0</v>
      </c>
      <c r="Q2412" s="22">
        <f t="shared" si="223"/>
        <v>0</v>
      </c>
      <c r="R2412" s="15">
        <f t="shared" si="224"/>
        <v>42224.408275462964</v>
      </c>
      <c r="S2412" s="15">
        <f t="shared" si="225"/>
        <v>42254.408275462964</v>
      </c>
      <c r="T2412">
        <f t="shared" si="226"/>
        <v>2015</v>
      </c>
      <c r="U2412">
        <f t="shared" si="227"/>
        <v>8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v>1437932082</v>
      </c>
      <c r="K2413" t="b">
        <v>0</v>
      </c>
      <c r="L2413">
        <v>3</v>
      </c>
      <c r="M2413" t="b">
        <v>0</v>
      </c>
      <c r="N2413" s="11" t="s">
        <v>8293</v>
      </c>
      <c r="O2413" t="s">
        <v>8294</v>
      </c>
      <c r="P2413">
        <f t="shared" si="222"/>
        <v>1</v>
      </c>
      <c r="Q2413" s="22">
        <f t="shared" si="223"/>
        <v>50.33</v>
      </c>
      <c r="R2413" s="15">
        <f t="shared" si="224"/>
        <v>42211.732430555552</v>
      </c>
      <c r="S2413" s="15">
        <f t="shared" si="225"/>
        <v>42241.732430555552</v>
      </c>
      <c r="T2413">
        <f t="shared" si="226"/>
        <v>2015</v>
      </c>
      <c r="U2413">
        <f t="shared" si="227"/>
        <v>7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v>1476294073</v>
      </c>
      <c r="K2414" t="b">
        <v>0</v>
      </c>
      <c r="L2414">
        <v>0</v>
      </c>
      <c r="M2414" t="b">
        <v>0</v>
      </c>
      <c r="N2414" s="11" t="s">
        <v>8293</v>
      </c>
      <c r="O2414" t="s">
        <v>8294</v>
      </c>
      <c r="P2414">
        <f t="shared" si="222"/>
        <v>0</v>
      </c>
      <c r="Q2414" s="22">
        <f t="shared" si="223"/>
        <v>0</v>
      </c>
      <c r="R2414" s="15">
        <f t="shared" si="224"/>
        <v>42655.736956018518</v>
      </c>
      <c r="S2414" s="15">
        <f t="shared" si="225"/>
        <v>42700.778622685189</v>
      </c>
      <c r="T2414">
        <f t="shared" si="226"/>
        <v>2016</v>
      </c>
      <c r="U2414">
        <f t="shared" si="227"/>
        <v>10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v>1398911882</v>
      </c>
      <c r="K2415" t="b">
        <v>0</v>
      </c>
      <c r="L2415">
        <v>3</v>
      </c>
      <c r="M2415" t="b">
        <v>0</v>
      </c>
      <c r="N2415" s="11" t="s">
        <v>8293</v>
      </c>
      <c r="O2415" t="s">
        <v>8294</v>
      </c>
      <c r="P2415">
        <f t="shared" si="222"/>
        <v>1</v>
      </c>
      <c r="Q2415" s="22">
        <f t="shared" si="223"/>
        <v>8.33</v>
      </c>
      <c r="R2415" s="15">
        <f t="shared" si="224"/>
        <v>41760.10974537037</v>
      </c>
      <c r="S2415" s="15">
        <f t="shared" si="225"/>
        <v>41790.979166666664</v>
      </c>
      <c r="T2415">
        <f t="shared" si="226"/>
        <v>2014</v>
      </c>
      <c r="U2415">
        <f t="shared" si="227"/>
        <v>5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v>1436805660</v>
      </c>
      <c r="K2416" t="b">
        <v>0</v>
      </c>
      <c r="L2416">
        <v>13</v>
      </c>
      <c r="M2416" t="b">
        <v>0</v>
      </c>
      <c r="N2416" s="11" t="s">
        <v>8293</v>
      </c>
      <c r="O2416" t="s">
        <v>8294</v>
      </c>
      <c r="P2416">
        <f t="shared" si="222"/>
        <v>3</v>
      </c>
      <c r="Q2416" s="22">
        <f t="shared" si="223"/>
        <v>35.380000000000003</v>
      </c>
      <c r="R2416" s="15">
        <f t="shared" si="224"/>
        <v>42198.695138888885</v>
      </c>
      <c r="S2416" s="15">
        <f t="shared" si="225"/>
        <v>42238.165972222225</v>
      </c>
      <c r="T2416">
        <f t="shared" si="226"/>
        <v>2015</v>
      </c>
      <c r="U2416">
        <f t="shared" si="227"/>
        <v>7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v>1466023346</v>
      </c>
      <c r="K2417" t="b">
        <v>0</v>
      </c>
      <c r="L2417">
        <v>6</v>
      </c>
      <c r="M2417" t="b">
        <v>0</v>
      </c>
      <c r="N2417" s="11" t="s">
        <v>8293</v>
      </c>
      <c r="O2417" t="s">
        <v>8294</v>
      </c>
      <c r="P2417">
        <f t="shared" si="222"/>
        <v>1</v>
      </c>
      <c r="Q2417" s="22">
        <f t="shared" si="223"/>
        <v>55.83</v>
      </c>
      <c r="R2417" s="15">
        <f t="shared" si="224"/>
        <v>42536.862800925926</v>
      </c>
      <c r="S2417" s="15">
        <f t="shared" si="225"/>
        <v>42566.862800925926</v>
      </c>
      <c r="T2417">
        <f t="shared" si="226"/>
        <v>2016</v>
      </c>
      <c r="U2417">
        <f t="shared" si="227"/>
        <v>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v>1421343743</v>
      </c>
      <c r="K2418" t="b">
        <v>0</v>
      </c>
      <c r="L2418">
        <v>1</v>
      </c>
      <c r="M2418" t="b">
        <v>0</v>
      </c>
      <c r="N2418" s="11" t="s">
        <v>8293</v>
      </c>
      <c r="O2418" t="s">
        <v>8294</v>
      </c>
      <c r="P2418">
        <f t="shared" si="222"/>
        <v>0</v>
      </c>
      <c r="Q2418" s="22">
        <f t="shared" si="223"/>
        <v>5</v>
      </c>
      <c r="R2418" s="15">
        <f t="shared" si="224"/>
        <v>42019.737766203703</v>
      </c>
      <c r="S2418" s="15">
        <f t="shared" si="225"/>
        <v>42077.625</v>
      </c>
      <c r="T2418">
        <f t="shared" si="226"/>
        <v>2015</v>
      </c>
      <c r="U2418">
        <f t="shared" si="227"/>
        <v>1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v>1405113187</v>
      </c>
      <c r="K2419" t="b">
        <v>0</v>
      </c>
      <c r="L2419">
        <v>0</v>
      </c>
      <c r="M2419" t="b">
        <v>0</v>
      </c>
      <c r="N2419" s="11" t="s">
        <v>8293</v>
      </c>
      <c r="O2419" t="s">
        <v>8294</v>
      </c>
      <c r="P2419">
        <f t="shared" si="222"/>
        <v>0</v>
      </c>
      <c r="Q2419" s="22">
        <f t="shared" si="223"/>
        <v>0</v>
      </c>
      <c r="R2419" s="15">
        <f t="shared" si="224"/>
        <v>41831.884108796294</v>
      </c>
      <c r="S2419" s="15">
        <f t="shared" si="225"/>
        <v>41861.884108796294</v>
      </c>
      <c r="T2419">
        <f t="shared" si="226"/>
        <v>2014</v>
      </c>
      <c r="U2419">
        <f t="shared" si="227"/>
        <v>7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v>1422045244</v>
      </c>
      <c r="K2420" t="b">
        <v>0</v>
      </c>
      <c r="L2420">
        <v>5</v>
      </c>
      <c r="M2420" t="b">
        <v>0</v>
      </c>
      <c r="N2420" s="11" t="s">
        <v>8293</v>
      </c>
      <c r="O2420" t="s">
        <v>8294</v>
      </c>
      <c r="P2420">
        <f t="shared" si="222"/>
        <v>0</v>
      </c>
      <c r="Q2420" s="22">
        <f t="shared" si="223"/>
        <v>1</v>
      </c>
      <c r="R2420" s="15">
        <f t="shared" si="224"/>
        <v>42027.856990740736</v>
      </c>
      <c r="S2420" s="15">
        <f t="shared" si="225"/>
        <v>42087.815324074079</v>
      </c>
      <c r="T2420">
        <f t="shared" si="226"/>
        <v>2015</v>
      </c>
      <c r="U2420">
        <f t="shared" si="227"/>
        <v>1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v>1419097389</v>
      </c>
      <c r="K2421" t="b">
        <v>0</v>
      </c>
      <c r="L2421">
        <v>0</v>
      </c>
      <c r="M2421" t="b">
        <v>0</v>
      </c>
      <c r="N2421" s="11" t="s">
        <v>8293</v>
      </c>
      <c r="O2421" t="s">
        <v>8294</v>
      </c>
      <c r="P2421">
        <f t="shared" si="222"/>
        <v>0</v>
      </c>
      <c r="Q2421" s="22">
        <f t="shared" si="223"/>
        <v>0</v>
      </c>
      <c r="R2421" s="15">
        <f t="shared" si="224"/>
        <v>41993.738298611104</v>
      </c>
      <c r="S2421" s="15">
        <f t="shared" si="225"/>
        <v>42053.738298611104</v>
      </c>
      <c r="T2421">
        <f t="shared" si="226"/>
        <v>2014</v>
      </c>
      <c r="U2421">
        <f t="shared" si="227"/>
        <v>12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v>1410396095</v>
      </c>
      <c r="K2422" t="b">
        <v>0</v>
      </c>
      <c r="L2422">
        <v>36</v>
      </c>
      <c r="M2422" t="b">
        <v>0</v>
      </c>
      <c r="N2422" s="11" t="s">
        <v>8293</v>
      </c>
      <c r="O2422" t="s">
        <v>8294</v>
      </c>
      <c r="P2422">
        <f t="shared" si="222"/>
        <v>15</v>
      </c>
      <c r="Q2422" s="22">
        <f t="shared" si="223"/>
        <v>69.47</v>
      </c>
      <c r="R2422" s="15">
        <f t="shared" si="224"/>
        <v>41893.028877314813</v>
      </c>
      <c r="S2422" s="15">
        <f t="shared" si="225"/>
        <v>41953.070543981477</v>
      </c>
      <c r="T2422">
        <f t="shared" si="226"/>
        <v>2014</v>
      </c>
      <c r="U2422">
        <f t="shared" si="227"/>
        <v>9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v>1421944196</v>
      </c>
      <c r="K2423" t="b">
        <v>0</v>
      </c>
      <c r="L2423">
        <v>1</v>
      </c>
      <c r="M2423" t="b">
        <v>0</v>
      </c>
      <c r="N2423" s="11" t="s">
        <v>8293</v>
      </c>
      <c r="O2423" t="s">
        <v>8294</v>
      </c>
      <c r="P2423">
        <f t="shared" si="222"/>
        <v>0</v>
      </c>
      <c r="Q2423" s="22">
        <f t="shared" si="223"/>
        <v>1</v>
      </c>
      <c r="R2423" s="15">
        <f t="shared" si="224"/>
        <v>42026.687453703707</v>
      </c>
      <c r="S2423" s="15">
        <f t="shared" si="225"/>
        <v>42056.687453703707</v>
      </c>
      <c r="T2423">
        <f t="shared" si="226"/>
        <v>2015</v>
      </c>
      <c r="U2423">
        <f t="shared" si="227"/>
        <v>1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v>1423502636</v>
      </c>
      <c r="K2424" t="b">
        <v>0</v>
      </c>
      <c r="L2424">
        <v>1</v>
      </c>
      <c r="M2424" t="b">
        <v>0</v>
      </c>
      <c r="N2424" s="11" t="s">
        <v>8293</v>
      </c>
      <c r="O2424" t="s">
        <v>8294</v>
      </c>
      <c r="P2424">
        <f t="shared" si="222"/>
        <v>0</v>
      </c>
      <c r="Q2424" s="22">
        <f t="shared" si="223"/>
        <v>1</v>
      </c>
      <c r="R2424" s="15">
        <f t="shared" si="224"/>
        <v>42044.724953703699</v>
      </c>
      <c r="S2424" s="15">
        <f t="shared" si="225"/>
        <v>42074.683287037042</v>
      </c>
      <c r="T2424">
        <f t="shared" si="226"/>
        <v>2015</v>
      </c>
      <c r="U2424">
        <f t="shared" si="227"/>
        <v>2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v>1417452890</v>
      </c>
      <c r="K2425" t="b">
        <v>0</v>
      </c>
      <c r="L2425">
        <v>1</v>
      </c>
      <c r="M2425" t="b">
        <v>0</v>
      </c>
      <c r="N2425" s="11" t="s">
        <v>8293</v>
      </c>
      <c r="O2425" t="s">
        <v>8294</v>
      </c>
      <c r="P2425">
        <f t="shared" si="222"/>
        <v>0</v>
      </c>
      <c r="Q2425" s="22">
        <f t="shared" si="223"/>
        <v>8</v>
      </c>
      <c r="R2425" s="15">
        <f t="shared" si="224"/>
        <v>41974.704745370371</v>
      </c>
      <c r="S2425" s="15">
        <f t="shared" si="225"/>
        <v>42004.704745370371</v>
      </c>
      <c r="T2425">
        <f t="shared" si="226"/>
        <v>2014</v>
      </c>
      <c r="U2425">
        <f t="shared" si="227"/>
        <v>12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v>1411853108</v>
      </c>
      <c r="K2426" t="b">
        <v>0</v>
      </c>
      <c r="L2426">
        <v>9</v>
      </c>
      <c r="M2426" t="b">
        <v>0</v>
      </c>
      <c r="N2426" s="11" t="s">
        <v>8293</v>
      </c>
      <c r="O2426" t="s">
        <v>8294</v>
      </c>
      <c r="P2426">
        <f t="shared" si="222"/>
        <v>1</v>
      </c>
      <c r="Q2426" s="22">
        <f t="shared" si="223"/>
        <v>34.44</v>
      </c>
      <c r="R2426" s="15">
        <f t="shared" si="224"/>
        <v>41909.892453703702</v>
      </c>
      <c r="S2426" s="15">
        <f t="shared" si="225"/>
        <v>41939.892453703702</v>
      </c>
      <c r="T2426">
        <f t="shared" si="226"/>
        <v>2014</v>
      </c>
      <c r="U2426">
        <f t="shared" si="227"/>
        <v>9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v>1463090149</v>
      </c>
      <c r="K2427" t="b">
        <v>0</v>
      </c>
      <c r="L2427">
        <v>1</v>
      </c>
      <c r="M2427" t="b">
        <v>0</v>
      </c>
      <c r="N2427" s="11" t="s">
        <v>8293</v>
      </c>
      <c r="O2427" t="s">
        <v>8294</v>
      </c>
      <c r="P2427">
        <f t="shared" si="222"/>
        <v>0</v>
      </c>
      <c r="Q2427" s="22">
        <f t="shared" si="223"/>
        <v>1</v>
      </c>
      <c r="R2427" s="15">
        <f t="shared" si="224"/>
        <v>42502.913761574076</v>
      </c>
      <c r="S2427" s="15">
        <f t="shared" si="225"/>
        <v>42517.919444444444</v>
      </c>
      <c r="T2427">
        <f t="shared" si="226"/>
        <v>2016</v>
      </c>
      <c r="U2427">
        <f t="shared" si="227"/>
        <v>5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v>1433822692</v>
      </c>
      <c r="K2428" t="b">
        <v>0</v>
      </c>
      <c r="L2428">
        <v>0</v>
      </c>
      <c r="M2428" t="b">
        <v>0</v>
      </c>
      <c r="N2428" s="11" t="s">
        <v>8293</v>
      </c>
      <c r="O2428" t="s">
        <v>8294</v>
      </c>
      <c r="P2428">
        <f t="shared" si="222"/>
        <v>0</v>
      </c>
      <c r="Q2428" s="22">
        <f t="shared" si="223"/>
        <v>0</v>
      </c>
      <c r="R2428" s="15">
        <f t="shared" si="224"/>
        <v>42164.170046296291</v>
      </c>
      <c r="S2428" s="15">
        <f t="shared" si="225"/>
        <v>42224.170046296291</v>
      </c>
      <c r="T2428">
        <f t="shared" si="226"/>
        <v>2015</v>
      </c>
      <c r="U2428">
        <f t="shared" si="227"/>
        <v>6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v>1455262733</v>
      </c>
      <c r="K2429" t="b">
        <v>0</v>
      </c>
      <c r="L2429">
        <v>1</v>
      </c>
      <c r="M2429" t="b">
        <v>0</v>
      </c>
      <c r="N2429" s="11" t="s">
        <v>8293</v>
      </c>
      <c r="O2429" t="s">
        <v>8294</v>
      </c>
      <c r="P2429">
        <f t="shared" si="222"/>
        <v>0</v>
      </c>
      <c r="Q2429" s="22">
        <f t="shared" si="223"/>
        <v>1</v>
      </c>
      <c r="R2429" s="15">
        <f t="shared" si="224"/>
        <v>42412.318668981476</v>
      </c>
      <c r="S2429" s="15">
        <f t="shared" si="225"/>
        <v>42452.277002314819</v>
      </c>
      <c r="T2429">
        <f t="shared" si="226"/>
        <v>2016</v>
      </c>
      <c r="U2429">
        <f t="shared" si="227"/>
        <v>2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v>1423594151</v>
      </c>
      <c r="K2430" t="b">
        <v>0</v>
      </c>
      <c r="L2430">
        <v>1</v>
      </c>
      <c r="M2430" t="b">
        <v>0</v>
      </c>
      <c r="N2430" s="11" t="s">
        <v>8293</v>
      </c>
      <c r="O2430" t="s">
        <v>8294</v>
      </c>
      <c r="P2430">
        <f t="shared" si="222"/>
        <v>0</v>
      </c>
      <c r="Q2430" s="22">
        <f t="shared" si="223"/>
        <v>1</v>
      </c>
      <c r="R2430" s="15">
        <f t="shared" si="224"/>
        <v>42045.784155092595</v>
      </c>
      <c r="S2430" s="15">
        <f t="shared" si="225"/>
        <v>42075.742488425924</v>
      </c>
      <c r="T2430">
        <f t="shared" si="226"/>
        <v>2015</v>
      </c>
      <c r="U2430">
        <f t="shared" si="227"/>
        <v>2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v>1483131966</v>
      </c>
      <c r="K2431" t="b">
        <v>0</v>
      </c>
      <c r="L2431">
        <v>4</v>
      </c>
      <c r="M2431" t="b">
        <v>0</v>
      </c>
      <c r="N2431" s="11" t="s">
        <v>8293</v>
      </c>
      <c r="O2431" t="s">
        <v>8294</v>
      </c>
      <c r="P2431">
        <f t="shared" si="222"/>
        <v>1</v>
      </c>
      <c r="Q2431" s="22">
        <f t="shared" si="223"/>
        <v>501.25</v>
      </c>
      <c r="R2431" s="15">
        <f t="shared" si="224"/>
        <v>42734.879236111112</v>
      </c>
      <c r="S2431" s="15">
        <f t="shared" si="225"/>
        <v>42771.697222222225</v>
      </c>
      <c r="T2431">
        <f t="shared" si="226"/>
        <v>2016</v>
      </c>
      <c r="U2431">
        <f t="shared" si="227"/>
        <v>12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v>1452654504</v>
      </c>
      <c r="K2432" t="b">
        <v>0</v>
      </c>
      <c r="L2432">
        <v>2</v>
      </c>
      <c r="M2432" t="b">
        <v>0</v>
      </c>
      <c r="N2432" s="11" t="s">
        <v>8293</v>
      </c>
      <c r="O2432" t="s">
        <v>8294</v>
      </c>
      <c r="P2432">
        <f t="shared" si="222"/>
        <v>1</v>
      </c>
      <c r="Q2432" s="22">
        <f t="shared" si="223"/>
        <v>10.5</v>
      </c>
      <c r="R2432" s="15">
        <f t="shared" si="224"/>
        <v>42382.130833333329</v>
      </c>
      <c r="S2432" s="15">
        <f t="shared" si="225"/>
        <v>42412.130833333329</v>
      </c>
      <c r="T2432">
        <f t="shared" si="226"/>
        <v>2016</v>
      </c>
      <c r="U2432">
        <f t="shared" si="227"/>
        <v>1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v>1461896613</v>
      </c>
      <c r="K2433" t="b">
        <v>0</v>
      </c>
      <c r="L2433">
        <v>2</v>
      </c>
      <c r="M2433" t="b">
        <v>0</v>
      </c>
      <c r="N2433" s="11" t="s">
        <v>8293</v>
      </c>
      <c r="O2433" t="s">
        <v>8294</v>
      </c>
      <c r="P2433">
        <f t="shared" si="222"/>
        <v>0</v>
      </c>
      <c r="Q2433" s="22">
        <f t="shared" si="223"/>
        <v>1</v>
      </c>
      <c r="R2433" s="15">
        <f t="shared" si="224"/>
        <v>42489.099687499998</v>
      </c>
      <c r="S2433" s="15">
        <f t="shared" si="225"/>
        <v>42549.099687499998</v>
      </c>
      <c r="T2433">
        <f t="shared" si="226"/>
        <v>2016</v>
      </c>
      <c r="U2433">
        <f t="shared" si="227"/>
        <v>4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v>1423199697</v>
      </c>
      <c r="K2434" t="b">
        <v>0</v>
      </c>
      <c r="L2434">
        <v>2</v>
      </c>
      <c r="M2434" t="b">
        <v>0</v>
      </c>
      <c r="N2434" s="11" t="s">
        <v>8293</v>
      </c>
      <c r="O2434" t="s">
        <v>8294</v>
      </c>
      <c r="P2434">
        <f t="shared" si="222"/>
        <v>0</v>
      </c>
      <c r="Q2434" s="22">
        <f t="shared" si="223"/>
        <v>1</v>
      </c>
      <c r="R2434" s="15">
        <f t="shared" si="224"/>
        <v>42041.218715277777</v>
      </c>
      <c r="S2434" s="15">
        <f t="shared" si="225"/>
        <v>42071.218715277777</v>
      </c>
      <c r="T2434">
        <f t="shared" si="226"/>
        <v>2015</v>
      </c>
      <c r="U2434">
        <f t="shared" si="227"/>
        <v>2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v>1454016943</v>
      </c>
      <c r="K2435" t="b">
        <v>0</v>
      </c>
      <c r="L2435">
        <v>0</v>
      </c>
      <c r="M2435" t="b">
        <v>0</v>
      </c>
      <c r="N2435" s="11" t="s">
        <v>8293</v>
      </c>
      <c r="O2435" t="s">
        <v>8294</v>
      </c>
      <c r="P2435">
        <f t="shared" ref="P2435:P2498" si="228">ROUND(E2435/D2435*100,0)</f>
        <v>0</v>
      </c>
      <c r="Q2435" s="22">
        <f t="shared" ref="Q2435:Q2498" si="229">IFERROR(ROUND(E2435/L2435,2),0)</f>
        <v>0</v>
      </c>
      <c r="R2435" s="15">
        <f t="shared" ref="R2435:R2498" si="230">J2435/60/60/24+DATE(1970,1,1)</f>
        <v>42397.89980324074</v>
      </c>
      <c r="S2435" s="15">
        <f t="shared" ref="S2435:S2498" si="231">I2435/60/60/24+DATE(1970,1,1)</f>
        <v>42427.89980324074</v>
      </c>
      <c r="T2435">
        <f t="shared" ref="T2435:T2498" si="232">YEAR(R2435)</f>
        <v>2016</v>
      </c>
      <c r="U2435">
        <f t="shared" ref="U2435:U2498" si="233">MONTH(R2435)</f>
        <v>1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v>1435206474</v>
      </c>
      <c r="K2436" t="b">
        <v>0</v>
      </c>
      <c r="L2436">
        <v>2</v>
      </c>
      <c r="M2436" t="b">
        <v>0</v>
      </c>
      <c r="N2436" s="11" t="s">
        <v>8293</v>
      </c>
      <c r="O2436" t="s">
        <v>8294</v>
      </c>
      <c r="P2436">
        <f t="shared" si="228"/>
        <v>0</v>
      </c>
      <c r="Q2436" s="22">
        <f t="shared" si="229"/>
        <v>13</v>
      </c>
      <c r="R2436" s="15">
        <f t="shared" si="230"/>
        <v>42180.18604166666</v>
      </c>
      <c r="S2436" s="15">
        <f t="shared" si="231"/>
        <v>42220.18604166666</v>
      </c>
      <c r="T2436">
        <f t="shared" si="232"/>
        <v>2015</v>
      </c>
      <c r="U2436">
        <f t="shared" si="233"/>
        <v>6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v>1441435186</v>
      </c>
      <c r="K2437" t="b">
        <v>0</v>
      </c>
      <c r="L2437">
        <v>4</v>
      </c>
      <c r="M2437" t="b">
        <v>0</v>
      </c>
      <c r="N2437" s="11" t="s">
        <v>8293</v>
      </c>
      <c r="O2437" t="s">
        <v>8294</v>
      </c>
      <c r="P2437">
        <f t="shared" si="228"/>
        <v>0</v>
      </c>
      <c r="Q2437" s="22">
        <f t="shared" si="229"/>
        <v>306</v>
      </c>
      <c r="R2437" s="15">
        <f t="shared" si="230"/>
        <v>42252.277615740735</v>
      </c>
      <c r="S2437" s="15">
        <f t="shared" si="231"/>
        <v>42282.277615740735</v>
      </c>
      <c r="T2437">
        <f t="shared" si="232"/>
        <v>2015</v>
      </c>
      <c r="U2437">
        <f t="shared" si="233"/>
        <v>9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v>1448894770</v>
      </c>
      <c r="K2438" t="b">
        <v>0</v>
      </c>
      <c r="L2438">
        <v>2</v>
      </c>
      <c r="M2438" t="b">
        <v>0</v>
      </c>
      <c r="N2438" s="11" t="s">
        <v>8293</v>
      </c>
      <c r="O2438" t="s">
        <v>8294</v>
      </c>
      <c r="P2438">
        <f t="shared" si="228"/>
        <v>0</v>
      </c>
      <c r="Q2438" s="22">
        <f t="shared" si="229"/>
        <v>22.5</v>
      </c>
      <c r="R2438" s="15">
        <f t="shared" si="230"/>
        <v>42338.615393518514</v>
      </c>
      <c r="S2438" s="15">
        <f t="shared" si="231"/>
        <v>42398.615393518514</v>
      </c>
      <c r="T2438">
        <f t="shared" si="232"/>
        <v>2015</v>
      </c>
      <c r="U2438">
        <f t="shared" si="233"/>
        <v>11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v>1422400188</v>
      </c>
      <c r="K2439" t="b">
        <v>0</v>
      </c>
      <c r="L2439">
        <v>0</v>
      </c>
      <c r="M2439" t="b">
        <v>0</v>
      </c>
      <c r="N2439" s="11" t="s">
        <v>8293</v>
      </c>
      <c r="O2439" t="s">
        <v>8294</v>
      </c>
      <c r="P2439">
        <f t="shared" si="228"/>
        <v>0</v>
      </c>
      <c r="Q2439" s="22">
        <f t="shared" si="229"/>
        <v>0</v>
      </c>
      <c r="R2439" s="15">
        <f t="shared" si="230"/>
        <v>42031.965138888889</v>
      </c>
      <c r="S2439" s="15">
        <f t="shared" si="231"/>
        <v>42080.75</v>
      </c>
      <c r="T2439">
        <f t="shared" si="232"/>
        <v>2015</v>
      </c>
      <c r="U2439">
        <f t="shared" si="233"/>
        <v>1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v>1444341462</v>
      </c>
      <c r="K2440" t="b">
        <v>0</v>
      </c>
      <c r="L2440">
        <v>1</v>
      </c>
      <c r="M2440" t="b">
        <v>0</v>
      </c>
      <c r="N2440" s="11" t="s">
        <v>8293</v>
      </c>
      <c r="O2440" t="s">
        <v>8294</v>
      </c>
      <c r="P2440">
        <f t="shared" si="228"/>
        <v>0</v>
      </c>
      <c r="Q2440" s="22">
        <f t="shared" si="229"/>
        <v>50</v>
      </c>
      <c r="R2440" s="15">
        <f t="shared" si="230"/>
        <v>42285.91506944444</v>
      </c>
      <c r="S2440" s="15">
        <f t="shared" si="231"/>
        <v>42345.956736111111</v>
      </c>
      <c r="T2440">
        <f t="shared" si="232"/>
        <v>2015</v>
      </c>
      <c r="U2440">
        <f t="shared" si="233"/>
        <v>10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v>1442605129</v>
      </c>
      <c r="K2441" t="b">
        <v>0</v>
      </c>
      <c r="L2441">
        <v>0</v>
      </c>
      <c r="M2441" t="b">
        <v>0</v>
      </c>
      <c r="N2441" s="11" t="s">
        <v>8293</v>
      </c>
      <c r="O2441" t="s">
        <v>8294</v>
      </c>
      <c r="P2441">
        <f t="shared" si="228"/>
        <v>0</v>
      </c>
      <c r="Q2441" s="22">
        <f t="shared" si="229"/>
        <v>0</v>
      </c>
      <c r="R2441" s="15">
        <f t="shared" si="230"/>
        <v>42265.818622685183</v>
      </c>
      <c r="S2441" s="15">
        <f t="shared" si="231"/>
        <v>42295.818622685183</v>
      </c>
      <c r="T2441">
        <f t="shared" si="232"/>
        <v>2015</v>
      </c>
      <c r="U2441">
        <f t="shared" si="233"/>
        <v>9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v>1452807313</v>
      </c>
      <c r="K2442" t="b">
        <v>0</v>
      </c>
      <c r="L2442">
        <v>2</v>
      </c>
      <c r="M2442" t="b">
        <v>0</v>
      </c>
      <c r="N2442" s="11" t="s">
        <v>8293</v>
      </c>
      <c r="O2442" t="s">
        <v>8294</v>
      </c>
      <c r="P2442">
        <f t="shared" si="228"/>
        <v>0</v>
      </c>
      <c r="Q2442" s="22">
        <f t="shared" si="229"/>
        <v>5</v>
      </c>
      <c r="R2442" s="15">
        <f t="shared" si="230"/>
        <v>42383.899456018517</v>
      </c>
      <c r="S2442" s="15">
        <f t="shared" si="231"/>
        <v>42413.899456018517</v>
      </c>
      <c r="T2442">
        <f t="shared" si="232"/>
        <v>2016</v>
      </c>
      <c r="U2442">
        <f t="shared" si="233"/>
        <v>1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v>1435806054</v>
      </c>
      <c r="K2443" t="b">
        <v>0</v>
      </c>
      <c r="L2443">
        <v>109</v>
      </c>
      <c r="M2443" t="b">
        <v>1</v>
      </c>
      <c r="N2443" s="11" t="s">
        <v>8293</v>
      </c>
      <c r="O2443" t="s">
        <v>8309</v>
      </c>
      <c r="P2443">
        <f t="shared" si="228"/>
        <v>108</v>
      </c>
      <c r="Q2443" s="22">
        <f t="shared" si="229"/>
        <v>74.23</v>
      </c>
      <c r="R2443" s="15">
        <f t="shared" si="230"/>
        <v>42187.125625000001</v>
      </c>
      <c r="S2443" s="15">
        <f t="shared" si="231"/>
        <v>42208.207638888889</v>
      </c>
      <c r="T2443">
        <f t="shared" si="232"/>
        <v>2015</v>
      </c>
      <c r="U2443">
        <f t="shared" si="233"/>
        <v>7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v>1424188828</v>
      </c>
      <c r="K2444" t="b">
        <v>0</v>
      </c>
      <c r="L2444">
        <v>372</v>
      </c>
      <c r="M2444" t="b">
        <v>1</v>
      </c>
      <c r="N2444" s="11" t="s">
        <v>8293</v>
      </c>
      <c r="O2444" t="s">
        <v>8309</v>
      </c>
      <c r="P2444">
        <f t="shared" si="228"/>
        <v>126</v>
      </c>
      <c r="Q2444" s="22">
        <f t="shared" si="229"/>
        <v>81.25</v>
      </c>
      <c r="R2444" s="15">
        <f t="shared" si="230"/>
        <v>42052.666990740734</v>
      </c>
      <c r="S2444" s="15">
        <f t="shared" si="231"/>
        <v>42082.625324074077</v>
      </c>
      <c r="T2444">
        <f t="shared" si="232"/>
        <v>2015</v>
      </c>
      <c r="U2444">
        <f t="shared" si="233"/>
        <v>2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v>1405522822</v>
      </c>
      <c r="K2445" t="b">
        <v>0</v>
      </c>
      <c r="L2445">
        <v>311</v>
      </c>
      <c r="M2445" t="b">
        <v>1</v>
      </c>
      <c r="N2445" s="11" t="s">
        <v>8293</v>
      </c>
      <c r="O2445" t="s">
        <v>8309</v>
      </c>
      <c r="P2445">
        <f t="shared" si="228"/>
        <v>203</v>
      </c>
      <c r="Q2445" s="22">
        <f t="shared" si="229"/>
        <v>130.22999999999999</v>
      </c>
      <c r="R2445" s="15">
        <f t="shared" si="230"/>
        <v>41836.625254629631</v>
      </c>
      <c r="S2445" s="15">
        <f t="shared" si="231"/>
        <v>41866.625254629631</v>
      </c>
      <c r="T2445">
        <f t="shared" si="232"/>
        <v>2014</v>
      </c>
      <c r="U2445">
        <f t="shared" si="233"/>
        <v>7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v>1461607591</v>
      </c>
      <c r="K2446" t="b">
        <v>0</v>
      </c>
      <c r="L2446">
        <v>61</v>
      </c>
      <c r="M2446" t="b">
        <v>1</v>
      </c>
      <c r="N2446" s="11" t="s">
        <v>8293</v>
      </c>
      <c r="O2446" t="s">
        <v>8309</v>
      </c>
      <c r="P2446">
        <f t="shared" si="228"/>
        <v>109</v>
      </c>
      <c r="Q2446" s="22">
        <f t="shared" si="229"/>
        <v>53.41</v>
      </c>
      <c r="R2446" s="15">
        <f t="shared" si="230"/>
        <v>42485.754525462966</v>
      </c>
      <c r="S2446" s="15">
        <f t="shared" si="231"/>
        <v>42515.754525462966</v>
      </c>
      <c r="T2446">
        <f t="shared" si="232"/>
        <v>2016</v>
      </c>
      <c r="U2446">
        <f t="shared" si="233"/>
        <v>4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v>1440650021</v>
      </c>
      <c r="K2447" t="b">
        <v>0</v>
      </c>
      <c r="L2447">
        <v>115</v>
      </c>
      <c r="M2447" t="b">
        <v>1</v>
      </c>
      <c r="N2447" s="11" t="s">
        <v>8293</v>
      </c>
      <c r="O2447" t="s">
        <v>8309</v>
      </c>
      <c r="P2447">
        <f t="shared" si="228"/>
        <v>173</v>
      </c>
      <c r="Q2447" s="22">
        <f t="shared" si="229"/>
        <v>75.13</v>
      </c>
      <c r="R2447" s="15">
        <f t="shared" si="230"/>
        <v>42243.190057870372</v>
      </c>
      <c r="S2447" s="15">
        <f t="shared" si="231"/>
        <v>42273.190057870372</v>
      </c>
      <c r="T2447">
        <f t="shared" si="232"/>
        <v>2015</v>
      </c>
      <c r="U2447">
        <f t="shared" si="233"/>
        <v>8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v>1477578471</v>
      </c>
      <c r="K2448" t="b">
        <v>0</v>
      </c>
      <c r="L2448">
        <v>111</v>
      </c>
      <c r="M2448" t="b">
        <v>1</v>
      </c>
      <c r="N2448" s="11" t="s">
        <v>8293</v>
      </c>
      <c r="O2448" t="s">
        <v>8309</v>
      </c>
      <c r="P2448">
        <f t="shared" si="228"/>
        <v>168</v>
      </c>
      <c r="Q2448" s="22">
        <f t="shared" si="229"/>
        <v>75.67</v>
      </c>
      <c r="R2448" s="15">
        <f t="shared" si="230"/>
        <v>42670.602673611109</v>
      </c>
      <c r="S2448" s="15">
        <f t="shared" si="231"/>
        <v>42700.64434027778</v>
      </c>
      <c r="T2448">
        <f t="shared" si="232"/>
        <v>2016</v>
      </c>
      <c r="U2448">
        <f t="shared" si="233"/>
        <v>10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v>1476184593</v>
      </c>
      <c r="K2449" t="b">
        <v>0</v>
      </c>
      <c r="L2449">
        <v>337</v>
      </c>
      <c r="M2449" t="b">
        <v>1</v>
      </c>
      <c r="N2449" s="11" t="s">
        <v>8293</v>
      </c>
      <c r="O2449" t="s">
        <v>8309</v>
      </c>
      <c r="P2449">
        <f t="shared" si="228"/>
        <v>427</v>
      </c>
      <c r="Q2449" s="22">
        <f t="shared" si="229"/>
        <v>31.69</v>
      </c>
      <c r="R2449" s="15">
        <f t="shared" si="230"/>
        <v>42654.469826388886</v>
      </c>
      <c r="S2449" s="15">
        <f t="shared" si="231"/>
        <v>42686.166666666672</v>
      </c>
      <c r="T2449">
        <f t="shared" si="232"/>
        <v>2016</v>
      </c>
      <c r="U2449">
        <f t="shared" si="233"/>
        <v>10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v>1472110513</v>
      </c>
      <c r="K2450" t="b">
        <v>0</v>
      </c>
      <c r="L2450">
        <v>9</v>
      </c>
      <c r="M2450" t="b">
        <v>1</v>
      </c>
      <c r="N2450" s="11" t="s">
        <v>8293</v>
      </c>
      <c r="O2450" t="s">
        <v>8309</v>
      </c>
      <c r="P2450">
        <f t="shared" si="228"/>
        <v>108</v>
      </c>
      <c r="Q2450" s="22">
        <f t="shared" si="229"/>
        <v>47.78</v>
      </c>
      <c r="R2450" s="15">
        <f t="shared" si="230"/>
        <v>42607.316122685181</v>
      </c>
      <c r="S2450" s="15">
        <f t="shared" si="231"/>
        <v>42613.233333333337</v>
      </c>
      <c r="T2450">
        <f t="shared" si="232"/>
        <v>2016</v>
      </c>
      <c r="U2450">
        <f t="shared" si="233"/>
        <v>8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v>1414725915</v>
      </c>
      <c r="K2451" t="b">
        <v>0</v>
      </c>
      <c r="L2451">
        <v>120</v>
      </c>
      <c r="M2451" t="b">
        <v>1</v>
      </c>
      <c r="N2451" s="11" t="s">
        <v>8293</v>
      </c>
      <c r="O2451" t="s">
        <v>8309</v>
      </c>
      <c r="P2451">
        <f t="shared" si="228"/>
        <v>108</v>
      </c>
      <c r="Q2451" s="22">
        <f t="shared" si="229"/>
        <v>90</v>
      </c>
      <c r="R2451" s="15">
        <f t="shared" si="230"/>
        <v>41943.142534722225</v>
      </c>
      <c r="S2451" s="15">
        <f t="shared" si="231"/>
        <v>41973.184201388889</v>
      </c>
      <c r="T2451">
        <f t="shared" si="232"/>
        <v>2014</v>
      </c>
      <c r="U2451">
        <f t="shared" si="233"/>
        <v>10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v>1411177456</v>
      </c>
      <c r="K2452" t="b">
        <v>0</v>
      </c>
      <c r="L2452">
        <v>102</v>
      </c>
      <c r="M2452" t="b">
        <v>1</v>
      </c>
      <c r="N2452" s="11" t="s">
        <v>8293</v>
      </c>
      <c r="O2452" t="s">
        <v>8309</v>
      </c>
      <c r="P2452">
        <f t="shared" si="228"/>
        <v>102</v>
      </c>
      <c r="Q2452" s="22">
        <f t="shared" si="229"/>
        <v>149.31</v>
      </c>
      <c r="R2452" s="15">
        <f t="shared" si="230"/>
        <v>41902.07240740741</v>
      </c>
      <c r="S2452" s="15">
        <f t="shared" si="231"/>
        <v>41940.132638888892</v>
      </c>
      <c r="T2452">
        <f t="shared" si="232"/>
        <v>2014</v>
      </c>
      <c r="U2452">
        <f t="shared" si="233"/>
        <v>9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v>1487022490</v>
      </c>
      <c r="K2453" t="b">
        <v>0</v>
      </c>
      <c r="L2453">
        <v>186</v>
      </c>
      <c r="M2453" t="b">
        <v>1</v>
      </c>
      <c r="N2453" s="11" t="s">
        <v>8293</v>
      </c>
      <c r="O2453" t="s">
        <v>8309</v>
      </c>
      <c r="P2453">
        <f t="shared" si="228"/>
        <v>115</v>
      </c>
      <c r="Q2453" s="22">
        <f t="shared" si="229"/>
        <v>62.07</v>
      </c>
      <c r="R2453" s="15">
        <f t="shared" si="230"/>
        <v>42779.908449074079</v>
      </c>
      <c r="S2453" s="15">
        <f t="shared" si="231"/>
        <v>42799.908449074079</v>
      </c>
      <c r="T2453">
        <f t="shared" si="232"/>
        <v>2017</v>
      </c>
      <c r="U2453">
        <f t="shared" si="233"/>
        <v>2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v>1448914500</v>
      </c>
      <c r="K2454" t="b">
        <v>0</v>
      </c>
      <c r="L2454">
        <v>15</v>
      </c>
      <c r="M2454" t="b">
        <v>1</v>
      </c>
      <c r="N2454" s="11" t="s">
        <v>8293</v>
      </c>
      <c r="O2454" t="s">
        <v>8309</v>
      </c>
      <c r="P2454">
        <f t="shared" si="228"/>
        <v>134</v>
      </c>
      <c r="Q2454" s="22">
        <f t="shared" si="229"/>
        <v>53.4</v>
      </c>
      <c r="R2454" s="15">
        <f t="shared" si="230"/>
        <v>42338.84375</v>
      </c>
      <c r="S2454" s="15">
        <f t="shared" si="231"/>
        <v>42367.958333333328</v>
      </c>
      <c r="T2454">
        <f t="shared" si="232"/>
        <v>2015</v>
      </c>
      <c r="U2454">
        <f t="shared" si="233"/>
        <v>11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v>1483461409</v>
      </c>
      <c r="K2455" t="b">
        <v>0</v>
      </c>
      <c r="L2455">
        <v>67</v>
      </c>
      <c r="M2455" t="b">
        <v>1</v>
      </c>
      <c r="N2455" s="11" t="s">
        <v>8293</v>
      </c>
      <c r="O2455" t="s">
        <v>8309</v>
      </c>
      <c r="P2455">
        <f t="shared" si="228"/>
        <v>155</v>
      </c>
      <c r="Q2455" s="22">
        <f t="shared" si="229"/>
        <v>69.27</v>
      </c>
      <c r="R2455" s="15">
        <f t="shared" si="230"/>
        <v>42738.692233796297</v>
      </c>
      <c r="S2455" s="15">
        <f t="shared" si="231"/>
        <v>42768.692233796297</v>
      </c>
      <c r="T2455">
        <f t="shared" si="232"/>
        <v>2017</v>
      </c>
      <c r="U2455">
        <f t="shared" si="233"/>
        <v>1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v>1486183808</v>
      </c>
      <c r="K2456" t="b">
        <v>0</v>
      </c>
      <c r="L2456">
        <v>130</v>
      </c>
      <c r="M2456" t="b">
        <v>1</v>
      </c>
      <c r="N2456" s="11" t="s">
        <v>8293</v>
      </c>
      <c r="O2456" t="s">
        <v>8309</v>
      </c>
      <c r="P2456">
        <f t="shared" si="228"/>
        <v>101</v>
      </c>
      <c r="Q2456" s="22">
        <f t="shared" si="229"/>
        <v>271.51</v>
      </c>
      <c r="R2456" s="15">
        <f t="shared" si="230"/>
        <v>42770.201481481476</v>
      </c>
      <c r="S2456" s="15">
        <f t="shared" si="231"/>
        <v>42805.201481481476</v>
      </c>
      <c r="T2456">
        <f t="shared" si="232"/>
        <v>2017</v>
      </c>
      <c r="U2456">
        <f t="shared" si="233"/>
        <v>2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v>1458758750</v>
      </c>
      <c r="K2457" t="b">
        <v>0</v>
      </c>
      <c r="L2457">
        <v>16</v>
      </c>
      <c r="M2457" t="b">
        <v>1</v>
      </c>
      <c r="N2457" s="11" t="s">
        <v>8293</v>
      </c>
      <c r="O2457" t="s">
        <v>8309</v>
      </c>
      <c r="P2457">
        <f t="shared" si="228"/>
        <v>182</v>
      </c>
      <c r="Q2457" s="22">
        <f t="shared" si="229"/>
        <v>34.130000000000003</v>
      </c>
      <c r="R2457" s="15">
        <f t="shared" si="230"/>
        <v>42452.781828703708</v>
      </c>
      <c r="S2457" s="15">
        <f t="shared" si="231"/>
        <v>42480.781828703708</v>
      </c>
      <c r="T2457">
        <f t="shared" si="232"/>
        <v>2016</v>
      </c>
      <c r="U2457">
        <f t="shared" si="233"/>
        <v>3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v>1485471839</v>
      </c>
      <c r="K2458" t="b">
        <v>0</v>
      </c>
      <c r="L2458">
        <v>67</v>
      </c>
      <c r="M2458" t="b">
        <v>1</v>
      </c>
      <c r="N2458" s="11" t="s">
        <v>8293</v>
      </c>
      <c r="O2458" t="s">
        <v>8309</v>
      </c>
      <c r="P2458">
        <f t="shared" si="228"/>
        <v>181</v>
      </c>
      <c r="Q2458" s="22">
        <f t="shared" si="229"/>
        <v>40.49</v>
      </c>
      <c r="R2458" s="15">
        <f t="shared" si="230"/>
        <v>42761.961099537039</v>
      </c>
      <c r="S2458" s="15">
        <f t="shared" si="231"/>
        <v>42791.961099537039</v>
      </c>
      <c r="T2458">
        <f t="shared" si="232"/>
        <v>2017</v>
      </c>
      <c r="U2458">
        <f t="shared" si="233"/>
        <v>1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v>1456237656</v>
      </c>
      <c r="K2459" t="b">
        <v>0</v>
      </c>
      <c r="L2459">
        <v>124</v>
      </c>
      <c r="M2459" t="b">
        <v>1</v>
      </c>
      <c r="N2459" s="11" t="s">
        <v>8293</v>
      </c>
      <c r="O2459" t="s">
        <v>8309</v>
      </c>
      <c r="P2459">
        <f t="shared" si="228"/>
        <v>102</v>
      </c>
      <c r="Q2459" s="22">
        <f t="shared" si="229"/>
        <v>189.76</v>
      </c>
      <c r="R2459" s="15">
        <f t="shared" si="230"/>
        <v>42423.602500000001</v>
      </c>
      <c r="S2459" s="15">
        <f t="shared" si="231"/>
        <v>42453.560833333337</v>
      </c>
      <c r="T2459">
        <f t="shared" si="232"/>
        <v>2016</v>
      </c>
      <c r="U2459">
        <f t="shared" si="233"/>
        <v>2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v>1462481718</v>
      </c>
      <c r="K2460" t="b">
        <v>0</v>
      </c>
      <c r="L2460">
        <v>80</v>
      </c>
      <c r="M2460" t="b">
        <v>1</v>
      </c>
      <c r="N2460" s="11" t="s">
        <v>8293</v>
      </c>
      <c r="O2460" t="s">
        <v>8309</v>
      </c>
      <c r="P2460">
        <f t="shared" si="228"/>
        <v>110</v>
      </c>
      <c r="Q2460" s="22">
        <f t="shared" si="229"/>
        <v>68.86</v>
      </c>
      <c r="R2460" s="15">
        <f t="shared" si="230"/>
        <v>42495.871736111112</v>
      </c>
      <c r="S2460" s="15">
        <f t="shared" si="231"/>
        <v>42530.791666666672</v>
      </c>
      <c r="T2460">
        <f t="shared" si="232"/>
        <v>2016</v>
      </c>
      <c r="U2460">
        <f t="shared" si="233"/>
        <v>5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v>1454858285</v>
      </c>
      <c r="K2461" t="b">
        <v>0</v>
      </c>
      <c r="L2461">
        <v>282</v>
      </c>
      <c r="M2461" t="b">
        <v>1</v>
      </c>
      <c r="N2461" s="11" t="s">
        <v>8293</v>
      </c>
      <c r="O2461" t="s">
        <v>8309</v>
      </c>
      <c r="P2461">
        <f t="shared" si="228"/>
        <v>102</v>
      </c>
      <c r="Q2461" s="22">
        <f t="shared" si="229"/>
        <v>108.78</v>
      </c>
      <c r="R2461" s="15">
        <f t="shared" si="230"/>
        <v>42407.637557870374</v>
      </c>
      <c r="S2461" s="15">
        <f t="shared" si="231"/>
        <v>42452.595891203702</v>
      </c>
      <c r="T2461">
        <f t="shared" si="232"/>
        <v>2016</v>
      </c>
      <c r="U2461">
        <f t="shared" si="233"/>
        <v>2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v>1480480167</v>
      </c>
      <c r="K2462" t="b">
        <v>0</v>
      </c>
      <c r="L2462">
        <v>68</v>
      </c>
      <c r="M2462" t="b">
        <v>1</v>
      </c>
      <c r="N2462" s="11" t="s">
        <v>8293</v>
      </c>
      <c r="O2462" t="s">
        <v>8309</v>
      </c>
      <c r="P2462">
        <f t="shared" si="228"/>
        <v>101</v>
      </c>
      <c r="Q2462" s="22">
        <f t="shared" si="229"/>
        <v>125.99</v>
      </c>
      <c r="R2462" s="15">
        <f t="shared" si="230"/>
        <v>42704.187118055561</v>
      </c>
      <c r="S2462" s="15">
        <f t="shared" si="231"/>
        <v>42738.178472222222</v>
      </c>
      <c r="T2462">
        <f t="shared" si="232"/>
        <v>2016</v>
      </c>
      <c r="U2462">
        <f t="shared" si="233"/>
        <v>11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v>1314577097</v>
      </c>
      <c r="K2463" t="b">
        <v>0</v>
      </c>
      <c r="L2463">
        <v>86</v>
      </c>
      <c r="M2463" t="b">
        <v>1</v>
      </c>
      <c r="N2463" s="11" t="s">
        <v>8282</v>
      </c>
      <c r="O2463" t="s">
        <v>8286</v>
      </c>
      <c r="P2463">
        <f t="shared" si="228"/>
        <v>104</v>
      </c>
      <c r="Q2463" s="22">
        <f t="shared" si="229"/>
        <v>90.52</v>
      </c>
      <c r="R2463" s="15">
        <f t="shared" si="230"/>
        <v>40784.012696759259</v>
      </c>
      <c r="S2463" s="15">
        <f t="shared" si="231"/>
        <v>40817.125</v>
      </c>
      <c r="T2463">
        <f t="shared" si="232"/>
        <v>2011</v>
      </c>
      <c r="U2463">
        <f t="shared" si="233"/>
        <v>8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v>1340944096</v>
      </c>
      <c r="K2464" t="b">
        <v>0</v>
      </c>
      <c r="L2464">
        <v>115</v>
      </c>
      <c r="M2464" t="b">
        <v>1</v>
      </c>
      <c r="N2464" s="11" t="s">
        <v>8282</v>
      </c>
      <c r="O2464" t="s">
        <v>8286</v>
      </c>
      <c r="P2464">
        <f t="shared" si="228"/>
        <v>111</v>
      </c>
      <c r="Q2464" s="22">
        <f t="shared" si="229"/>
        <v>28.88</v>
      </c>
      <c r="R2464" s="15">
        <f t="shared" si="230"/>
        <v>41089.186296296299</v>
      </c>
      <c r="S2464" s="15">
        <f t="shared" si="231"/>
        <v>41109.186296296299</v>
      </c>
      <c r="T2464">
        <f t="shared" si="232"/>
        <v>2012</v>
      </c>
      <c r="U2464">
        <f t="shared" si="233"/>
        <v>6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v>1362710425</v>
      </c>
      <c r="K2465" t="b">
        <v>0</v>
      </c>
      <c r="L2465">
        <v>75</v>
      </c>
      <c r="M2465" t="b">
        <v>1</v>
      </c>
      <c r="N2465" s="11" t="s">
        <v>8282</v>
      </c>
      <c r="O2465" t="s">
        <v>8286</v>
      </c>
      <c r="P2465">
        <f t="shared" si="228"/>
        <v>116</v>
      </c>
      <c r="Q2465" s="22">
        <f t="shared" si="229"/>
        <v>31</v>
      </c>
      <c r="R2465" s="15">
        <f t="shared" si="230"/>
        <v>41341.111400462964</v>
      </c>
      <c r="S2465" s="15">
        <f t="shared" si="231"/>
        <v>41380.791666666664</v>
      </c>
      <c r="T2465">
        <f t="shared" si="232"/>
        <v>2013</v>
      </c>
      <c r="U2465">
        <f t="shared" si="233"/>
        <v>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v>1441143397</v>
      </c>
      <c r="K2466" t="b">
        <v>0</v>
      </c>
      <c r="L2466">
        <v>43</v>
      </c>
      <c r="M2466" t="b">
        <v>1</v>
      </c>
      <c r="N2466" s="11" t="s">
        <v>8282</v>
      </c>
      <c r="O2466" t="s">
        <v>8286</v>
      </c>
      <c r="P2466">
        <f t="shared" si="228"/>
        <v>111</v>
      </c>
      <c r="Q2466" s="22">
        <f t="shared" si="229"/>
        <v>51.67</v>
      </c>
      <c r="R2466" s="15">
        <f t="shared" si="230"/>
        <v>42248.90042824074</v>
      </c>
      <c r="S2466" s="15">
        <f t="shared" si="231"/>
        <v>42277.811805555553</v>
      </c>
      <c r="T2466">
        <f t="shared" si="232"/>
        <v>2015</v>
      </c>
      <c r="U2466">
        <f t="shared" si="233"/>
        <v>9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v>1345828548</v>
      </c>
      <c r="K2467" t="b">
        <v>0</v>
      </c>
      <c r="L2467">
        <v>48</v>
      </c>
      <c r="M2467" t="b">
        <v>1</v>
      </c>
      <c r="N2467" s="11" t="s">
        <v>8282</v>
      </c>
      <c r="O2467" t="s">
        <v>8286</v>
      </c>
      <c r="P2467">
        <f t="shared" si="228"/>
        <v>180</v>
      </c>
      <c r="Q2467" s="22">
        <f t="shared" si="229"/>
        <v>26.27</v>
      </c>
      <c r="R2467" s="15">
        <f t="shared" si="230"/>
        <v>41145.719305555554</v>
      </c>
      <c r="S2467" s="15">
        <f t="shared" si="231"/>
        <v>41175.719305555554</v>
      </c>
      <c r="T2467">
        <f t="shared" si="232"/>
        <v>2012</v>
      </c>
      <c r="U2467">
        <f t="shared" si="233"/>
        <v>8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v>1365474453</v>
      </c>
      <c r="K2468" t="b">
        <v>0</v>
      </c>
      <c r="L2468">
        <v>52</v>
      </c>
      <c r="M2468" t="b">
        <v>1</v>
      </c>
      <c r="N2468" s="11" t="s">
        <v>8282</v>
      </c>
      <c r="O2468" t="s">
        <v>8286</v>
      </c>
      <c r="P2468">
        <f t="shared" si="228"/>
        <v>100</v>
      </c>
      <c r="Q2468" s="22">
        <f t="shared" si="229"/>
        <v>48.08</v>
      </c>
      <c r="R2468" s="15">
        <f t="shared" si="230"/>
        <v>41373.102465277778</v>
      </c>
      <c r="S2468" s="15">
        <f t="shared" si="231"/>
        <v>41403.102465277778</v>
      </c>
      <c r="T2468">
        <f t="shared" si="232"/>
        <v>2013</v>
      </c>
      <c r="U2468">
        <f t="shared" si="233"/>
        <v>4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v>1335473931</v>
      </c>
      <c r="K2469" t="b">
        <v>0</v>
      </c>
      <c r="L2469">
        <v>43</v>
      </c>
      <c r="M2469" t="b">
        <v>1</v>
      </c>
      <c r="N2469" s="11" t="s">
        <v>8282</v>
      </c>
      <c r="O2469" t="s">
        <v>8286</v>
      </c>
      <c r="P2469">
        <f t="shared" si="228"/>
        <v>119</v>
      </c>
      <c r="Q2469" s="22">
        <f t="shared" si="229"/>
        <v>27.56</v>
      </c>
      <c r="R2469" s="15">
        <f t="shared" si="230"/>
        <v>41025.874201388891</v>
      </c>
      <c r="S2469" s="15">
        <f t="shared" si="231"/>
        <v>41039.708333333336</v>
      </c>
      <c r="T2469">
        <f t="shared" si="232"/>
        <v>2012</v>
      </c>
      <c r="U2469">
        <f t="shared" si="233"/>
        <v>4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v>1348285321</v>
      </c>
      <c r="K2470" t="b">
        <v>0</v>
      </c>
      <c r="L2470">
        <v>58</v>
      </c>
      <c r="M2470" t="b">
        <v>1</v>
      </c>
      <c r="N2470" s="11" t="s">
        <v>8282</v>
      </c>
      <c r="O2470" t="s">
        <v>8286</v>
      </c>
      <c r="P2470">
        <f t="shared" si="228"/>
        <v>107</v>
      </c>
      <c r="Q2470" s="22">
        <f t="shared" si="229"/>
        <v>36.97</v>
      </c>
      <c r="R2470" s="15">
        <f t="shared" si="230"/>
        <v>41174.154178240737</v>
      </c>
      <c r="S2470" s="15">
        <f t="shared" si="231"/>
        <v>41210.208333333336</v>
      </c>
      <c r="T2470">
        <f t="shared" si="232"/>
        <v>2012</v>
      </c>
      <c r="U2470">
        <f t="shared" si="233"/>
        <v>9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v>1295000329</v>
      </c>
      <c r="K2471" t="b">
        <v>0</v>
      </c>
      <c r="L2471">
        <v>47</v>
      </c>
      <c r="M2471" t="b">
        <v>1</v>
      </c>
      <c r="N2471" s="11" t="s">
        <v>8282</v>
      </c>
      <c r="O2471" t="s">
        <v>8286</v>
      </c>
      <c r="P2471">
        <f t="shared" si="228"/>
        <v>114</v>
      </c>
      <c r="Q2471" s="22">
        <f t="shared" si="229"/>
        <v>29.02</v>
      </c>
      <c r="R2471" s="15">
        <f t="shared" si="230"/>
        <v>40557.429733796293</v>
      </c>
      <c r="S2471" s="15">
        <f t="shared" si="231"/>
        <v>40582.429733796293</v>
      </c>
      <c r="T2471">
        <f t="shared" si="232"/>
        <v>2011</v>
      </c>
      <c r="U2471">
        <f t="shared" si="233"/>
        <v>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v>1335232055</v>
      </c>
      <c r="K2472" t="b">
        <v>0</v>
      </c>
      <c r="L2472">
        <v>36</v>
      </c>
      <c r="M2472" t="b">
        <v>1</v>
      </c>
      <c r="N2472" s="11" t="s">
        <v>8282</v>
      </c>
      <c r="O2472" t="s">
        <v>8286</v>
      </c>
      <c r="P2472">
        <f t="shared" si="228"/>
        <v>103</v>
      </c>
      <c r="Q2472" s="22">
        <f t="shared" si="229"/>
        <v>28.66</v>
      </c>
      <c r="R2472" s="15">
        <f t="shared" si="230"/>
        <v>41023.07471064815</v>
      </c>
      <c r="S2472" s="15">
        <f t="shared" si="231"/>
        <v>41053.07471064815</v>
      </c>
      <c r="T2472">
        <f t="shared" si="232"/>
        <v>2012</v>
      </c>
      <c r="U2472">
        <f t="shared" si="233"/>
        <v>4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v>1324079392</v>
      </c>
      <c r="K2473" t="b">
        <v>0</v>
      </c>
      <c r="L2473">
        <v>17</v>
      </c>
      <c r="M2473" t="b">
        <v>1</v>
      </c>
      <c r="N2473" s="11" t="s">
        <v>8282</v>
      </c>
      <c r="O2473" t="s">
        <v>8286</v>
      </c>
      <c r="P2473">
        <f t="shared" si="228"/>
        <v>128</v>
      </c>
      <c r="Q2473" s="22">
        <f t="shared" si="229"/>
        <v>37.65</v>
      </c>
      <c r="R2473" s="15">
        <f t="shared" si="230"/>
        <v>40893.992962962962</v>
      </c>
      <c r="S2473" s="15">
        <f t="shared" si="231"/>
        <v>40933.992962962962</v>
      </c>
      <c r="T2473">
        <f t="shared" si="232"/>
        <v>2011</v>
      </c>
      <c r="U2473">
        <f t="shared" si="233"/>
        <v>12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v>1277433980</v>
      </c>
      <c r="K2474" t="b">
        <v>0</v>
      </c>
      <c r="L2474">
        <v>104</v>
      </c>
      <c r="M2474" t="b">
        <v>1</v>
      </c>
      <c r="N2474" s="11" t="s">
        <v>8282</v>
      </c>
      <c r="O2474" t="s">
        <v>8286</v>
      </c>
      <c r="P2474">
        <f t="shared" si="228"/>
        <v>136</v>
      </c>
      <c r="Q2474" s="22">
        <f t="shared" si="229"/>
        <v>97.9</v>
      </c>
      <c r="R2474" s="15">
        <f t="shared" si="230"/>
        <v>40354.11550925926</v>
      </c>
      <c r="S2474" s="15">
        <f t="shared" si="231"/>
        <v>40425.043749999997</v>
      </c>
      <c r="T2474">
        <f t="shared" si="232"/>
        <v>2010</v>
      </c>
      <c r="U2474">
        <f t="shared" si="233"/>
        <v>6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v>1349978269</v>
      </c>
      <c r="K2475" t="b">
        <v>0</v>
      </c>
      <c r="L2475">
        <v>47</v>
      </c>
      <c r="M2475" t="b">
        <v>1</v>
      </c>
      <c r="N2475" s="11" t="s">
        <v>8282</v>
      </c>
      <c r="O2475" t="s">
        <v>8286</v>
      </c>
      <c r="P2475">
        <f t="shared" si="228"/>
        <v>100</v>
      </c>
      <c r="Q2475" s="22">
        <f t="shared" si="229"/>
        <v>42.55</v>
      </c>
      <c r="R2475" s="15">
        <f t="shared" si="230"/>
        <v>41193.748483796298</v>
      </c>
      <c r="S2475" s="15">
        <f t="shared" si="231"/>
        <v>41223.790150462963</v>
      </c>
      <c r="T2475">
        <f t="shared" si="232"/>
        <v>2012</v>
      </c>
      <c r="U2475">
        <f t="shared" si="233"/>
        <v>10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v>1282868176</v>
      </c>
      <c r="K2476" t="b">
        <v>0</v>
      </c>
      <c r="L2476">
        <v>38</v>
      </c>
      <c r="M2476" t="b">
        <v>1</v>
      </c>
      <c r="N2476" s="11" t="s">
        <v>8282</v>
      </c>
      <c r="O2476" t="s">
        <v>8286</v>
      </c>
      <c r="P2476">
        <f t="shared" si="228"/>
        <v>100</v>
      </c>
      <c r="Q2476" s="22">
        <f t="shared" si="229"/>
        <v>131.58000000000001</v>
      </c>
      <c r="R2476" s="15">
        <f t="shared" si="230"/>
        <v>40417.011296296296</v>
      </c>
      <c r="S2476" s="15">
        <f t="shared" si="231"/>
        <v>40462.011296296296</v>
      </c>
      <c r="T2476">
        <f t="shared" si="232"/>
        <v>2010</v>
      </c>
      <c r="U2476">
        <f t="shared" si="233"/>
        <v>8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v>1273647255</v>
      </c>
      <c r="K2477" t="b">
        <v>0</v>
      </c>
      <c r="L2477">
        <v>81</v>
      </c>
      <c r="M2477" t="b">
        <v>1</v>
      </c>
      <c r="N2477" s="11" t="s">
        <v>8282</v>
      </c>
      <c r="O2477" t="s">
        <v>8286</v>
      </c>
      <c r="P2477">
        <f t="shared" si="228"/>
        <v>105</v>
      </c>
      <c r="Q2477" s="22">
        <f t="shared" si="229"/>
        <v>32.32</v>
      </c>
      <c r="R2477" s="15">
        <f t="shared" si="230"/>
        <v>40310.287673611114</v>
      </c>
      <c r="S2477" s="15">
        <f t="shared" si="231"/>
        <v>40369.916666666664</v>
      </c>
      <c r="T2477">
        <f t="shared" si="232"/>
        <v>2010</v>
      </c>
      <c r="U2477">
        <f t="shared" si="233"/>
        <v>5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v>1412149970</v>
      </c>
      <c r="K2478" t="b">
        <v>0</v>
      </c>
      <c r="L2478">
        <v>55</v>
      </c>
      <c r="M2478" t="b">
        <v>1</v>
      </c>
      <c r="N2478" s="11" t="s">
        <v>8282</v>
      </c>
      <c r="O2478" t="s">
        <v>8286</v>
      </c>
      <c r="P2478">
        <f t="shared" si="228"/>
        <v>105</v>
      </c>
      <c r="Q2478" s="22">
        <f t="shared" si="229"/>
        <v>61.1</v>
      </c>
      <c r="R2478" s="15">
        <f t="shared" si="230"/>
        <v>41913.328356481477</v>
      </c>
      <c r="S2478" s="15">
        <f t="shared" si="231"/>
        <v>41946.370023148149</v>
      </c>
      <c r="T2478">
        <f t="shared" si="232"/>
        <v>2014</v>
      </c>
      <c r="U2478">
        <f t="shared" si="233"/>
        <v>10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v>1340901345</v>
      </c>
      <c r="K2479" t="b">
        <v>0</v>
      </c>
      <c r="L2479">
        <v>41</v>
      </c>
      <c r="M2479" t="b">
        <v>1</v>
      </c>
      <c r="N2479" s="11" t="s">
        <v>8282</v>
      </c>
      <c r="O2479" t="s">
        <v>8286</v>
      </c>
      <c r="P2479">
        <f t="shared" si="228"/>
        <v>171</v>
      </c>
      <c r="Q2479" s="22">
        <f t="shared" si="229"/>
        <v>31.34</v>
      </c>
      <c r="R2479" s="15">
        <f t="shared" si="230"/>
        <v>41088.691493055558</v>
      </c>
      <c r="S2479" s="15">
        <f t="shared" si="231"/>
        <v>41133.691493055558</v>
      </c>
      <c r="T2479">
        <f t="shared" si="232"/>
        <v>2012</v>
      </c>
      <c r="U2479">
        <f t="shared" si="233"/>
        <v>6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v>1355525313</v>
      </c>
      <c r="K2480" t="b">
        <v>0</v>
      </c>
      <c r="L2480">
        <v>79</v>
      </c>
      <c r="M2480" t="b">
        <v>1</v>
      </c>
      <c r="N2480" s="11" t="s">
        <v>8282</v>
      </c>
      <c r="O2480" t="s">
        <v>8286</v>
      </c>
      <c r="P2480">
        <f t="shared" si="228"/>
        <v>128</v>
      </c>
      <c r="Q2480" s="22">
        <f t="shared" si="229"/>
        <v>129.11000000000001</v>
      </c>
      <c r="R2480" s="15">
        <f t="shared" si="230"/>
        <v>41257.950381944444</v>
      </c>
      <c r="S2480" s="15">
        <f t="shared" si="231"/>
        <v>41287.950381944444</v>
      </c>
      <c r="T2480">
        <f t="shared" si="232"/>
        <v>2012</v>
      </c>
      <c r="U2480">
        <f t="shared" si="233"/>
        <v>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v>1342545994</v>
      </c>
      <c r="K2481" t="b">
        <v>0</v>
      </c>
      <c r="L2481">
        <v>16</v>
      </c>
      <c r="M2481" t="b">
        <v>1</v>
      </c>
      <c r="N2481" s="11" t="s">
        <v>8282</v>
      </c>
      <c r="O2481" t="s">
        <v>8286</v>
      </c>
      <c r="P2481">
        <f t="shared" si="228"/>
        <v>133</v>
      </c>
      <c r="Q2481" s="22">
        <f t="shared" si="229"/>
        <v>25.02</v>
      </c>
      <c r="R2481" s="15">
        <f t="shared" si="230"/>
        <v>41107.726782407408</v>
      </c>
      <c r="S2481" s="15">
        <f t="shared" si="231"/>
        <v>41118.083333333336</v>
      </c>
      <c r="T2481">
        <f t="shared" si="232"/>
        <v>2012</v>
      </c>
      <c r="U2481">
        <f t="shared" si="233"/>
        <v>7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v>1439332084</v>
      </c>
      <c r="K2482" t="b">
        <v>0</v>
      </c>
      <c r="L2482">
        <v>8</v>
      </c>
      <c r="M2482" t="b">
        <v>1</v>
      </c>
      <c r="N2482" s="11" t="s">
        <v>8282</v>
      </c>
      <c r="O2482" t="s">
        <v>8286</v>
      </c>
      <c r="P2482">
        <f t="shared" si="228"/>
        <v>100</v>
      </c>
      <c r="Q2482" s="22">
        <f t="shared" si="229"/>
        <v>250</v>
      </c>
      <c r="R2482" s="15">
        <f t="shared" si="230"/>
        <v>42227.936157407406</v>
      </c>
      <c r="S2482" s="15">
        <f t="shared" si="231"/>
        <v>42287.936157407406</v>
      </c>
      <c r="T2482">
        <f t="shared" si="232"/>
        <v>2015</v>
      </c>
      <c r="U2482">
        <f t="shared" si="233"/>
        <v>8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v>1333207808</v>
      </c>
      <c r="K2483" t="b">
        <v>0</v>
      </c>
      <c r="L2483">
        <v>95</v>
      </c>
      <c r="M2483" t="b">
        <v>1</v>
      </c>
      <c r="N2483" s="11" t="s">
        <v>8282</v>
      </c>
      <c r="O2483" t="s">
        <v>8286</v>
      </c>
      <c r="P2483">
        <f t="shared" si="228"/>
        <v>113</v>
      </c>
      <c r="Q2483" s="22">
        <f t="shared" si="229"/>
        <v>47.54</v>
      </c>
      <c r="R2483" s="15">
        <f t="shared" si="230"/>
        <v>40999.645925925928</v>
      </c>
      <c r="S2483" s="15">
        <f t="shared" si="231"/>
        <v>41029.645925925928</v>
      </c>
      <c r="T2483">
        <f t="shared" si="232"/>
        <v>2012</v>
      </c>
      <c r="U2483">
        <f t="shared" si="233"/>
        <v>3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v>1308336383</v>
      </c>
      <c r="K2484" t="b">
        <v>0</v>
      </c>
      <c r="L2484">
        <v>25</v>
      </c>
      <c r="M2484" t="b">
        <v>1</v>
      </c>
      <c r="N2484" s="11" t="s">
        <v>8282</v>
      </c>
      <c r="O2484" t="s">
        <v>8286</v>
      </c>
      <c r="P2484">
        <f t="shared" si="228"/>
        <v>100</v>
      </c>
      <c r="Q2484" s="22">
        <f t="shared" si="229"/>
        <v>40.04</v>
      </c>
      <c r="R2484" s="15">
        <f t="shared" si="230"/>
        <v>40711.782210648147</v>
      </c>
      <c r="S2484" s="15">
        <f t="shared" si="231"/>
        <v>40756.782210648147</v>
      </c>
      <c r="T2484">
        <f t="shared" si="232"/>
        <v>2011</v>
      </c>
      <c r="U2484">
        <f t="shared" si="233"/>
        <v>6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v>1330711203</v>
      </c>
      <c r="K2485" t="b">
        <v>0</v>
      </c>
      <c r="L2485">
        <v>19</v>
      </c>
      <c r="M2485" t="b">
        <v>1</v>
      </c>
      <c r="N2485" s="11" t="s">
        <v>8282</v>
      </c>
      <c r="O2485" t="s">
        <v>8286</v>
      </c>
      <c r="P2485">
        <f t="shared" si="228"/>
        <v>114</v>
      </c>
      <c r="Q2485" s="22">
        <f t="shared" si="229"/>
        <v>65.84</v>
      </c>
      <c r="R2485" s="15">
        <f t="shared" si="230"/>
        <v>40970.750034722223</v>
      </c>
      <c r="S2485" s="15">
        <f t="shared" si="231"/>
        <v>41030.708368055559</v>
      </c>
      <c r="T2485">
        <f t="shared" si="232"/>
        <v>2012</v>
      </c>
      <c r="U2485">
        <f t="shared" si="233"/>
        <v>3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v>1313532003</v>
      </c>
      <c r="K2486" t="b">
        <v>0</v>
      </c>
      <c r="L2486">
        <v>90</v>
      </c>
      <c r="M2486" t="b">
        <v>1</v>
      </c>
      <c r="N2486" s="11" t="s">
        <v>8282</v>
      </c>
      <c r="O2486" t="s">
        <v>8286</v>
      </c>
      <c r="P2486">
        <f t="shared" si="228"/>
        <v>119</v>
      </c>
      <c r="Q2486" s="22">
        <f t="shared" si="229"/>
        <v>46.4</v>
      </c>
      <c r="R2486" s="15">
        <f t="shared" si="230"/>
        <v>40771.916701388887</v>
      </c>
      <c r="S2486" s="15">
        <f t="shared" si="231"/>
        <v>40801.916701388887</v>
      </c>
      <c r="T2486">
        <f t="shared" si="232"/>
        <v>2011</v>
      </c>
      <c r="U2486">
        <f t="shared" si="233"/>
        <v>8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v>1315439879</v>
      </c>
      <c r="K2487" t="b">
        <v>0</v>
      </c>
      <c r="L2487">
        <v>41</v>
      </c>
      <c r="M2487" t="b">
        <v>1</v>
      </c>
      <c r="N2487" s="11" t="s">
        <v>8282</v>
      </c>
      <c r="O2487" t="s">
        <v>8286</v>
      </c>
      <c r="P2487">
        <f t="shared" si="228"/>
        <v>103</v>
      </c>
      <c r="Q2487" s="22">
        <f t="shared" si="229"/>
        <v>50.37</v>
      </c>
      <c r="R2487" s="15">
        <f t="shared" si="230"/>
        <v>40793.998599537037</v>
      </c>
      <c r="S2487" s="15">
        <f t="shared" si="231"/>
        <v>40828.998599537037</v>
      </c>
      <c r="T2487">
        <f t="shared" si="232"/>
        <v>2011</v>
      </c>
      <c r="U2487">
        <f t="shared" si="233"/>
        <v>9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v>1332521976</v>
      </c>
      <c r="K2488" t="b">
        <v>0</v>
      </c>
      <c r="L2488">
        <v>30</v>
      </c>
      <c r="M2488" t="b">
        <v>1</v>
      </c>
      <c r="N2488" s="11" t="s">
        <v>8282</v>
      </c>
      <c r="O2488" t="s">
        <v>8286</v>
      </c>
      <c r="P2488">
        <f t="shared" si="228"/>
        <v>266</v>
      </c>
      <c r="Q2488" s="22">
        <f t="shared" si="229"/>
        <v>26.57</v>
      </c>
      <c r="R2488" s="15">
        <f t="shared" si="230"/>
        <v>40991.708055555559</v>
      </c>
      <c r="S2488" s="15">
        <f t="shared" si="231"/>
        <v>41021.708055555559</v>
      </c>
      <c r="T2488">
        <f t="shared" si="232"/>
        <v>2012</v>
      </c>
      <c r="U2488">
        <f t="shared" si="233"/>
        <v>3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v>1335491997</v>
      </c>
      <c r="K2489" t="b">
        <v>0</v>
      </c>
      <c r="L2489">
        <v>38</v>
      </c>
      <c r="M2489" t="b">
        <v>1</v>
      </c>
      <c r="N2489" s="11" t="s">
        <v>8282</v>
      </c>
      <c r="O2489" t="s">
        <v>8286</v>
      </c>
      <c r="P2489">
        <f t="shared" si="228"/>
        <v>100</v>
      </c>
      <c r="Q2489" s="22">
        <f t="shared" si="229"/>
        <v>39.49</v>
      </c>
      <c r="R2489" s="15">
        <f t="shared" si="230"/>
        <v>41026.083298611113</v>
      </c>
      <c r="S2489" s="15">
        <f t="shared" si="231"/>
        <v>41056.083298611113</v>
      </c>
      <c r="T2489">
        <f t="shared" si="232"/>
        <v>2012</v>
      </c>
      <c r="U2489">
        <f t="shared" si="233"/>
        <v>4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v>1318864308</v>
      </c>
      <c r="K2490" t="b">
        <v>0</v>
      </c>
      <c r="L2490">
        <v>65</v>
      </c>
      <c r="M2490" t="b">
        <v>1</v>
      </c>
      <c r="N2490" s="11" t="s">
        <v>8282</v>
      </c>
      <c r="O2490" t="s">
        <v>8286</v>
      </c>
      <c r="P2490">
        <f t="shared" si="228"/>
        <v>107</v>
      </c>
      <c r="Q2490" s="22">
        <f t="shared" si="229"/>
        <v>49.25</v>
      </c>
      <c r="R2490" s="15">
        <f t="shared" si="230"/>
        <v>40833.633194444446</v>
      </c>
      <c r="S2490" s="15">
        <f t="shared" si="231"/>
        <v>40863.674861111111</v>
      </c>
      <c r="T2490">
        <f t="shared" si="232"/>
        <v>2011</v>
      </c>
      <c r="U2490">
        <f t="shared" si="233"/>
        <v>10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v>1365525239</v>
      </c>
      <c r="K2491" t="b">
        <v>0</v>
      </c>
      <c r="L2491">
        <v>75</v>
      </c>
      <c r="M2491" t="b">
        <v>1</v>
      </c>
      <c r="N2491" s="11" t="s">
        <v>8282</v>
      </c>
      <c r="O2491" t="s">
        <v>8286</v>
      </c>
      <c r="P2491">
        <f t="shared" si="228"/>
        <v>134</v>
      </c>
      <c r="Q2491" s="22">
        <f t="shared" si="229"/>
        <v>62.38</v>
      </c>
      <c r="R2491" s="15">
        <f t="shared" si="230"/>
        <v>41373.690266203703</v>
      </c>
      <c r="S2491" s="15">
        <f t="shared" si="231"/>
        <v>41403.690266203703</v>
      </c>
      <c r="T2491">
        <f t="shared" si="232"/>
        <v>2013</v>
      </c>
      <c r="U2491">
        <f t="shared" si="233"/>
        <v>4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v>1335245276</v>
      </c>
      <c r="K2492" t="b">
        <v>0</v>
      </c>
      <c r="L2492">
        <v>16</v>
      </c>
      <c r="M2492" t="b">
        <v>1</v>
      </c>
      <c r="N2492" s="11" t="s">
        <v>8282</v>
      </c>
      <c r="O2492" t="s">
        <v>8286</v>
      </c>
      <c r="P2492">
        <f t="shared" si="228"/>
        <v>121</v>
      </c>
      <c r="Q2492" s="22">
        <f t="shared" si="229"/>
        <v>37.94</v>
      </c>
      <c r="R2492" s="15">
        <f t="shared" si="230"/>
        <v>41023.227731481478</v>
      </c>
      <c r="S2492" s="15">
        <f t="shared" si="231"/>
        <v>41083.227731481478</v>
      </c>
      <c r="T2492">
        <f t="shared" si="232"/>
        <v>2012</v>
      </c>
      <c r="U2492">
        <f t="shared" si="233"/>
        <v>4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v>1293739714</v>
      </c>
      <c r="K2493" t="b">
        <v>0</v>
      </c>
      <c r="L2493">
        <v>10</v>
      </c>
      <c r="M2493" t="b">
        <v>1</v>
      </c>
      <c r="N2493" s="11" t="s">
        <v>8282</v>
      </c>
      <c r="O2493" t="s">
        <v>8286</v>
      </c>
      <c r="P2493">
        <f t="shared" si="228"/>
        <v>103</v>
      </c>
      <c r="Q2493" s="22">
        <f t="shared" si="229"/>
        <v>51.6</v>
      </c>
      <c r="R2493" s="15">
        <f t="shared" si="230"/>
        <v>40542.839282407411</v>
      </c>
      <c r="S2493" s="15">
        <f t="shared" si="231"/>
        <v>40559.07708333333</v>
      </c>
      <c r="T2493">
        <f t="shared" si="232"/>
        <v>2010</v>
      </c>
      <c r="U2493">
        <f t="shared" si="233"/>
        <v>12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v>1335397188</v>
      </c>
      <c r="K2494" t="b">
        <v>0</v>
      </c>
      <c r="L2494">
        <v>27</v>
      </c>
      <c r="M2494" t="b">
        <v>1</v>
      </c>
      <c r="N2494" s="11" t="s">
        <v>8282</v>
      </c>
      <c r="O2494" t="s">
        <v>8286</v>
      </c>
      <c r="P2494">
        <f t="shared" si="228"/>
        <v>125</v>
      </c>
      <c r="Q2494" s="22">
        <f t="shared" si="229"/>
        <v>27.78</v>
      </c>
      <c r="R2494" s="15">
        <f t="shared" si="230"/>
        <v>41024.985972222225</v>
      </c>
      <c r="S2494" s="15">
        <f t="shared" si="231"/>
        <v>41076.415972222225</v>
      </c>
      <c r="T2494">
        <f t="shared" si="232"/>
        <v>2012</v>
      </c>
      <c r="U2494">
        <f t="shared" si="233"/>
        <v>4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v>1363320140</v>
      </c>
      <c r="K2495" t="b">
        <v>0</v>
      </c>
      <c r="L2495">
        <v>259</v>
      </c>
      <c r="M2495" t="b">
        <v>1</v>
      </c>
      <c r="N2495" s="11" t="s">
        <v>8282</v>
      </c>
      <c r="O2495" t="s">
        <v>8286</v>
      </c>
      <c r="P2495">
        <f t="shared" si="228"/>
        <v>129</v>
      </c>
      <c r="Q2495" s="22">
        <f t="shared" si="229"/>
        <v>99.38</v>
      </c>
      <c r="R2495" s="15">
        <f t="shared" si="230"/>
        <v>41348.168287037035</v>
      </c>
      <c r="S2495" s="15">
        <f t="shared" si="231"/>
        <v>41393.168287037035</v>
      </c>
      <c r="T2495">
        <f t="shared" si="232"/>
        <v>2013</v>
      </c>
      <c r="U2495">
        <f t="shared" si="233"/>
        <v>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v>1335194944</v>
      </c>
      <c r="K2496" t="b">
        <v>0</v>
      </c>
      <c r="L2496">
        <v>39</v>
      </c>
      <c r="M2496" t="b">
        <v>1</v>
      </c>
      <c r="N2496" s="11" t="s">
        <v>8282</v>
      </c>
      <c r="O2496" t="s">
        <v>8286</v>
      </c>
      <c r="P2496">
        <f t="shared" si="228"/>
        <v>101</v>
      </c>
      <c r="Q2496" s="22">
        <f t="shared" si="229"/>
        <v>38.85</v>
      </c>
      <c r="R2496" s="15">
        <f t="shared" si="230"/>
        <v>41022.645185185182</v>
      </c>
      <c r="S2496" s="15">
        <f t="shared" si="231"/>
        <v>41052.645185185182</v>
      </c>
      <c r="T2496">
        <f t="shared" si="232"/>
        <v>2012</v>
      </c>
      <c r="U2496">
        <f t="shared" si="233"/>
        <v>4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v>1336430575</v>
      </c>
      <c r="K2497" t="b">
        <v>0</v>
      </c>
      <c r="L2497">
        <v>42</v>
      </c>
      <c r="M2497" t="b">
        <v>1</v>
      </c>
      <c r="N2497" s="11" t="s">
        <v>8282</v>
      </c>
      <c r="O2497" t="s">
        <v>8286</v>
      </c>
      <c r="P2497">
        <f t="shared" si="228"/>
        <v>128</v>
      </c>
      <c r="Q2497" s="22">
        <f t="shared" si="229"/>
        <v>45.55</v>
      </c>
      <c r="R2497" s="15">
        <f t="shared" si="230"/>
        <v>41036.946469907409</v>
      </c>
      <c r="S2497" s="15">
        <f t="shared" si="231"/>
        <v>41066.946469907409</v>
      </c>
      <c r="T2497">
        <f t="shared" si="232"/>
        <v>2012</v>
      </c>
      <c r="U2497">
        <f t="shared" si="233"/>
        <v>5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v>1361577292</v>
      </c>
      <c r="K2498" t="b">
        <v>0</v>
      </c>
      <c r="L2498">
        <v>10</v>
      </c>
      <c r="M2498" t="b">
        <v>1</v>
      </c>
      <c r="N2498" s="11" t="s">
        <v>8282</v>
      </c>
      <c r="O2498" t="s">
        <v>8286</v>
      </c>
      <c r="P2498">
        <f t="shared" si="228"/>
        <v>100</v>
      </c>
      <c r="Q2498" s="22">
        <f t="shared" si="229"/>
        <v>600</v>
      </c>
      <c r="R2498" s="15">
        <f t="shared" si="230"/>
        <v>41327.996435185189</v>
      </c>
      <c r="S2498" s="15">
        <f t="shared" si="231"/>
        <v>41362.954768518517</v>
      </c>
      <c r="T2498">
        <f t="shared" si="232"/>
        <v>2013</v>
      </c>
      <c r="U2498">
        <f t="shared" si="233"/>
        <v>2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v>1309986338</v>
      </c>
      <c r="K2499" t="b">
        <v>0</v>
      </c>
      <c r="L2499">
        <v>56</v>
      </c>
      <c r="M2499" t="b">
        <v>1</v>
      </c>
      <c r="N2499" s="11" t="s">
        <v>8282</v>
      </c>
      <c r="O2499" t="s">
        <v>8286</v>
      </c>
      <c r="P2499">
        <f t="shared" ref="P2499:P2562" si="234">ROUND(E2499/D2499*100,0)</f>
        <v>113</v>
      </c>
      <c r="Q2499" s="22">
        <f t="shared" ref="Q2499:Q2562" si="235">IFERROR(ROUND(E2499/L2499,2),0)</f>
        <v>80.55</v>
      </c>
      <c r="R2499" s="15">
        <f t="shared" ref="R2499:R2562" si="236">J2499/60/60/24+DATE(1970,1,1)</f>
        <v>40730.878912037035</v>
      </c>
      <c r="S2499" s="15">
        <f t="shared" ref="S2499:S2562" si="237">I2499/60/60/24+DATE(1970,1,1)</f>
        <v>40760.878912037035</v>
      </c>
      <c r="T2499">
        <f t="shared" ref="T2499:T2562" si="238">YEAR(R2499)</f>
        <v>2011</v>
      </c>
      <c r="U2499">
        <f t="shared" ref="U2499:U2562" si="239">MONTH(R2499)</f>
        <v>7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v>1421190787</v>
      </c>
      <c r="K2500" t="b">
        <v>0</v>
      </c>
      <c r="L2500">
        <v>20</v>
      </c>
      <c r="M2500" t="b">
        <v>1</v>
      </c>
      <c r="N2500" s="11" t="s">
        <v>8282</v>
      </c>
      <c r="O2500" t="s">
        <v>8286</v>
      </c>
      <c r="P2500">
        <f t="shared" si="234"/>
        <v>106</v>
      </c>
      <c r="Q2500" s="22">
        <f t="shared" si="235"/>
        <v>52.8</v>
      </c>
      <c r="R2500" s="15">
        <f t="shared" si="236"/>
        <v>42017.967442129629</v>
      </c>
      <c r="S2500" s="15">
        <f t="shared" si="237"/>
        <v>42031.967442129629</v>
      </c>
      <c r="T2500">
        <f t="shared" si="238"/>
        <v>2015</v>
      </c>
      <c r="U2500">
        <f t="shared" si="239"/>
        <v>1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v>1352820837</v>
      </c>
      <c r="K2501" t="b">
        <v>0</v>
      </c>
      <c r="L2501">
        <v>170</v>
      </c>
      <c r="M2501" t="b">
        <v>1</v>
      </c>
      <c r="N2501" s="11" t="s">
        <v>8282</v>
      </c>
      <c r="O2501" t="s">
        <v>8286</v>
      </c>
      <c r="P2501">
        <f t="shared" si="234"/>
        <v>203</v>
      </c>
      <c r="Q2501" s="22">
        <f t="shared" si="235"/>
        <v>47.68</v>
      </c>
      <c r="R2501" s="15">
        <f t="shared" si="236"/>
        <v>41226.648576388885</v>
      </c>
      <c r="S2501" s="15">
        <f t="shared" si="237"/>
        <v>41274.75</v>
      </c>
      <c r="T2501">
        <f t="shared" si="238"/>
        <v>2012</v>
      </c>
      <c r="U2501">
        <f t="shared" si="239"/>
        <v>11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v>1337884375</v>
      </c>
      <c r="K2502" t="b">
        <v>0</v>
      </c>
      <c r="L2502">
        <v>29</v>
      </c>
      <c r="M2502" t="b">
        <v>1</v>
      </c>
      <c r="N2502" s="11" t="s">
        <v>8282</v>
      </c>
      <c r="O2502" t="s">
        <v>8286</v>
      </c>
      <c r="P2502">
        <f t="shared" si="234"/>
        <v>113</v>
      </c>
      <c r="Q2502" s="22">
        <f t="shared" si="235"/>
        <v>23.45</v>
      </c>
      <c r="R2502" s="15">
        <f t="shared" si="236"/>
        <v>41053.772858796299</v>
      </c>
      <c r="S2502" s="15">
        <f t="shared" si="237"/>
        <v>41083.772858796299</v>
      </c>
      <c r="T2502">
        <f t="shared" si="238"/>
        <v>2012</v>
      </c>
      <c r="U2502">
        <f t="shared" si="239"/>
        <v>5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v>1440787104</v>
      </c>
      <c r="K2503" t="b">
        <v>0</v>
      </c>
      <c r="L2503">
        <v>7</v>
      </c>
      <c r="M2503" t="b">
        <v>0</v>
      </c>
      <c r="N2503" s="11" t="s">
        <v>8293</v>
      </c>
      <c r="O2503" t="s">
        <v>8310</v>
      </c>
      <c r="P2503">
        <f t="shared" si="234"/>
        <v>3</v>
      </c>
      <c r="Q2503" s="22">
        <f t="shared" si="235"/>
        <v>40.14</v>
      </c>
      <c r="R2503" s="15">
        <f t="shared" si="236"/>
        <v>42244.776666666665</v>
      </c>
      <c r="S2503" s="15">
        <f t="shared" si="237"/>
        <v>42274.776666666665</v>
      </c>
      <c r="T2503">
        <f t="shared" si="238"/>
        <v>2015</v>
      </c>
      <c r="U2503">
        <f t="shared" si="239"/>
        <v>8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v>1407440918</v>
      </c>
      <c r="K2504" t="b">
        <v>0</v>
      </c>
      <c r="L2504">
        <v>5</v>
      </c>
      <c r="M2504" t="b">
        <v>0</v>
      </c>
      <c r="N2504" s="11" t="s">
        <v>8293</v>
      </c>
      <c r="O2504" t="s">
        <v>8310</v>
      </c>
      <c r="P2504">
        <f t="shared" si="234"/>
        <v>0</v>
      </c>
      <c r="Q2504" s="22">
        <f t="shared" si="235"/>
        <v>17.2</v>
      </c>
      <c r="R2504" s="15">
        <f t="shared" si="236"/>
        <v>41858.825439814813</v>
      </c>
      <c r="S2504" s="15">
        <f t="shared" si="237"/>
        <v>41903.825439814813</v>
      </c>
      <c r="T2504">
        <f t="shared" si="238"/>
        <v>2014</v>
      </c>
      <c r="U2504">
        <f t="shared" si="239"/>
        <v>8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v>1462743308</v>
      </c>
      <c r="K2505" t="b">
        <v>0</v>
      </c>
      <c r="L2505">
        <v>0</v>
      </c>
      <c r="M2505" t="b">
        <v>0</v>
      </c>
      <c r="N2505" s="11" t="s">
        <v>8293</v>
      </c>
      <c r="O2505" t="s">
        <v>8310</v>
      </c>
      <c r="P2505">
        <f t="shared" si="234"/>
        <v>0</v>
      </c>
      <c r="Q2505" s="22">
        <f t="shared" si="235"/>
        <v>0</v>
      </c>
      <c r="R2505" s="15">
        <f t="shared" si="236"/>
        <v>42498.899398148147</v>
      </c>
      <c r="S2505" s="15">
        <f t="shared" si="237"/>
        <v>42528.879166666666</v>
      </c>
      <c r="T2505">
        <f t="shared" si="238"/>
        <v>2016</v>
      </c>
      <c r="U2505">
        <f t="shared" si="239"/>
        <v>5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v>1413418934</v>
      </c>
      <c r="K2506" t="b">
        <v>0</v>
      </c>
      <c r="L2506">
        <v>0</v>
      </c>
      <c r="M2506" t="b">
        <v>0</v>
      </c>
      <c r="N2506" s="11" t="s">
        <v>8293</v>
      </c>
      <c r="O2506" t="s">
        <v>8310</v>
      </c>
      <c r="P2506">
        <f t="shared" si="234"/>
        <v>0</v>
      </c>
      <c r="Q2506" s="22">
        <f t="shared" si="235"/>
        <v>0</v>
      </c>
      <c r="R2506" s="15">
        <f t="shared" si="236"/>
        <v>41928.015439814815</v>
      </c>
      <c r="S2506" s="15">
        <f t="shared" si="237"/>
        <v>41958.057106481487</v>
      </c>
      <c r="T2506">
        <f t="shared" si="238"/>
        <v>2014</v>
      </c>
      <c r="U2506">
        <f t="shared" si="239"/>
        <v>10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v>1423704016</v>
      </c>
      <c r="K2507" t="b">
        <v>0</v>
      </c>
      <c r="L2507">
        <v>0</v>
      </c>
      <c r="M2507" t="b">
        <v>0</v>
      </c>
      <c r="N2507" s="11" t="s">
        <v>8293</v>
      </c>
      <c r="O2507" t="s">
        <v>8310</v>
      </c>
      <c r="P2507">
        <f t="shared" si="234"/>
        <v>0</v>
      </c>
      <c r="Q2507" s="22">
        <f t="shared" si="235"/>
        <v>0</v>
      </c>
      <c r="R2507" s="15">
        <f t="shared" si="236"/>
        <v>42047.05574074074</v>
      </c>
      <c r="S2507" s="15">
        <f t="shared" si="237"/>
        <v>42077.014074074075</v>
      </c>
      <c r="T2507">
        <f t="shared" si="238"/>
        <v>2015</v>
      </c>
      <c r="U2507">
        <f t="shared" si="239"/>
        <v>2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v>1441955269</v>
      </c>
      <c r="K2508" t="b">
        <v>0</v>
      </c>
      <c r="L2508">
        <v>2</v>
      </c>
      <c r="M2508" t="b">
        <v>0</v>
      </c>
      <c r="N2508" s="11" t="s">
        <v>8293</v>
      </c>
      <c r="O2508" t="s">
        <v>8310</v>
      </c>
      <c r="P2508">
        <f t="shared" si="234"/>
        <v>1</v>
      </c>
      <c r="Q2508" s="22">
        <f t="shared" si="235"/>
        <v>15</v>
      </c>
      <c r="R2508" s="15">
        <f t="shared" si="236"/>
        <v>42258.297094907408</v>
      </c>
      <c r="S2508" s="15">
        <f t="shared" si="237"/>
        <v>42280.875</v>
      </c>
      <c r="T2508">
        <f t="shared" si="238"/>
        <v>2015</v>
      </c>
      <c r="U2508">
        <f t="shared" si="239"/>
        <v>9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v>1428716704</v>
      </c>
      <c r="K2509" t="b">
        <v>0</v>
      </c>
      <c r="L2509">
        <v>0</v>
      </c>
      <c r="M2509" t="b">
        <v>0</v>
      </c>
      <c r="N2509" s="11" t="s">
        <v>8293</v>
      </c>
      <c r="O2509" t="s">
        <v>8310</v>
      </c>
      <c r="P2509">
        <f t="shared" si="234"/>
        <v>0</v>
      </c>
      <c r="Q2509" s="22">
        <f t="shared" si="235"/>
        <v>0</v>
      </c>
      <c r="R2509" s="15">
        <f t="shared" si="236"/>
        <v>42105.072962962964</v>
      </c>
      <c r="S2509" s="15">
        <f t="shared" si="237"/>
        <v>42135.072962962964</v>
      </c>
      <c r="T2509">
        <f t="shared" si="238"/>
        <v>2015</v>
      </c>
      <c r="U2509">
        <f t="shared" si="239"/>
        <v>4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v>1405464634</v>
      </c>
      <c r="K2510" t="b">
        <v>0</v>
      </c>
      <c r="L2510">
        <v>0</v>
      </c>
      <c r="M2510" t="b">
        <v>0</v>
      </c>
      <c r="N2510" s="11" t="s">
        <v>8293</v>
      </c>
      <c r="O2510" t="s">
        <v>8310</v>
      </c>
      <c r="P2510">
        <f t="shared" si="234"/>
        <v>0</v>
      </c>
      <c r="Q2510" s="22">
        <f t="shared" si="235"/>
        <v>0</v>
      </c>
      <c r="R2510" s="15">
        <f t="shared" si="236"/>
        <v>41835.951782407406</v>
      </c>
      <c r="S2510" s="15">
        <f t="shared" si="237"/>
        <v>41865.951782407406</v>
      </c>
      <c r="T2510">
        <f t="shared" si="238"/>
        <v>2014</v>
      </c>
      <c r="U2510">
        <f t="shared" si="239"/>
        <v>7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v>1424719549</v>
      </c>
      <c r="K2511" t="b">
        <v>0</v>
      </c>
      <c r="L2511">
        <v>28</v>
      </c>
      <c r="M2511" t="b">
        <v>0</v>
      </c>
      <c r="N2511" s="11" t="s">
        <v>8293</v>
      </c>
      <c r="O2511" t="s">
        <v>8310</v>
      </c>
      <c r="P2511">
        <f t="shared" si="234"/>
        <v>1</v>
      </c>
      <c r="Q2511" s="22">
        <f t="shared" si="235"/>
        <v>35.71</v>
      </c>
      <c r="R2511" s="15">
        <f t="shared" si="236"/>
        <v>42058.809594907405</v>
      </c>
      <c r="S2511" s="15">
        <f t="shared" si="237"/>
        <v>42114.767928240741</v>
      </c>
      <c r="T2511">
        <f t="shared" si="238"/>
        <v>2015</v>
      </c>
      <c r="U2511">
        <f t="shared" si="239"/>
        <v>2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v>1426463772</v>
      </c>
      <c r="K2512" t="b">
        <v>0</v>
      </c>
      <c r="L2512">
        <v>2</v>
      </c>
      <c r="M2512" t="b">
        <v>0</v>
      </c>
      <c r="N2512" s="11" t="s">
        <v>8293</v>
      </c>
      <c r="O2512" t="s">
        <v>8310</v>
      </c>
      <c r="P2512">
        <f t="shared" si="234"/>
        <v>0</v>
      </c>
      <c r="Q2512" s="22">
        <f t="shared" si="235"/>
        <v>37.5</v>
      </c>
      <c r="R2512" s="15">
        <f t="shared" si="236"/>
        <v>42078.997361111105</v>
      </c>
      <c r="S2512" s="15">
        <f t="shared" si="237"/>
        <v>42138.997361111105</v>
      </c>
      <c r="T2512">
        <f t="shared" si="238"/>
        <v>2015</v>
      </c>
      <c r="U2512">
        <f t="shared" si="239"/>
        <v>3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v>1451731413</v>
      </c>
      <c r="K2513" t="b">
        <v>0</v>
      </c>
      <c r="L2513">
        <v>0</v>
      </c>
      <c r="M2513" t="b">
        <v>0</v>
      </c>
      <c r="N2513" s="11" t="s">
        <v>8293</v>
      </c>
      <c r="O2513" t="s">
        <v>8310</v>
      </c>
      <c r="P2513">
        <f t="shared" si="234"/>
        <v>0</v>
      </c>
      <c r="Q2513" s="22">
        <f t="shared" si="235"/>
        <v>0</v>
      </c>
      <c r="R2513" s="15">
        <f t="shared" si="236"/>
        <v>42371.446909722217</v>
      </c>
      <c r="S2513" s="15">
        <f t="shared" si="237"/>
        <v>42401.446909722217</v>
      </c>
      <c r="T2513">
        <f t="shared" si="238"/>
        <v>2016</v>
      </c>
      <c r="U2513">
        <f t="shared" si="239"/>
        <v>1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v>1417208561</v>
      </c>
      <c r="K2514" t="b">
        <v>0</v>
      </c>
      <c r="L2514">
        <v>0</v>
      </c>
      <c r="M2514" t="b">
        <v>0</v>
      </c>
      <c r="N2514" s="11" t="s">
        <v>8293</v>
      </c>
      <c r="O2514" t="s">
        <v>8310</v>
      </c>
      <c r="P2514">
        <f t="shared" si="234"/>
        <v>0</v>
      </c>
      <c r="Q2514" s="22">
        <f t="shared" si="235"/>
        <v>0</v>
      </c>
      <c r="R2514" s="15">
        <f t="shared" si="236"/>
        <v>41971.876863425925</v>
      </c>
      <c r="S2514" s="15">
        <f t="shared" si="237"/>
        <v>41986.876863425925</v>
      </c>
      <c r="T2514">
        <f t="shared" si="238"/>
        <v>2014</v>
      </c>
      <c r="U2514">
        <f t="shared" si="239"/>
        <v>11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v>1482883789</v>
      </c>
      <c r="K2515" t="b">
        <v>0</v>
      </c>
      <c r="L2515">
        <v>0</v>
      </c>
      <c r="M2515" t="b">
        <v>0</v>
      </c>
      <c r="N2515" s="11" t="s">
        <v>8293</v>
      </c>
      <c r="O2515" t="s">
        <v>8310</v>
      </c>
      <c r="P2515">
        <f t="shared" si="234"/>
        <v>0</v>
      </c>
      <c r="Q2515" s="22">
        <f t="shared" si="235"/>
        <v>0</v>
      </c>
      <c r="R2515" s="15">
        <f t="shared" si="236"/>
        <v>42732.00681712963</v>
      </c>
      <c r="S2515" s="15">
        <f t="shared" si="237"/>
        <v>42792.00681712963</v>
      </c>
      <c r="T2515">
        <f t="shared" si="238"/>
        <v>2016</v>
      </c>
      <c r="U2515">
        <f t="shared" si="239"/>
        <v>12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v>1407057677</v>
      </c>
      <c r="K2516" t="b">
        <v>0</v>
      </c>
      <c r="L2516">
        <v>4</v>
      </c>
      <c r="M2516" t="b">
        <v>0</v>
      </c>
      <c r="N2516" s="11" t="s">
        <v>8293</v>
      </c>
      <c r="O2516" t="s">
        <v>8310</v>
      </c>
      <c r="P2516">
        <f t="shared" si="234"/>
        <v>2</v>
      </c>
      <c r="Q2516" s="22">
        <f t="shared" si="235"/>
        <v>52.5</v>
      </c>
      <c r="R2516" s="15">
        <f t="shared" si="236"/>
        <v>41854.389780092592</v>
      </c>
      <c r="S2516" s="15">
        <f t="shared" si="237"/>
        <v>41871.389780092592</v>
      </c>
      <c r="T2516">
        <f t="shared" si="238"/>
        <v>2014</v>
      </c>
      <c r="U2516">
        <f t="shared" si="239"/>
        <v>8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v>1422043753</v>
      </c>
      <c r="K2517" t="b">
        <v>0</v>
      </c>
      <c r="L2517">
        <v>12</v>
      </c>
      <c r="M2517" t="b">
        <v>0</v>
      </c>
      <c r="N2517" s="11" t="s">
        <v>8293</v>
      </c>
      <c r="O2517" t="s">
        <v>8310</v>
      </c>
      <c r="P2517">
        <f t="shared" si="234"/>
        <v>19</v>
      </c>
      <c r="Q2517" s="22">
        <f t="shared" si="235"/>
        <v>77.5</v>
      </c>
      <c r="R2517" s="15">
        <f t="shared" si="236"/>
        <v>42027.839733796296</v>
      </c>
      <c r="S2517" s="15">
        <f t="shared" si="237"/>
        <v>42057.839733796296</v>
      </c>
      <c r="T2517">
        <f t="shared" si="238"/>
        <v>2015</v>
      </c>
      <c r="U2517">
        <f t="shared" si="239"/>
        <v>1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v>1414683652</v>
      </c>
      <c r="K2518" t="b">
        <v>0</v>
      </c>
      <c r="L2518">
        <v>0</v>
      </c>
      <c r="M2518" t="b">
        <v>0</v>
      </c>
      <c r="N2518" s="11" t="s">
        <v>8293</v>
      </c>
      <c r="O2518" t="s">
        <v>8310</v>
      </c>
      <c r="P2518">
        <f t="shared" si="234"/>
        <v>0</v>
      </c>
      <c r="Q2518" s="22">
        <f t="shared" si="235"/>
        <v>0</v>
      </c>
      <c r="R2518" s="15">
        <f t="shared" si="236"/>
        <v>41942.653379629628</v>
      </c>
      <c r="S2518" s="15">
        <f t="shared" si="237"/>
        <v>41972.6950462963</v>
      </c>
      <c r="T2518">
        <f t="shared" si="238"/>
        <v>2014</v>
      </c>
      <c r="U2518">
        <f t="shared" si="239"/>
        <v>10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v>1424200530</v>
      </c>
      <c r="K2519" t="b">
        <v>0</v>
      </c>
      <c r="L2519">
        <v>33</v>
      </c>
      <c r="M2519" t="b">
        <v>0</v>
      </c>
      <c r="N2519" s="11" t="s">
        <v>8293</v>
      </c>
      <c r="O2519" t="s">
        <v>8310</v>
      </c>
      <c r="P2519">
        <f t="shared" si="234"/>
        <v>10</v>
      </c>
      <c r="Q2519" s="22">
        <f t="shared" si="235"/>
        <v>53.55</v>
      </c>
      <c r="R2519" s="15">
        <f t="shared" si="236"/>
        <v>42052.802430555559</v>
      </c>
      <c r="S2519" s="15">
        <f t="shared" si="237"/>
        <v>42082.760763888888</v>
      </c>
      <c r="T2519">
        <f t="shared" si="238"/>
        <v>2015</v>
      </c>
      <c r="U2519">
        <f t="shared" si="239"/>
        <v>2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v>1413303628</v>
      </c>
      <c r="K2520" t="b">
        <v>0</v>
      </c>
      <c r="L2520">
        <v>0</v>
      </c>
      <c r="M2520" t="b">
        <v>0</v>
      </c>
      <c r="N2520" s="11" t="s">
        <v>8293</v>
      </c>
      <c r="O2520" t="s">
        <v>8310</v>
      </c>
      <c r="P2520">
        <f t="shared" si="234"/>
        <v>0</v>
      </c>
      <c r="Q2520" s="22">
        <f t="shared" si="235"/>
        <v>0</v>
      </c>
      <c r="R2520" s="15">
        <f t="shared" si="236"/>
        <v>41926.680879629632</v>
      </c>
      <c r="S2520" s="15">
        <f t="shared" si="237"/>
        <v>41956.722546296296</v>
      </c>
      <c r="T2520">
        <f t="shared" si="238"/>
        <v>2014</v>
      </c>
      <c r="U2520">
        <f t="shared" si="239"/>
        <v>10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v>1403149404</v>
      </c>
      <c r="K2521" t="b">
        <v>0</v>
      </c>
      <c r="L2521">
        <v>4</v>
      </c>
      <c r="M2521" t="b">
        <v>0</v>
      </c>
      <c r="N2521" s="11" t="s">
        <v>8293</v>
      </c>
      <c r="O2521" t="s">
        <v>8310</v>
      </c>
      <c r="P2521">
        <f t="shared" si="234"/>
        <v>0</v>
      </c>
      <c r="Q2521" s="22">
        <f t="shared" si="235"/>
        <v>16.25</v>
      </c>
      <c r="R2521" s="15">
        <f t="shared" si="236"/>
        <v>41809.155138888891</v>
      </c>
      <c r="S2521" s="15">
        <f t="shared" si="237"/>
        <v>41839.155138888891</v>
      </c>
      <c r="T2521">
        <f t="shared" si="238"/>
        <v>2014</v>
      </c>
      <c r="U2521">
        <f t="shared" si="239"/>
        <v>6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v>1472567085</v>
      </c>
      <c r="K2522" t="b">
        <v>0</v>
      </c>
      <c r="L2522">
        <v>0</v>
      </c>
      <c r="M2522" t="b">
        <v>0</v>
      </c>
      <c r="N2522" s="11" t="s">
        <v>8293</v>
      </c>
      <c r="O2522" t="s">
        <v>8310</v>
      </c>
      <c r="P2522">
        <f t="shared" si="234"/>
        <v>0</v>
      </c>
      <c r="Q2522" s="22">
        <f t="shared" si="235"/>
        <v>0</v>
      </c>
      <c r="R2522" s="15">
        <f t="shared" si="236"/>
        <v>42612.600520833337</v>
      </c>
      <c r="S2522" s="15">
        <f t="shared" si="237"/>
        <v>42658.806249999994</v>
      </c>
      <c r="T2522">
        <f t="shared" si="238"/>
        <v>2016</v>
      </c>
      <c r="U2522">
        <f t="shared" si="239"/>
        <v>8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v>1442963621</v>
      </c>
      <c r="K2523" t="b">
        <v>0</v>
      </c>
      <c r="L2523">
        <v>132</v>
      </c>
      <c r="M2523" t="b">
        <v>1</v>
      </c>
      <c r="N2523" s="11" t="s">
        <v>8282</v>
      </c>
      <c r="O2523" t="s">
        <v>8311</v>
      </c>
      <c r="P2523">
        <f t="shared" si="234"/>
        <v>109</v>
      </c>
      <c r="Q2523" s="22">
        <f t="shared" si="235"/>
        <v>103.68</v>
      </c>
      <c r="R2523" s="15">
        <f t="shared" si="236"/>
        <v>42269.967835648145</v>
      </c>
      <c r="S2523" s="15">
        <f t="shared" si="237"/>
        <v>42290.967835648145</v>
      </c>
      <c r="T2523">
        <f t="shared" si="238"/>
        <v>2015</v>
      </c>
      <c r="U2523">
        <f t="shared" si="239"/>
        <v>9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v>1459431960</v>
      </c>
      <c r="K2524" t="b">
        <v>0</v>
      </c>
      <c r="L2524">
        <v>27</v>
      </c>
      <c r="M2524" t="b">
        <v>1</v>
      </c>
      <c r="N2524" s="11" t="s">
        <v>8282</v>
      </c>
      <c r="O2524" t="s">
        <v>8311</v>
      </c>
      <c r="P2524">
        <f t="shared" si="234"/>
        <v>100</v>
      </c>
      <c r="Q2524" s="22">
        <f t="shared" si="235"/>
        <v>185.19</v>
      </c>
      <c r="R2524" s="15">
        <f t="shared" si="236"/>
        <v>42460.573611111111</v>
      </c>
      <c r="S2524" s="15">
        <f t="shared" si="237"/>
        <v>42482.619444444441</v>
      </c>
      <c r="T2524">
        <f t="shared" si="238"/>
        <v>2016</v>
      </c>
      <c r="U2524">
        <f t="shared" si="239"/>
        <v>3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v>1413674692</v>
      </c>
      <c r="K2525" t="b">
        <v>0</v>
      </c>
      <c r="L2525">
        <v>26</v>
      </c>
      <c r="M2525" t="b">
        <v>1</v>
      </c>
      <c r="N2525" s="11" t="s">
        <v>8282</v>
      </c>
      <c r="O2525" t="s">
        <v>8311</v>
      </c>
      <c r="P2525">
        <f t="shared" si="234"/>
        <v>156</v>
      </c>
      <c r="Q2525" s="22">
        <f t="shared" si="235"/>
        <v>54.15</v>
      </c>
      <c r="R2525" s="15">
        <f t="shared" si="236"/>
        <v>41930.975601851853</v>
      </c>
      <c r="S2525" s="15">
        <f t="shared" si="237"/>
        <v>41961.017268518524</v>
      </c>
      <c r="T2525">
        <f t="shared" si="238"/>
        <v>2014</v>
      </c>
      <c r="U2525">
        <f t="shared" si="239"/>
        <v>10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v>1416338557</v>
      </c>
      <c r="K2526" t="b">
        <v>0</v>
      </c>
      <c r="L2526">
        <v>43</v>
      </c>
      <c r="M2526" t="b">
        <v>1</v>
      </c>
      <c r="N2526" s="11" t="s">
        <v>8282</v>
      </c>
      <c r="O2526" t="s">
        <v>8311</v>
      </c>
      <c r="P2526">
        <f t="shared" si="234"/>
        <v>102</v>
      </c>
      <c r="Q2526" s="22">
        <f t="shared" si="235"/>
        <v>177.21</v>
      </c>
      <c r="R2526" s="15">
        <f t="shared" si="236"/>
        <v>41961.807372685187</v>
      </c>
      <c r="S2526" s="15">
        <f t="shared" si="237"/>
        <v>41994.1875</v>
      </c>
      <c r="T2526">
        <f t="shared" si="238"/>
        <v>2014</v>
      </c>
      <c r="U2526">
        <f t="shared" si="239"/>
        <v>11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v>1338322571</v>
      </c>
      <c r="K2527" t="b">
        <v>0</v>
      </c>
      <c r="L2527">
        <v>80</v>
      </c>
      <c r="M2527" t="b">
        <v>1</v>
      </c>
      <c r="N2527" s="11" t="s">
        <v>8282</v>
      </c>
      <c r="O2527" t="s">
        <v>8311</v>
      </c>
      <c r="P2527">
        <f t="shared" si="234"/>
        <v>100</v>
      </c>
      <c r="Q2527" s="22">
        <f t="shared" si="235"/>
        <v>100.33</v>
      </c>
      <c r="R2527" s="15">
        <f t="shared" si="236"/>
        <v>41058.844571759262</v>
      </c>
      <c r="S2527" s="15">
        <f t="shared" si="237"/>
        <v>41088.844571759262</v>
      </c>
      <c r="T2527">
        <f t="shared" si="238"/>
        <v>2012</v>
      </c>
      <c r="U2527">
        <f t="shared" si="239"/>
        <v>5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v>1415585474</v>
      </c>
      <c r="K2528" t="b">
        <v>0</v>
      </c>
      <c r="L2528">
        <v>33</v>
      </c>
      <c r="M2528" t="b">
        <v>1</v>
      </c>
      <c r="N2528" s="11" t="s">
        <v>8282</v>
      </c>
      <c r="O2528" t="s">
        <v>8311</v>
      </c>
      <c r="P2528">
        <f t="shared" si="234"/>
        <v>113</v>
      </c>
      <c r="Q2528" s="22">
        <f t="shared" si="235"/>
        <v>136.91</v>
      </c>
      <c r="R2528" s="15">
        <f t="shared" si="236"/>
        <v>41953.091134259259</v>
      </c>
      <c r="S2528" s="15">
        <f t="shared" si="237"/>
        <v>41981.207638888889</v>
      </c>
      <c r="T2528">
        <f t="shared" si="238"/>
        <v>2014</v>
      </c>
      <c r="U2528">
        <f t="shared" si="239"/>
        <v>11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v>1380477691</v>
      </c>
      <c r="K2529" t="b">
        <v>0</v>
      </c>
      <c r="L2529">
        <v>71</v>
      </c>
      <c r="M2529" t="b">
        <v>1</v>
      </c>
      <c r="N2529" s="11" t="s">
        <v>8282</v>
      </c>
      <c r="O2529" t="s">
        <v>8311</v>
      </c>
      <c r="P2529">
        <f t="shared" si="234"/>
        <v>102</v>
      </c>
      <c r="Q2529" s="22">
        <f t="shared" si="235"/>
        <v>57.54</v>
      </c>
      <c r="R2529" s="15">
        <f t="shared" si="236"/>
        <v>41546.75105324074</v>
      </c>
      <c r="S2529" s="15">
        <f t="shared" si="237"/>
        <v>41565.165972222225</v>
      </c>
      <c r="T2529">
        <f t="shared" si="238"/>
        <v>2013</v>
      </c>
      <c r="U2529">
        <f t="shared" si="239"/>
        <v>9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v>1438459303</v>
      </c>
      <c r="K2530" t="b">
        <v>0</v>
      </c>
      <c r="L2530">
        <v>81</v>
      </c>
      <c r="M2530" t="b">
        <v>1</v>
      </c>
      <c r="N2530" s="11" t="s">
        <v>8282</v>
      </c>
      <c r="O2530" t="s">
        <v>8311</v>
      </c>
      <c r="P2530">
        <f t="shared" si="234"/>
        <v>107</v>
      </c>
      <c r="Q2530" s="22">
        <f t="shared" si="235"/>
        <v>52.96</v>
      </c>
      <c r="R2530" s="15">
        <f t="shared" si="236"/>
        <v>42217.834525462968</v>
      </c>
      <c r="S2530" s="15">
        <f t="shared" si="237"/>
        <v>42236.458333333328</v>
      </c>
      <c r="T2530">
        <f t="shared" si="238"/>
        <v>2015</v>
      </c>
      <c r="U2530">
        <f t="shared" si="239"/>
        <v>8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v>1328752575</v>
      </c>
      <c r="K2531" t="b">
        <v>0</v>
      </c>
      <c r="L2531">
        <v>76</v>
      </c>
      <c r="M2531" t="b">
        <v>1</v>
      </c>
      <c r="N2531" s="11" t="s">
        <v>8282</v>
      </c>
      <c r="O2531" t="s">
        <v>8311</v>
      </c>
      <c r="P2531">
        <f t="shared" si="234"/>
        <v>104</v>
      </c>
      <c r="Q2531" s="22">
        <f t="shared" si="235"/>
        <v>82.33</v>
      </c>
      <c r="R2531" s="15">
        <f t="shared" si="236"/>
        <v>40948.080729166664</v>
      </c>
      <c r="S2531" s="15">
        <f t="shared" si="237"/>
        <v>40993.0390625</v>
      </c>
      <c r="T2531">
        <f t="shared" si="238"/>
        <v>2012</v>
      </c>
      <c r="U2531">
        <f t="shared" si="239"/>
        <v>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v>1426711505</v>
      </c>
      <c r="K2532" t="b">
        <v>0</v>
      </c>
      <c r="L2532">
        <v>48</v>
      </c>
      <c r="M2532" t="b">
        <v>1</v>
      </c>
      <c r="N2532" s="11" t="s">
        <v>8282</v>
      </c>
      <c r="O2532" t="s">
        <v>8311</v>
      </c>
      <c r="P2532">
        <f t="shared" si="234"/>
        <v>100</v>
      </c>
      <c r="Q2532" s="22">
        <f t="shared" si="235"/>
        <v>135.41999999999999</v>
      </c>
      <c r="R2532" s="15">
        <f t="shared" si="236"/>
        <v>42081.864641203705</v>
      </c>
      <c r="S2532" s="15">
        <f t="shared" si="237"/>
        <v>42114.201388888891</v>
      </c>
      <c r="T2532">
        <f t="shared" si="238"/>
        <v>2015</v>
      </c>
      <c r="U2532">
        <f t="shared" si="239"/>
        <v>3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v>1437668354</v>
      </c>
      <c r="K2533" t="b">
        <v>0</v>
      </c>
      <c r="L2533">
        <v>61</v>
      </c>
      <c r="M2533" t="b">
        <v>1</v>
      </c>
      <c r="N2533" s="11" t="s">
        <v>8282</v>
      </c>
      <c r="O2533" t="s">
        <v>8311</v>
      </c>
      <c r="P2533">
        <f t="shared" si="234"/>
        <v>100</v>
      </c>
      <c r="Q2533" s="22">
        <f t="shared" si="235"/>
        <v>74.069999999999993</v>
      </c>
      <c r="R2533" s="15">
        <f t="shared" si="236"/>
        <v>42208.680023148147</v>
      </c>
      <c r="S2533" s="15">
        <f t="shared" si="237"/>
        <v>42231.165972222225</v>
      </c>
      <c r="T2533">
        <f t="shared" si="238"/>
        <v>2015</v>
      </c>
      <c r="U2533">
        <f t="shared" si="239"/>
        <v>7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v>1342556566</v>
      </c>
      <c r="K2534" t="b">
        <v>0</v>
      </c>
      <c r="L2534">
        <v>60</v>
      </c>
      <c r="M2534" t="b">
        <v>1</v>
      </c>
      <c r="N2534" s="11" t="s">
        <v>8282</v>
      </c>
      <c r="O2534" t="s">
        <v>8311</v>
      </c>
      <c r="P2534">
        <f t="shared" si="234"/>
        <v>126</v>
      </c>
      <c r="Q2534" s="22">
        <f t="shared" si="235"/>
        <v>84.08</v>
      </c>
      <c r="R2534" s="15">
        <f t="shared" si="236"/>
        <v>41107.849143518521</v>
      </c>
      <c r="S2534" s="15">
        <f t="shared" si="237"/>
        <v>41137.849143518521</v>
      </c>
      <c r="T2534">
        <f t="shared" si="238"/>
        <v>2012</v>
      </c>
      <c r="U2534">
        <f t="shared" si="239"/>
        <v>7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v>1359568911</v>
      </c>
      <c r="K2535" t="b">
        <v>0</v>
      </c>
      <c r="L2535">
        <v>136</v>
      </c>
      <c r="M2535" t="b">
        <v>1</v>
      </c>
      <c r="N2535" s="11" t="s">
        <v>8282</v>
      </c>
      <c r="O2535" t="s">
        <v>8311</v>
      </c>
      <c r="P2535">
        <f t="shared" si="234"/>
        <v>111</v>
      </c>
      <c r="Q2535" s="22">
        <f t="shared" si="235"/>
        <v>61.03</v>
      </c>
      <c r="R2535" s="15">
        <f t="shared" si="236"/>
        <v>41304.751284722224</v>
      </c>
      <c r="S2535" s="15">
        <f t="shared" si="237"/>
        <v>41334.750787037039</v>
      </c>
      <c r="T2535">
        <f t="shared" si="238"/>
        <v>2013</v>
      </c>
      <c r="U2535">
        <f t="shared" si="239"/>
        <v>1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v>1257871712</v>
      </c>
      <c r="K2536" t="b">
        <v>0</v>
      </c>
      <c r="L2536">
        <v>14</v>
      </c>
      <c r="M2536" t="b">
        <v>1</v>
      </c>
      <c r="N2536" s="11" t="s">
        <v>8282</v>
      </c>
      <c r="O2536" t="s">
        <v>8311</v>
      </c>
      <c r="P2536">
        <f t="shared" si="234"/>
        <v>105</v>
      </c>
      <c r="Q2536" s="22">
        <f t="shared" si="235"/>
        <v>150</v>
      </c>
      <c r="R2536" s="15">
        <f t="shared" si="236"/>
        <v>40127.700370370374</v>
      </c>
      <c r="S2536" s="15">
        <f t="shared" si="237"/>
        <v>40179.25</v>
      </c>
      <c r="T2536">
        <f t="shared" si="238"/>
        <v>2009</v>
      </c>
      <c r="U2536">
        <f t="shared" si="239"/>
        <v>11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v>1414781945</v>
      </c>
      <c r="K2537" t="b">
        <v>0</v>
      </c>
      <c r="L2537">
        <v>78</v>
      </c>
      <c r="M2537" t="b">
        <v>1</v>
      </c>
      <c r="N2537" s="11" t="s">
        <v>8282</v>
      </c>
      <c r="O2537" t="s">
        <v>8311</v>
      </c>
      <c r="P2537">
        <f t="shared" si="234"/>
        <v>104</v>
      </c>
      <c r="Q2537" s="22">
        <f t="shared" si="235"/>
        <v>266.08999999999997</v>
      </c>
      <c r="R2537" s="15">
        <f t="shared" si="236"/>
        <v>41943.791030092594</v>
      </c>
      <c r="S2537" s="15">
        <f t="shared" si="237"/>
        <v>41974.832696759258</v>
      </c>
      <c r="T2537">
        <f t="shared" si="238"/>
        <v>2014</v>
      </c>
      <c r="U2537">
        <f t="shared" si="239"/>
        <v>10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v>1373337166</v>
      </c>
      <c r="K2538" t="b">
        <v>0</v>
      </c>
      <c r="L2538">
        <v>4</v>
      </c>
      <c r="M2538" t="b">
        <v>1</v>
      </c>
      <c r="N2538" s="11" t="s">
        <v>8282</v>
      </c>
      <c r="O2538" t="s">
        <v>8311</v>
      </c>
      <c r="P2538">
        <f t="shared" si="234"/>
        <v>116</v>
      </c>
      <c r="Q2538" s="22">
        <f t="shared" si="235"/>
        <v>7.25</v>
      </c>
      <c r="R2538" s="15">
        <f t="shared" si="236"/>
        <v>41464.106087962966</v>
      </c>
      <c r="S2538" s="15">
        <f t="shared" si="237"/>
        <v>41485.106087962966</v>
      </c>
      <c r="T2538">
        <f t="shared" si="238"/>
        <v>2013</v>
      </c>
      <c r="U2538">
        <f t="shared" si="239"/>
        <v>7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v>1307028855</v>
      </c>
      <c r="K2539" t="b">
        <v>0</v>
      </c>
      <c r="L2539">
        <v>11</v>
      </c>
      <c r="M2539" t="b">
        <v>1</v>
      </c>
      <c r="N2539" s="11" t="s">
        <v>8282</v>
      </c>
      <c r="O2539" t="s">
        <v>8311</v>
      </c>
      <c r="P2539">
        <f t="shared" si="234"/>
        <v>110</v>
      </c>
      <c r="Q2539" s="22">
        <f t="shared" si="235"/>
        <v>100</v>
      </c>
      <c r="R2539" s="15">
        <f t="shared" si="236"/>
        <v>40696.648784722223</v>
      </c>
      <c r="S2539" s="15">
        <f t="shared" si="237"/>
        <v>40756.648784722223</v>
      </c>
      <c r="T2539">
        <f t="shared" si="238"/>
        <v>2011</v>
      </c>
      <c r="U2539">
        <f t="shared" si="239"/>
        <v>6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v>1359029661</v>
      </c>
      <c r="K2540" t="b">
        <v>0</v>
      </c>
      <c r="L2540">
        <v>185</v>
      </c>
      <c r="M2540" t="b">
        <v>1</v>
      </c>
      <c r="N2540" s="11" t="s">
        <v>8282</v>
      </c>
      <c r="O2540" t="s">
        <v>8311</v>
      </c>
      <c r="P2540">
        <f t="shared" si="234"/>
        <v>113</v>
      </c>
      <c r="Q2540" s="22">
        <f t="shared" si="235"/>
        <v>109.96</v>
      </c>
      <c r="R2540" s="15">
        <f t="shared" si="236"/>
        <v>41298.509965277779</v>
      </c>
      <c r="S2540" s="15">
        <f t="shared" si="237"/>
        <v>41329.207638888889</v>
      </c>
      <c r="T2540">
        <f t="shared" si="238"/>
        <v>2013</v>
      </c>
      <c r="U2540">
        <f t="shared" si="239"/>
        <v>1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v>1417729152</v>
      </c>
      <c r="K2541" t="b">
        <v>0</v>
      </c>
      <c r="L2541">
        <v>59</v>
      </c>
      <c r="M2541" t="b">
        <v>1</v>
      </c>
      <c r="N2541" s="11" t="s">
        <v>8282</v>
      </c>
      <c r="O2541" t="s">
        <v>8311</v>
      </c>
      <c r="P2541">
        <f t="shared" si="234"/>
        <v>100</v>
      </c>
      <c r="Q2541" s="22">
        <f t="shared" si="235"/>
        <v>169.92</v>
      </c>
      <c r="R2541" s="15">
        <f t="shared" si="236"/>
        <v>41977.902222222227</v>
      </c>
      <c r="S2541" s="15">
        <f t="shared" si="237"/>
        <v>42037.902222222227</v>
      </c>
      <c r="T2541">
        <f t="shared" si="238"/>
        <v>2014</v>
      </c>
      <c r="U2541">
        <f t="shared" si="239"/>
        <v>12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v>1314720721</v>
      </c>
      <c r="K2542" t="b">
        <v>0</v>
      </c>
      <c r="L2542">
        <v>27</v>
      </c>
      <c r="M2542" t="b">
        <v>1</v>
      </c>
      <c r="N2542" s="11" t="s">
        <v>8282</v>
      </c>
      <c r="O2542" t="s">
        <v>8311</v>
      </c>
      <c r="P2542">
        <f t="shared" si="234"/>
        <v>103</v>
      </c>
      <c r="Q2542" s="22">
        <f t="shared" si="235"/>
        <v>95.74</v>
      </c>
      <c r="R2542" s="15">
        <f t="shared" si="236"/>
        <v>40785.675011574072</v>
      </c>
      <c r="S2542" s="15">
        <f t="shared" si="237"/>
        <v>40845.675011574072</v>
      </c>
      <c r="T2542">
        <f t="shared" si="238"/>
        <v>2011</v>
      </c>
      <c r="U2542">
        <f t="shared" si="239"/>
        <v>8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v>1375008418</v>
      </c>
      <c r="K2543" t="b">
        <v>0</v>
      </c>
      <c r="L2543">
        <v>63</v>
      </c>
      <c r="M2543" t="b">
        <v>1</v>
      </c>
      <c r="N2543" s="11" t="s">
        <v>8282</v>
      </c>
      <c r="O2543" t="s">
        <v>8311</v>
      </c>
      <c r="P2543">
        <f t="shared" si="234"/>
        <v>107</v>
      </c>
      <c r="Q2543" s="22">
        <f t="shared" si="235"/>
        <v>59.46</v>
      </c>
      <c r="R2543" s="15">
        <f t="shared" si="236"/>
        <v>41483.449282407404</v>
      </c>
      <c r="S2543" s="15">
        <f t="shared" si="237"/>
        <v>41543.449282407404</v>
      </c>
      <c r="T2543">
        <f t="shared" si="238"/>
        <v>2013</v>
      </c>
      <c r="U2543">
        <f t="shared" si="239"/>
        <v>7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v>1377252857</v>
      </c>
      <c r="K2544" t="b">
        <v>0</v>
      </c>
      <c r="L2544">
        <v>13</v>
      </c>
      <c r="M2544" t="b">
        <v>1</v>
      </c>
      <c r="N2544" s="11" t="s">
        <v>8282</v>
      </c>
      <c r="O2544" t="s">
        <v>8311</v>
      </c>
      <c r="P2544">
        <f t="shared" si="234"/>
        <v>104</v>
      </c>
      <c r="Q2544" s="22">
        <f t="shared" si="235"/>
        <v>55.77</v>
      </c>
      <c r="R2544" s="15">
        <f t="shared" si="236"/>
        <v>41509.426585648151</v>
      </c>
      <c r="S2544" s="15">
        <f t="shared" si="237"/>
        <v>41548.165972222225</v>
      </c>
      <c r="T2544">
        <f t="shared" si="238"/>
        <v>2013</v>
      </c>
      <c r="U2544">
        <f t="shared" si="239"/>
        <v>8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v>1291257298</v>
      </c>
      <c r="K2545" t="b">
        <v>0</v>
      </c>
      <c r="L2545">
        <v>13</v>
      </c>
      <c r="M2545" t="b">
        <v>1</v>
      </c>
      <c r="N2545" s="11" t="s">
        <v>8282</v>
      </c>
      <c r="O2545" t="s">
        <v>8311</v>
      </c>
      <c r="P2545">
        <f t="shared" si="234"/>
        <v>156</v>
      </c>
      <c r="Q2545" s="22">
        <f t="shared" si="235"/>
        <v>30.08</v>
      </c>
      <c r="R2545" s="15">
        <f t="shared" si="236"/>
        <v>40514.107615740737</v>
      </c>
      <c r="S2545" s="15">
        <f t="shared" si="237"/>
        <v>40545.125</v>
      </c>
      <c r="T2545">
        <f t="shared" si="238"/>
        <v>2010</v>
      </c>
      <c r="U2545">
        <f t="shared" si="239"/>
        <v>12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v>1339158569</v>
      </c>
      <c r="K2546" t="b">
        <v>0</v>
      </c>
      <c r="L2546">
        <v>57</v>
      </c>
      <c r="M2546" t="b">
        <v>1</v>
      </c>
      <c r="N2546" s="11" t="s">
        <v>8282</v>
      </c>
      <c r="O2546" t="s">
        <v>8311</v>
      </c>
      <c r="P2546">
        <f t="shared" si="234"/>
        <v>101</v>
      </c>
      <c r="Q2546" s="22">
        <f t="shared" si="235"/>
        <v>88.44</v>
      </c>
      <c r="R2546" s="15">
        <f t="shared" si="236"/>
        <v>41068.520474537036</v>
      </c>
      <c r="S2546" s="15">
        <f t="shared" si="237"/>
        <v>41098.520474537036</v>
      </c>
      <c r="T2546">
        <f t="shared" si="238"/>
        <v>2012</v>
      </c>
      <c r="U2546">
        <f t="shared" si="239"/>
        <v>6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v>1421983138</v>
      </c>
      <c r="K2547" t="b">
        <v>0</v>
      </c>
      <c r="L2547">
        <v>61</v>
      </c>
      <c r="M2547" t="b">
        <v>1</v>
      </c>
      <c r="N2547" s="11" t="s">
        <v>8282</v>
      </c>
      <c r="O2547" t="s">
        <v>8311</v>
      </c>
      <c r="P2547">
        <f t="shared" si="234"/>
        <v>195</v>
      </c>
      <c r="Q2547" s="22">
        <f t="shared" si="235"/>
        <v>64.03</v>
      </c>
      <c r="R2547" s="15">
        <f t="shared" si="236"/>
        <v>42027.13817129629</v>
      </c>
      <c r="S2547" s="15">
        <f t="shared" si="237"/>
        <v>42062.020833333328</v>
      </c>
      <c r="T2547">
        <f t="shared" si="238"/>
        <v>2015</v>
      </c>
      <c r="U2547">
        <f t="shared" si="239"/>
        <v>1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v>1378586179</v>
      </c>
      <c r="K2548" t="b">
        <v>0</v>
      </c>
      <c r="L2548">
        <v>65</v>
      </c>
      <c r="M2548" t="b">
        <v>1</v>
      </c>
      <c r="N2548" s="11" t="s">
        <v>8282</v>
      </c>
      <c r="O2548" t="s">
        <v>8311</v>
      </c>
      <c r="P2548">
        <f t="shared" si="234"/>
        <v>112</v>
      </c>
      <c r="Q2548" s="22">
        <f t="shared" si="235"/>
        <v>60.15</v>
      </c>
      <c r="R2548" s="15">
        <f t="shared" si="236"/>
        <v>41524.858553240738</v>
      </c>
      <c r="S2548" s="15">
        <f t="shared" si="237"/>
        <v>41552.208333333336</v>
      </c>
      <c r="T2548">
        <f t="shared" si="238"/>
        <v>2013</v>
      </c>
      <c r="U2548">
        <f t="shared" si="239"/>
        <v>9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v>1330972403</v>
      </c>
      <c r="K2549" t="b">
        <v>0</v>
      </c>
      <c r="L2549">
        <v>134</v>
      </c>
      <c r="M2549" t="b">
        <v>1</v>
      </c>
      <c r="N2549" s="11" t="s">
        <v>8282</v>
      </c>
      <c r="O2549" t="s">
        <v>8311</v>
      </c>
      <c r="P2549">
        <f t="shared" si="234"/>
        <v>120</v>
      </c>
      <c r="Q2549" s="22">
        <f t="shared" si="235"/>
        <v>49.19</v>
      </c>
      <c r="R2549" s="15">
        <f t="shared" si="236"/>
        <v>40973.773182870369</v>
      </c>
      <c r="S2549" s="15">
        <f t="shared" si="237"/>
        <v>41003.731516203705</v>
      </c>
      <c r="T2549">
        <f t="shared" si="238"/>
        <v>2012</v>
      </c>
      <c r="U2549">
        <f t="shared" si="239"/>
        <v>3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v>1473087637</v>
      </c>
      <c r="K2550" t="b">
        <v>0</v>
      </c>
      <c r="L2550">
        <v>37</v>
      </c>
      <c r="M2550" t="b">
        <v>1</v>
      </c>
      <c r="N2550" s="11" t="s">
        <v>8282</v>
      </c>
      <c r="O2550" t="s">
        <v>8311</v>
      </c>
      <c r="P2550">
        <f t="shared" si="234"/>
        <v>102</v>
      </c>
      <c r="Q2550" s="22">
        <f t="shared" si="235"/>
        <v>165.16</v>
      </c>
      <c r="R2550" s="15">
        <f t="shared" si="236"/>
        <v>42618.625428240746</v>
      </c>
      <c r="S2550" s="15">
        <f t="shared" si="237"/>
        <v>42643.185416666667</v>
      </c>
      <c r="T2550">
        <f t="shared" si="238"/>
        <v>2016</v>
      </c>
      <c r="U2550">
        <f t="shared" si="239"/>
        <v>9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v>1366999870</v>
      </c>
      <c r="K2551" t="b">
        <v>0</v>
      </c>
      <c r="L2551">
        <v>37</v>
      </c>
      <c r="M2551" t="b">
        <v>1</v>
      </c>
      <c r="N2551" s="11" t="s">
        <v>8282</v>
      </c>
      <c r="O2551" t="s">
        <v>8311</v>
      </c>
      <c r="P2551">
        <f t="shared" si="234"/>
        <v>103</v>
      </c>
      <c r="Q2551" s="22">
        <f t="shared" si="235"/>
        <v>43.62</v>
      </c>
      <c r="R2551" s="15">
        <f t="shared" si="236"/>
        <v>41390.757754629631</v>
      </c>
      <c r="S2551" s="15">
        <f t="shared" si="237"/>
        <v>41425.708333333336</v>
      </c>
      <c r="T2551">
        <f t="shared" si="238"/>
        <v>2013</v>
      </c>
      <c r="U2551">
        <f t="shared" si="239"/>
        <v>4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v>1439392406</v>
      </c>
      <c r="K2552" t="b">
        <v>0</v>
      </c>
      <c r="L2552">
        <v>150</v>
      </c>
      <c r="M2552" t="b">
        <v>1</v>
      </c>
      <c r="N2552" s="11" t="s">
        <v>8282</v>
      </c>
      <c r="O2552" t="s">
        <v>8311</v>
      </c>
      <c r="P2552">
        <f t="shared" si="234"/>
        <v>101</v>
      </c>
      <c r="Q2552" s="22">
        <f t="shared" si="235"/>
        <v>43.7</v>
      </c>
      <c r="R2552" s="15">
        <f t="shared" si="236"/>
        <v>42228.634328703702</v>
      </c>
      <c r="S2552" s="15">
        <f t="shared" si="237"/>
        <v>42285.165972222225</v>
      </c>
      <c r="T2552">
        <f t="shared" si="238"/>
        <v>2015</v>
      </c>
      <c r="U2552">
        <f t="shared" si="239"/>
        <v>8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v>1329890585</v>
      </c>
      <c r="K2553" t="b">
        <v>0</v>
      </c>
      <c r="L2553">
        <v>56</v>
      </c>
      <c r="M2553" t="b">
        <v>1</v>
      </c>
      <c r="N2553" s="11" t="s">
        <v>8282</v>
      </c>
      <c r="O2553" t="s">
        <v>8311</v>
      </c>
      <c r="P2553">
        <f t="shared" si="234"/>
        <v>103</v>
      </c>
      <c r="Q2553" s="22">
        <f t="shared" si="235"/>
        <v>67.42</v>
      </c>
      <c r="R2553" s="15">
        <f t="shared" si="236"/>
        <v>40961.252141203702</v>
      </c>
      <c r="S2553" s="15">
        <f t="shared" si="237"/>
        <v>40989.866666666669</v>
      </c>
      <c r="T2553">
        <f t="shared" si="238"/>
        <v>2012</v>
      </c>
      <c r="U2553">
        <f t="shared" si="239"/>
        <v>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v>1486149981</v>
      </c>
      <c r="K2554" t="b">
        <v>0</v>
      </c>
      <c r="L2554">
        <v>18</v>
      </c>
      <c r="M2554" t="b">
        <v>1</v>
      </c>
      <c r="N2554" s="11" t="s">
        <v>8282</v>
      </c>
      <c r="O2554" t="s">
        <v>8311</v>
      </c>
      <c r="P2554">
        <f t="shared" si="234"/>
        <v>107</v>
      </c>
      <c r="Q2554" s="22">
        <f t="shared" si="235"/>
        <v>177.5</v>
      </c>
      <c r="R2554" s="15">
        <f t="shared" si="236"/>
        <v>42769.809965277775</v>
      </c>
      <c r="S2554" s="15">
        <f t="shared" si="237"/>
        <v>42799.809965277775</v>
      </c>
      <c r="T2554">
        <f t="shared" si="238"/>
        <v>2017</v>
      </c>
      <c r="U2554">
        <f t="shared" si="239"/>
        <v>2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v>1343018807</v>
      </c>
      <c r="K2555" t="b">
        <v>0</v>
      </c>
      <c r="L2555">
        <v>60</v>
      </c>
      <c r="M2555" t="b">
        <v>1</v>
      </c>
      <c r="N2555" s="11" t="s">
        <v>8282</v>
      </c>
      <c r="O2555" t="s">
        <v>8311</v>
      </c>
      <c r="P2555">
        <f t="shared" si="234"/>
        <v>156</v>
      </c>
      <c r="Q2555" s="22">
        <f t="shared" si="235"/>
        <v>38.880000000000003</v>
      </c>
      <c r="R2555" s="15">
        <f t="shared" si="236"/>
        <v>41113.199155092596</v>
      </c>
      <c r="S2555" s="15">
        <f t="shared" si="237"/>
        <v>41173.199155092596</v>
      </c>
      <c r="T2555">
        <f t="shared" si="238"/>
        <v>2012</v>
      </c>
      <c r="U2555">
        <f t="shared" si="239"/>
        <v>7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v>1430445163</v>
      </c>
      <c r="K2556" t="b">
        <v>0</v>
      </c>
      <c r="L2556">
        <v>67</v>
      </c>
      <c r="M2556" t="b">
        <v>1</v>
      </c>
      <c r="N2556" s="11" t="s">
        <v>8282</v>
      </c>
      <c r="O2556" t="s">
        <v>8311</v>
      </c>
      <c r="P2556">
        <f t="shared" si="234"/>
        <v>123</v>
      </c>
      <c r="Q2556" s="22">
        <f t="shared" si="235"/>
        <v>54.99</v>
      </c>
      <c r="R2556" s="15">
        <f t="shared" si="236"/>
        <v>42125.078275462962</v>
      </c>
      <c r="S2556" s="15">
        <f t="shared" si="237"/>
        <v>42156.165972222225</v>
      </c>
      <c r="T2556">
        <f t="shared" si="238"/>
        <v>2015</v>
      </c>
      <c r="U2556">
        <f t="shared" si="239"/>
        <v>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v>1335541393</v>
      </c>
      <c r="K2557" t="b">
        <v>0</v>
      </c>
      <c r="L2557">
        <v>35</v>
      </c>
      <c r="M2557" t="b">
        <v>1</v>
      </c>
      <c r="N2557" s="11" t="s">
        <v>8282</v>
      </c>
      <c r="O2557" t="s">
        <v>8311</v>
      </c>
      <c r="P2557">
        <f t="shared" si="234"/>
        <v>107</v>
      </c>
      <c r="Q2557" s="22">
        <f t="shared" si="235"/>
        <v>61.34</v>
      </c>
      <c r="R2557" s="15">
        <f t="shared" si="236"/>
        <v>41026.655011574076</v>
      </c>
      <c r="S2557" s="15">
        <f t="shared" si="237"/>
        <v>41057.655011574076</v>
      </c>
      <c r="T2557">
        <f t="shared" si="238"/>
        <v>2012</v>
      </c>
      <c r="U2557">
        <f t="shared" si="239"/>
        <v>4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v>1352504857</v>
      </c>
      <c r="K2558" t="b">
        <v>0</v>
      </c>
      <c r="L2558">
        <v>34</v>
      </c>
      <c r="M2558" t="b">
        <v>1</v>
      </c>
      <c r="N2558" s="11" t="s">
        <v>8282</v>
      </c>
      <c r="O2558" t="s">
        <v>8311</v>
      </c>
      <c r="P2558">
        <f t="shared" si="234"/>
        <v>106</v>
      </c>
      <c r="Q2558" s="22">
        <f t="shared" si="235"/>
        <v>23.12</v>
      </c>
      <c r="R2558" s="15">
        <f t="shared" si="236"/>
        <v>41222.991400462961</v>
      </c>
      <c r="S2558" s="15">
        <f t="shared" si="237"/>
        <v>41267.991400462961</v>
      </c>
      <c r="T2558">
        <f t="shared" si="238"/>
        <v>2012</v>
      </c>
      <c r="U2558">
        <f t="shared" si="239"/>
        <v>11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v>1397584386</v>
      </c>
      <c r="K2559" t="b">
        <v>0</v>
      </c>
      <c r="L2559">
        <v>36</v>
      </c>
      <c r="M2559" t="b">
        <v>1</v>
      </c>
      <c r="N2559" s="11" t="s">
        <v>8282</v>
      </c>
      <c r="O2559" t="s">
        <v>8311</v>
      </c>
      <c r="P2559">
        <f t="shared" si="234"/>
        <v>118</v>
      </c>
      <c r="Q2559" s="22">
        <f t="shared" si="235"/>
        <v>29.61</v>
      </c>
      <c r="R2559" s="15">
        <f t="shared" si="236"/>
        <v>41744.745208333334</v>
      </c>
      <c r="S2559" s="15">
        <f t="shared" si="237"/>
        <v>41774.745208333334</v>
      </c>
      <c r="T2559">
        <f t="shared" si="238"/>
        <v>2014</v>
      </c>
      <c r="U2559">
        <f t="shared" si="239"/>
        <v>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v>1427747906</v>
      </c>
      <c r="K2560" t="b">
        <v>0</v>
      </c>
      <c r="L2560">
        <v>18</v>
      </c>
      <c r="M2560" t="b">
        <v>1</v>
      </c>
      <c r="N2560" s="11" t="s">
        <v>8282</v>
      </c>
      <c r="O2560" t="s">
        <v>8311</v>
      </c>
      <c r="P2560">
        <f t="shared" si="234"/>
        <v>109</v>
      </c>
      <c r="Q2560" s="22">
        <f t="shared" si="235"/>
        <v>75.61</v>
      </c>
      <c r="R2560" s="15">
        <f t="shared" si="236"/>
        <v>42093.860023148154</v>
      </c>
      <c r="S2560" s="15">
        <f t="shared" si="237"/>
        <v>42125.582638888889</v>
      </c>
      <c r="T2560">
        <f t="shared" si="238"/>
        <v>2015</v>
      </c>
      <c r="U2560">
        <f t="shared" si="239"/>
        <v>3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v>1318539484</v>
      </c>
      <c r="K2561" t="b">
        <v>0</v>
      </c>
      <c r="L2561">
        <v>25</v>
      </c>
      <c r="M2561" t="b">
        <v>1</v>
      </c>
      <c r="N2561" s="11" t="s">
        <v>8282</v>
      </c>
      <c r="O2561" t="s">
        <v>8311</v>
      </c>
      <c r="P2561">
        <f t="shared" si="234"/>
        <v>111</v>
      </c>
      <c r="Q2561" s="22">
        <f t="shared" si="235"/>
        <v>35.6</v>
      </c>
      <c r="R2561" s="15">
        <f t="shared" si="236"/>
        <v>40829.873657407406</v>
      </c>
      <c r="S2561" s="15">
        <f t="shared" si="237"/>
        <v>40862.817361111112</v>
      </c>
      <c r="T2561">
        <f t="shared" si="238"/>
        <v>2011</v>
      </c>
      <c r="U2561">
        <f t="shared" si="239"/>
        <v>10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v>1423090174</v>
      </c>
      <c r="K2562" t="b">
        <v>0</v>
      </c>
      <c r="L2562">
        <v>21</v>
      </c>
      <c r="M2562" t="b">
        <v>1</v>
      </c>
      <c r="N2562" s="11" t="s">
        <v>8282</v>
      </c>
      <c r="O2562" t="s">
        <v>8311</v>
      </c>
      <c r="P2562">
        <f t="shared" si="234"/>
        <v>100</v>
      </c>
      <c r="Q2562" s="22">
        <f t="shared" si="235"/>
        <v>143</v>
      </c>
      <c r="R2562" s="15">
        <f t="shared" si="236"/>
        <v>42039.951087962967</v>
      </c>
      <c r="S2562" s="15">
        <f t="shared" si="237"/>
        <v>42069.951087962967</v>
      </c>
      <c r="T2562">
        <f t="shared" si="238"/>
        <v>2015</v>
      </c>
      <c r="U2562">
        <f t="shared" si="239"/>
        <v>2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v>1442148089</v>
      </c>
      <c r="K2563" t="b">
        <v>0</v>
      </c>
      <c r="L2563">
        <v>0</v>
      </c>
      <c r="M2563" t="b">
        <v>0</v>
      </c>
      <c r="N2563" s="11" t="s">
        <v>8293</v>
      </c>
      <c r="O2563" t="s">
        <v>8294</v>
      </c>
      <c r="P2563">
        <f t="shared" ref="P2563:P2626" si="240">ROUND(E2563/D2563*100,0)</f>
        <v>0</v>
      </c>
      <c r="Q2563" s="22">
        <f t="shared" ref="Q2563:Q2626" si="241">IFERROR(ROUND(E2563/L2563,2),0)</f>
        <v>0</v>
      </c>
      <c r="R2563" s="15">
        <f t="shared" ref="R2563:R2626" si="242">J2563/60/60/24+DATE(1970,1,1)</f>
        <v>42260.528807870374</v>
      </c>
      <c r="S2563" s="15">
        <f t="shared" ref="S2563:S2626" si="243">I2563/60/60/24+DATE(1970,1,1)</f>
        <v>42290.528807870374</v>
      </c>
      <c r="T2563">
        <f t="shared" ref="T2563:T2626" si="244">YEAR(R2563)</f>
        <v>2015</v>
      </c>
      <c r="U2563">
        <f t="shared" ref="U2563:U2626" si="245">MONTH(R2563)</f>
        <v>9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v>1471005339</v>
      </c>
      <c r="K2564" t="b">
        <v>0</v>
      </c>
      <c r="L2564">
        <v>3</v>
      </c>
      <c r="M2564" t="b">
        <v>0</v>
      </c>
      <c r="N2564" s="11" t="s">
        <v>8293</v>
      </c>
      <c r="O2564" t="s">
        <v>8294</v>
      </c>
      <c r="P2564">
        <f t="shared" si="240"/>
        <v>1</v>
      </c>
      <c r="Q2564" s="22">
        <f t="shared" si="241"/>
        <v>25</v>
      </c>
      <c r="R2564" s="15">
        <f t="shared" si="242"/>
        <v>42594.524756944447</v>
      </c>
      <c r="S2564" s="15">
        <f t="shared" si="243"/>
        <v>42654.524756944447</v>
      </c>
      <c r="T2564">
        <f t="shared" si="244"/>
        <v>2016</v>
      </c>
      <c r="U2564">
        <f t="shared" si="245"/>
        <v>8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v>1433042451</v>
      </c>
      <c r="K2565" t="b">
        <v>0</v>
      </c>
      <c r="L2565">
        <v>0</v>
      </c>
      <c r="M2565" t="b">
        <v>0</v>
      </c>
      <c r="N2565" s="11" t="s">
        <v>8293</v>
      </c>
      <c r="O2565" t="s">
        <v>8294</v>
      </c>
      <c r="P2565">
        <f t="shared" si="240"/>
        <v>0</v>
      </c>
      <c r="Q2565" s="22">
        <f t="shared" si="241"/>
        <v>0</v>
      </c>
      <c r="R2565" s="15">
        <f t="shared" si="242"/>
        <v>42155.139479166668</v>
      </c>
      <c r="S2565" s="15">
        <f t="shared" si="243"/>
        <v>42215.139479166668</v>
      </c>
      <c r="T2565">
        <f t="shared" si="244"/>
        <v>2015</v>
      </c>
      <c r="U2565">
        <f t="shared" si="245"/>
        <v>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v>1404262699</v>
      </c>
      <c r="K2566" t="b">
        <v>0</v>
      </c>
      <c r="L2566">
        <v>0</v>
      </c>
      <c r="M2566" t="b">
        <v>0</v>
      </c>
      <c r="N2566" s="11" t="s">
        <v>8293</v>
      </c>
      <c r="O2566" t="s">
        <v>8294</v>
      </c>
      <c r="P2566">
        <f t="shared" si="240"/>
        <v>0</v>
      </c>
      <c r="Q2566" s="22">
        <f t="shared" si="241"/>
        <v>0</v>
      </c>
      <c r="R2566" s="15">
        <f t="shared" si="242"/>
        <v>41822.040497685186</v>
      </c>
      <c r="S2566" s="15">
        <f t="shared" si="243"/>
        <v>41852.040497685186</v>
      </c>
      <c r="T2566">
        <f t="shared" si="244"/>
        <v>2014</v>
      </c>
      <c r="U2566">
        <f t="shared" si="245"/>
        <v>7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v>1457710589</v>
      </c>
      <c r="K2567" t="b">
        <v>0</v>
      </c>
      <c r="L2567">
        <v>1</v>
      </c>
      <c r="M2567" t="b">
        <v>0</v>
      </c>
      <c r="N2567" s="11" t="s">
        <v>8293</v>
      </c>
      <c r="O2567" t="s">
        <v>8294</v>
      </c>
      <c r="P2567">
        <f t="shared" si="240"/>
        <v>1</v>
      </c>
      <c r="Q2567" s="22">
        <f t="shared" si="241"/>
        <v>100</v>
      </c>
      <c r="R2567" s="15">
        <f t="shared" si="242"/>
        <v>42440.650335648148</v>
      </c>
      <c r="S2567" s="15">
        <f t="shared" si="243"/>
        <v>42499.868055555555</v>
      </c>
      <c r="T2567">
        <f t="shared" si="244"/>
        <v>2016</v>
      </c>
      <c r="U2567">
        <f t="shared" si="245"/>
        <v>3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v>1406071948</v>
      </c>
      <c r="K2568" t="b">
        <v>0</v>
      </c>
      <c r="L2568">
        <v>0</v>
      </c>
      <c r="M2568" t="b">
        <v>0</v>
      </c>
      <c r="N2568" s="11" t="s">
        <v>8293</v>
      </c>
      <c r="O2568" t="s">
        <v>8294</v>
      </c>
      <c r="P2568">
        <f t="shared" si="240"/>
        <v>0</v>
      </c>
      <c r="Q2568" s="22">
        <f t="shared" si="241"/>
        <v>0</v>
      </c>
      <c r="R2568" s="15">
        <f t="shared" si="242"/>
        <v>41842.980879629627</v>
      </c>
      <c r="S2568" s="15">
        <f t="shared" si="243"/>
        <v>41872.980879629627</v>
      </c>
      <c r="T2568">
        <f t="shared" si="244"/>
        <v>2014</v>
      </c>
      <c r="U2568">
        <f t="shared" si="245"/>
        <v>7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v>1427231138</v>
      </c>
      <c r="K2569" t="b">
        <v>0</v>
      </c>
      <c r="L2569">
        <v>2</v>
      </c>
      <c r="M2569" t="b">
        <v>0</v>
      </c>
      <c r="N2569" s="11" t="s">
        <v>8293</v>
      </c>
      <c r="O2569" t="s">
        <v>8294</v>
      </c>
      <c r="P2569">
        <f t="shared" si="240"/>
        <v>0</v>
      </c>
      <c r="Q2569" s="22">
        <f t="shared" si="241"/>
        <v>60</v>
      </c>
      <c r="R2569" s="15">
        <f t="shared" si="242"/>
        <v>42087.878912037035</v>
      </c>
      <c r="S2569" s="15">
        <f t="shared" si="243"/>
        <v>42117.878912037035</v>
      </c>
      <c r="T2569">
        <f t="shared" si="244"/>
        <v>2015</v>
      </c>
      <c r="U2569">
        <f t="shared" si="245"/>
        <v>3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v>1470153594</v>
      </c>
      <c r="K2570" t="b">
        <v>0</v>
      </c>
      <c r="L2570">
        <v>1</v>
      </c>
      <c r="M2570" t="b">
        <v>0</v>
      </c>
      <c r="N2570" s="11" t="s">
        <v>8293</v>
      </c>
      <c r="O2570" t="s">
        <v>8294</v>
      </c>
      <c r="P2570">
        <f t="shared" si="240"/>
        <v>1</v>
      </c>
      <c r="Q2570" s="22">
        <f t="shared" si="241"/>
        <v>50</v>
      </c>
      <c r="R2570" s="15">
        <f t="shared" si="242"/>
        <v>42584.666597222225</v>
      </c>
      <c r="S2570" s="15">
        <f t="shared" si="243"/>
        <v>42614.666597222225</v>
      </c>
      <c r="T2570">
        <f t="shared" si="244"/>
        <v>2016</v>
      </c>
      <c r="U2570">
        <f t="shared" si="245"/>
        <v>8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v>1439865112</v>
      </c>
      <c r="K2571" t="b">
        <v>0</v>
      </c>
      <c r="L2571">
        <v>2</v>
      </c>
      <c r="M2571" t="b">
        <v>0</v>
      </c>
      <c r="N2571" s="11" t="s">
        <v>8293</v>
      </c>
      <c r="O2571" t="s">
        <v>8294</v>
      </c>
      <c r="P2571">
        <f t="shared" si="240"/>
        <v>2</v>
      </c>
      <c r="Q2571" s="22">
        <f t="shared" si="241"/>
        <v>72.5</v>
      </c>
      <c r="R2571" s="15">
        <f t="shared" si="242"/>
        <v>42234.105462962965</v>
      </c>
      <c r="S2571" s="15">
        <f t="shared" si="243"/>
        <v>42264.105462962965</v>
      </c>
      <c r="T2571">
        <f t="shared" si="244"/>
        <v>2015</v>
      </c>
      <c r="U2571">
        <f t="shared" si="245"/>
        <v>8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v>1483998035</v>
      </c>
      <c r="K2572" t="b">
        <v>0</v>
      </c>
      <c r="L2572">
        <v>2</v>
      </c>
      <c r="M2572" t="b">
        <v>0</v>
      </c>
      <c r="N2572" s="11" t="s">
        <v>8293</v>
      </c>
      <c r="O2572" t="s">
        <v>8294</v>
      </c>
      <c r="P2572">
        <f t="shared" si="240"/>
        <v>1</v>
      </c>
      <c r="Q2572" s="22">
        <f t="shared" si="241"/>
        <v>29.5</v>
      </c>
      <c r="R2572" s="15">
        <f t="shared" si="242"/>
        <v>42744.903182870374</v>
      </c>
      <c r="S2572" s="15">
        <f t="shared" si="243"/>
        <v>42774.903182870374</v>
      </c>
      <c r="T2572">
        <f t="shared" si="244"/>
        <v>2017</v>
      </c>
      <c r="U2572">
        <f t="shared" si="245"/>
        <v>1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v>1458461521</v>
      </c>
      <c r="K2573" t="b">
        <v>0</v>
      </c>
      <c r="L2573">
        <v>4</v>
      </c>
      <c r="M2573" t="b">
        <v>0</v>
      </c>
      <c r="N2573" s="11" t="s">
        <v>8293</v>
      </c>
      <c r="O2573" t="s">
        <v>8294</v>
      </c>
      <c r="P2573">
        <f t="shared" si="240"/>
        <v>0</v>
      </c>
      <c r="Q2573" s="22">
        <f t="shared" si="241"/>
        <v>62.5</v>
      </c>
      <c r="R2573" s="15">
        <f t="shared" si="242"/>
        <v>42449.341678240744</v>
      </c>
      <c r="S2573" s="15">
        <f t="shared" si="243"/>
        <v>42509.341678240744</v>
      </c>
      <c r="T2573">
        <f t="shared" si="244"/>
        <v>2016</v>
      </c>
      <c r="U2573">
        <f t="shared" si="245"/>
        <v>3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v>1426301517</v>
      </c>
      <c r="K2574" t="b">
        <v>0</v>
      </c>
      <c r="L2574">
        <v>0</v>
      </c>
      <c r="M2574" t="b">
        <v>0</v>
      </c>
      <c r="N2574" s="11" t="s">
        <v>8293</v>
      </c>
      <c r="O2574" t="s">
        <v>8294</v>
      </c>
      <c r="P2574">
        <f t="shared" si="240"/>
        <v>0</v>
      </c>
      <c r="Q2574" s="22">
        <f t="shared" si="241"/>
        <v>0</v>
      </c>
      <c r="R2574" s="15">
        <f t="shared" si="242"/>
        <v>42077.119409722218</v>
      </c>
      <c r="S2574" s="15">
        <f t="shared" si="243"/>
        <v>42107.119409722218</v>
      </c>
      <c r="T2574">
        <f t="shared" si="244"/>
        <v>2015</v>
      </c>
      <c r="U2574">
        <f t="shared" si="245"/>
        <v>3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v>1404915149</v>
      </c>
      <c r="K2575" t="b">
        <v>0</v>
      </c>
      <c r="L2575">
        <v>0</v>
      </c>
      <c r="M2575" t="b">
        <v>0</v>
      </c>
      <c r="N2575" s="11" t="s">
        <v>8293</v>
      </c>
      <c r="O2575" t="s">
        <v>8294</v>
      </c>
      <c r="P2575">
        <f t="shared" si="240"/>
        <v>0</v>
      </c>
      <c r="Q2575" s="22">
        <f t="shared" si="241"/>
        <v>0</v>
      </c>
      <c r="R2575" s="15">
        <f t="shared" si="242"/>
        <v>41829.592002314814</v>
      </c>
      <c r="S2575" s="15">
        <f t="shared" si="243"/>
        <v>41874.592002314814</v>
      </c>
      <c r="T2575">
        <f t="shared" si="244"/>
        <v>2014</v>
      </c>
      <c r="U2575">
        <f t="shared" si="245"/>
        <v>7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v>1461786545</v>
      </c>
      <c r="K2576" t="b">
        <v>0</v>
      </c>
      <c r="L2576">
        <v>0</v>
      </c>
      <c r="M2576" t="b">
        <v>0</v>
      </c>
      <c r="N2576" s="11" t="s">
        <v>8293</v>
      </c>
      <c r="O2576" t="s">
        <v>8294</v>
      </c>
      <c r="P2576">
        <f t="shared" si="240"/>
        <v>0</v>
      </c>
      <c r="Q2576" s="22">
        <f t="shared" si="241"/>
        <v>0</v>
      </c>
      <c r="R2576" s="15">
        <f t="shared" si="242"/>
        <v>42487.825752314813</v>
      </c>
      <c r="S2576" s="15">
        <f t="shared" si="243"/>
        <v>42508.825752314813</v>
      </c>
      <c r="T2576">
        <f t="shared" si="244"/>
        <v>2016</v>
      </c>
      <c r="U2576">
        <f t="shared" si="245"/>
        <v>4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v>1418438194</v>
      </c>
      <c r="K2577" t="b">
        <v>0</v>
      </c>
      <c r="L2577">
        <v>0</v>
      </c>
      <c r="M2577" t="b">
        <v>0</v>
      </c>
      <c r="N2577" s="11" t="s">
        <v>8293</v>
      </c>
      <c r="O2577" t="s">
        <v>8294</v>
      </c>
      <c r="P2577">
        <f t="shared" si="240"/>
        <v>0</v>
      </c>
      <c r="Q2577" s="22">
        <f t="shared" si="241"/>
        <v>0</v>
      </c>
      <c r="R2577" s="15">
        <f t="shared" si="242"/>
        <v>41986.108726851846</v>
      </c>
      <c r="S2577" s="15">
        <f t="shared" si="243"/>
        <v>42016.108726851846</v>
      </c>
      <c r="T2577">
        <f t="shared" si="244"/>
        <v>2014</v>
      </c>
      <c r="U2577">
        <f t="shared" si="245"/>
        <v>12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v>1424823247</v>
      </c>
      <c r="K2578" t="b">
        <v>0</v>
      </c>
      <c r="L2578">
        <v>0</v>
      </c>
      <c r="M2578" t="b">
        <v>0</v>
      </c>
      <c r="N2578" s="11" t="s">
        <v>8293</v>
      </c>
      <c r="O2578" t="s">
        <v>8294</v>
      </c>
      <c r="P2578">
        <f t="shared" si="240"/>
        <v>0</v>
      </c>
      <c r="Q2578" s="22">
        <f t="shared" si="241"/>
        <v>0</v>
      </c>
      <c r="R2578" s="15">
        <f t="shared" si="242"/>
        <v>42060.00980324074</v>
      </c>
      <c r="S2578" s="15">
        <f t="shared" si="243"/>
        <v>42104.968136574069</v>
      </c>
      <c r="T2578">
        <f t="shared" si="244"/>
        <v>2015</v>
      </c>
      <c r="U2578">
        <f t="shared" si="245"/>
        <v>2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v>1405021297</v>
      </c>
      <c r="K2579" t="b">
        <v>0</v>
      </c>
      <c r="L2579">
        <v>0</v>
      </c>
      <c r="M2579" t="b">
        <v>0</v>
      </c>
      <c r="N2579" s="11" t="s">
        <v>8293</v>
      </c>
      <c r="O2579" t="s">
        <v>8294</v>
      </c>
      <c r="P2579">
        <f t="shared" si="240"/>
        <v>0</v>
      </c>
      <c r="Q2579" s="22">
        <f t="shared" si="241"/>
        <v>0</v>
      </c>
      <c r="R2579" s="15">
        <f t="shared" si="242"/>
        <v>41830.820567129631</v>
      </c>
      <c r="S2579" s="15">
        <f t="shared" si="243"/>
        <v>41855.820567129631</v>
      </c>
      <c r="T2579">
        <f t="shared" si="244"/>
        <v>2014</v>
      </c>
      <c r="U2579">
        <f t="shared" si="245"/>
        <v>7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v>1440203579</v>
      </c>
      <c r="K2580" t="b">
        <v>0</v>
      </c>
      <c r="L2580">
        <v>0</v>
      </c>
      <c r="M2580" t="b">
        <v>0</v>
      </c>
      <c r="N2580" s="11" t="s">
        <v>8293</v>
      </c>
      <c r="O2580" t="s">
        <v>8294</v>
      </c>
      <c r="P2580">
        <f t="shared" si="240"/>
        <v>0</v>
      </c>
      <c r="Q2580" s="22">
        <f t="shared" si="241"/>
        <v>0</v>
      </c>
      <c r="R2580" s="15">
        <f t="shared" si="242"/>
        <v>42238.022905092599</v>
      </c>
      <c r="S2580" s="15">
        <f t="shared" si="243"/>
        <v>42286.708333333328</v>
      </c>
      <c r="T2580">
        <f t="shared" si="244"/>
        <v>2015</v>
      </c>
      <c r="U2580">
        <f t="shared" si="245"/>
        <v>8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v>1405626903</v>
      </c>
      <c r="K2581" t="b">
        <v>0</v>
      </c>
      <c r="L2581">
        <v>12</v>
      </c>
      <c r="M2581" t="b">
        <v>0</v>
      </c>
      <c r="N2581" s="11" t="s">
        <v>8293</v>
      </c>
      <c r="O2581" t="s">
        <v>8294</v>
      </c>
      <c r="P2581">
        <f t="shared" si="240"/>
        <v>0</v>
      </c>
      <c r="Q2581" s="22">
        <f t="shared" si="241"/>
        <v>23.08</v>
      </c>
      <c r="R2581" s="15">
        <f t="shared" si="242"/>
        <v>41837.829895833333</v>
      </c>
      <c r="S2581" s="15">
        <f t="shared" si="243"/>
        <v>41897.829895833333</v>
      </c>
      <c r="T2581">
        <f t="shared" si="244"/>
        <v>2014</v>
      </c>
      <c r="U2581">
        <f t="shared" si="245"/>
        <v>7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v>1429170603</v>
      </c>
      <c r="K2582" t="b">
        <v>0</v>
      </c>
      <c r="L2582">
        <v>2</v>
      </c>
      <c r="M2582" t="b">
        <v>0</v>
      </c>
      <c r="N2582" s="11" t="s">
        <v>8293</v>
      </c>
      <c r="O2582" t="s">
        <v>8294</v>
      </c>
      <c r="P2582">
        <f t="shared" si="240"/>
        <v>1</v>
      </c>
      <c r="Q2582" s="22">
        <f t="shared" si="241"/>
        <v>25.5</v>
      </c>
      <c r="R2582" s="15">
        <f t="shared" si="242"/>
        <v>42110.326423611114</v>
      </c>
      <c r="S2582" s="15">
        <f t="shared" si="243"/>
        <v>42140.125</v>
      </c>
      <c r="T2582">
        <f t="shared" si="244"/>
        <v>2015</v>
      </c>
      <c r="U2582">
        <f t="shared" si="245"/>
        <v>4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v>1445094298</v>
      </c>
      <c r="K2583" t="b">
        <v>0</v>
      </c>
      <c r="L2583">
        <v>11</v>
      </c>
      <c r="M2583" t="b">
        <v>0</v>
      </c>
      <c r="N2583" s="11" t="s">
        <v>8293</v>
      </c>
      <c r="O2583" t="s">
        <v>8294</v>
      </c>
      <c r="P2583">
        <f t="shared" si="240"/>
        <v>11</v>
      </c>
      <c r="Q2583" s="22">
        <f t="shared" si="241"/>
        <v>48.18</v>
      </c>
      <c r="R2583" s="15">
        <f t="shared" si="242"/>
        <v>42294.628449074073</v>
      </c>
      <c r="S2583" s="15">
        <f t="shared" si="243"/>
        <v>42324.670115740737</v>
      </c>
      <c r="T2583">
        <f t="shared" si="244"/>
        <v>2015</v>
      </c>
      <c r="U2583">
        <f t="shared" si="245"/>
        <v>10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v>1475192634</v>
      </c>
      <c r="K2584" t="b">
        <v>0</v>
      </c>
      <c r="L2584">
        <v>1</v>
      </c>
      <c r="M2584" t="b">
        <v>0</v>
      </c>
      <c r="N2584" s="11" t="s">
        <v>8293</v>
      </c>
      <c r="O2584" t="s">
        <v>8294</v>
      </c>
      <c r="P2584">
        <f t="shared" si="240"/>
        <v>0</v>
      </c>
      <c r="Q2584" s="22">
        <f t="shared" si="241"/>
        <v>1</v>
      </c>
      <c r="R2584" s="15">
        <f t="shared" si="242"/>
        <v>42642.988819444443</v>
      </c>
      <c r="S2584" s="15">
        <f t="shared" si="243"/>
        <v>42672.988819444443</v>
      </c>
      <c r="T2584">
        <f t="shared" si="244"/>
        <v>2016</v>
      </c>
      <c r="U2584">
        <f t="shared" si="245"/>
        <v>9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v>1421346480</v>
      </c>
      <c r="K2585" t="b">
        <v>0</v>
      </c>
      <c r="L2585">
        <v>5</v>
      </c>
      <c r="M2585" t="b">
        <v>0</v>
      </c>
      <c r="N2585" s="11" t="s">
        <v>8293</v>
      </c>
      <c r="O2585" t="s">
        <v>8294</v>
      </c>
      <c r="P2585">
        <f t="shared" si="240"/>
        <v>1</v>
      </c>
      <c r="Q2585" s="22">
        <f t="shared" si="241"/>
        <v>1</v>
      </c>
      <c r="R2585" s="15">
        <f t="shared" si="242"/>
        <v>42019.76944444445</v>
      </c>
      <c r="S2585" s="15">
        <f t="shared" si="243"/>
        <v>42079.727777777778</v>
      </c>
      <c r="T2585">
        <f t="shared" si="244"/>
        <v>2015</v>
      </c>
      <c r="U2585">
        <f t="shared" si="245"/>
        <v>1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v>1431749369</v>
      </c>
      <c r="K2586" t="b">
        <v>0</v>
      </c>
      <c r="L2586">
        <v>0</v>
      </c>
      <c r="M2586" t="b">
        <v>0</v>
      </c>
      <c r="N2586" s="11" t="s">
        <v>8293</v>
      </c>
      <c r="O2586" t="s">
        <v>8294</v>
      </c>
      <c r="P2586">
        <f t="shared" si="240"/>
        <v>0</v>
      </c>
      <c r="Q2586" s="22">
        <f t="shared" si="241"/>
        <v>0</v>
      </c>
      <c r="R2586" s="15">
        <f t="shared" si="242"/>
        <v>42140.173252314817</v>
      </c>
      <c r="S2586" s="15">
        <f t="shared" si="243"/>
        <v>42170.173252314817</v>
      </c>
      <c r="T2586">
        <f t="shared" si="244"/>
        <v>2015</v>
      </c>
      <c r="U2586">
        <f t="shared" si="245"/>
        <v>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v>1402009632</v>
      </c>
      <c r="K2587" t="b">
        <v>0</v>
      </c>
      <c r="L2587">
        <v>1</v>
      </c>
      <c r="M2587" t="b">
        <v>0</v>
      </c>
      <c r="N2587" s="11" t="s">
        <v>8293</v>
      </c>
      <c r="O2587" t="s">
        <v>8294</v>
      </c>
      <c r="P2587">
        <f t="shared" si="240"/>
        <v>0</v>
      </c>
      <c r="Q2587" s="22">
        <f t="shared" si="241"/>
        <v>50</v>
      </c>
      <c r="R2587" s="15">
        <f t="shared" si="242"/>
        <v>41795.963333333333</v>
      </c>
      <c r="S2587" s="15">
        <f t="shared" si="243"/>
        <v>41825.963333333333</v>
      </c>
      <c r="T2587">
        <f t="shared" si="244"/>
        <v>2014</v>
      </c>
      <c r="U2587">
        <f t="shared" si="245"/>
        <v>6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v>1448438136</v>
      </c>
      <c r="K2588" t="b">
        <v>0</v>
      </c>
      <c r="L2588">
        <v>1</v>
      </c>
      <c r="M2588" t="b">
        <v>0</v>
      </c>
      <c r="N2588" s="11" t="s">
        <v>8293</v>
      </c>
      <c r="O2588" t="s">
        <v>8294</v>
      </c>
      <c r="P2588">
        <f t="shared" si="240"/>
        <v>0</v>
      </c>
      <c r="Q2588" s="22">
        <f t="shared" si="241"/>
        <v>5</v>
      </c>
      <c r="R2588" s="15">
        <f t="shared" si="242"/>
        <v>42333.330277777779</v>
      </c>
      <c r="S2588" s="15">
        <f t="shared" si="243"/>
        <v>42363.330277777779</v>
      </c>
      <c r="T2588">
        <f t="shared" si="244"/>
        <v>2015</v>
      </c>
      <c r="U2588">
        <f t="shared" si="245"/>
        <v>11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v>1448899953</v>
      </c>
      <c r="K2589" t="b">
        <v>0</v>
      </c>
      <c r="L2589">
        <v>6</v>
      </c>
      <c r="M2589" t="b">
        <v>0</v>
      </c>
      <c r="N2589" s="11" t="s">
        <v>8293</v>
      </c>
      <c r="O2589" t="s">
        <v>8294</v>
      </c>
      <c r="P2589">
        <f t="shared" si="240"/>
        <v>2</v>
      </c>
      <c r="Q2589" s="22">
        <f t="shared" si="241"/>
        <v>202.83</v>
      </c>
      <c r="R2589" s="15">
        <f t="shared" si="242"/>
        <v>42338.675381944442</v>
      </c>
      <c r="S2589" s="15">
        <f t="shared" si="243"/>
        <v>42368.675381944442</v>
      </c>
      <c r="T2589">
        <f t="shared" si="244"/>
        <v>2015</v>
      </c>
      <c r="U2589">
        <f t="shared" si="245"/>
        <v>11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v>1423325626</v>
      </c>
      <c r="K2590" t="b">
        <v>0</v>
      </c>
      <c r="L2590">
        <v>8</v>
      </c>
      <c r="M2590" t="b">
        <v>0</v>
      </c>
      <c r="N2590" s="11" t="s">
        <v>8293</v>
      </c>
      <c r="O2590" t="s">
        <v>8294</v>
      </c>
      <c r="P2590">
        <f t="shared" si="240"/>
        <v>4</v>
      </c>
      <c r="Q2590" s="22">
        <f t="shared" si="241"/>
        <v>29.13</v>
      </c>
      <c r="R2590" s="15">
        <f t="shared" si="242"/>
        <v>42042.676226851851</v>
      </c>
      <c r="S2590" s="15">
        <f t="shared" si="243"/>
        <v>42094.551388888889</v>
      </c>
      <c r="T2590">
        <f t="shared" si="244"/>
        <v>2015</v>
      </c>
      <c r="U2590">
        <f t="shared" si="245"/>
        <v>2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v>1456145527</v>
      </c>
      <c r="K2591" t="b">
        <v>0</v>
      </c>
      <c r="L2591">
        <v>1</v>
      </c>
      <c r="M2591" t="b">
        <v>0</v>
      </c>
      <c r="N2591" s="11" t="s">
        <v>8293</v>
      </c>
      <c r="O2591" t="s">
        <v>8294</v>
      </c>
      <c r="P2591">
        <f t="shared" si="240"/>
        <v>0</v>
      </c>
      <c r="Q2591" s="22">
        <f t="shared" si="241"/>
        <v>5</v>
      </c>
      <c r="R2591" s="15">
        <f t="shared" si="242"/>
        <v>42422.536192129628</v>
      </c>
      <c r="S2591" s="15">
        <f t="shared" si="243"/>
        <v>42452.494525462964</v>
      </c>
      <c r="T2591">
        <f t="shared" si="244"/>
        <v>2016</v>
      </c>
      <c r="U2591">
        <f t="shared" si="245"/>
        <v>2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v>1453212497</v>
      </c>
      <c r="K2592" t="b">
        <v>0</v>
      </c>
      <c r="L2592">
        <v>0</v>
      </c>
      <c r="M2592" t="b">
        <v>0</v>
      </c>
      <c r="N2592" s="11" t="s">
        <v>8293</v>
      </c>
      <c r="O2592" t="s">
        <v>8294</v>
      </c>
      <c r="P2592">
        <f t="shared" si="240"/>
        <v>0</v>
      </c>
      <c r="Q2592" s="22">
        <f t="shared" si="241"/>
        <v>0</v>
      </c>
      <c r="R2592" s="15">
        <f t="shared" si="242"/>
        <v>42388.589085648149</v>
      </c>
      <c r="S2592" s="15">
        <f t="shared" si="243"/>
        <v>42395.589085648149</v>
      </c>
      <c r="T2592">
        <f t="shared" si="244"/>
        <v>2016</v>
      </c>
      <c r="U2592">
        <f t="shared" si="245"/>
        <v>1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v>1452721524</v>
      </c>
      <c r="K2593" t="b">
        <v>0</v>
      </c>
      <c r="L2593">
        <v>2</v>
      </c>
      <c r="M2593" t="b">
        <v>0</v>
      </c>
      <c r="N2593" s="11" t="s">
        <v>8293</v>
      </c>
      <c r="O2593" t="s">
        <v>8294</v>
      </c>
      <c r="P2593">
        <f t="shared" si="240"/>
        <v>2</v>
      </c>
      <c r="Q2593" s="22">
        <f t="shared" si="241"/>
        <v>13</v>
      </c>
      <c r="R2593" s="15">
        <f t="shared" si="242"/>
        <v>42382.906527777777</v>
      </c>
      <c r="S2593" s="15">
        <f t="shared" si="243"/>
        <v>42442.864861111113</v>
      </c>
      <c r="T2593">
        <f t="shared" si="244"/>
        <v>2016</v>
      </c>
      <c r="U2593">
        <f t="shared" si="245"/>
        <v>1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v>1409944421</v>
      </c>
      <c r="K2594" t="b">
        <v>0</v>
      </c>
      <c r="L2594">
        <v>1</v>
      </c>
      <c r="M2594" t="b">
        <v>0</v>
      </c>
      <c r="N2594" s="11" t="s">
        <v>8293</v>
      </c>
      <c r="O2594" t="s">
        <v>8294</v>
      </c>
      <c r="P2594">
        <f t="shared" si="240"/>
        <v>0</v>
      </c>
      <c r="Q2594" s="22">
        <f t="shared" si="241"/>
        <v>50</v>
      </c>
      <c r="R2594" s="15">
        <f t="shared" si="242"/>
        <v>41887.801168981481</v>
      </c>
      <c r="S2594" s="15">
        <f t="shared" si="243"/>
        <v>41917.801168981481</v>
      </c>
      <c r="T2594">
        <f t="shared" si="244"/>
        <v>2014</v>
      </c>
      <c r="U2594">
        <f t="shared" si="245"/>
        <v>9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v>1427401026</v>
      </c>
      <c r="K2595" t="b">
        <v>0</v>
      </c>
      <c r="L2595">
        <v>0</v>
      </c>
      <c r="M2595" t="b">
        <v>0</v>
      </c>
      <c r="N2595" s="11" t="s">
        <v>8293</v>
      </c>
      <c r="O2595" t="s">
        <v>8294</v>
      </c>
      <c r="P2595">
        <f t="shared" si="240"/>
        <v>0</v>
      </c>
      <c r="Q2595" s="22">
        <f t="shared" si="241"/>
        <v>0</v>
      </c>
      <c r="R2595" s="15">
        <f t="shared" si="242"/>
        <v>42089.84520833334</v>
      </c>
      <c r="S2595" s="15">
        <f t="shared" si="243"/>
        <v>42119.84520833334</v>
      </c>
      <c r="T2595">
        <f t="shared" si="244"/>
        <v>2015</v>
      </c>
      <c r="U2595">
        <f t="shared" si="245"/>
        <v>3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v>1404861228</v>
      </c>
      <c r="K2596" t="b">
        <v>0</v>
      </c>
      <c r="L2596">
        <v>1</v>
      </c>
      <c r="M2596" t="b">
        <v>0</v>
      </c>
      <c r="N2596" s="11" t="s">
        <v>8293</v>
      </c>
      <c r="O2596" t="s">
        <v>8294</v>
      </c>
      <c r="P2596">
        <f t="shared" si="240"/>
        <v>0</v>
      </c>
      <c r="Q2596" s="22">
        <f t="shared" si="241"/>
        <v>1</v>
      </c>
      <c r="R2596" s="15">
        <f t="shared" si="242"/>
        <v>41828.967916666668</v>
      </c>
      <c r="S2596" s="15">
        <f t="shared" si="243"/>
        <v>41858.967916666668</v>
      </c>
      <c r="T2596">
        <f t="shared" si="244"/>
        <v>2014</v>
      </c>
      <c r="U2596">
        <f t="shared" si="245"/>
        <v>7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v>1485323500</v>
      </c>
      <c r="K2597" t="b">
        <v>0</v>
      </c>
      <c r="L2597">
        <v>19</v>
      </c>
      <c r="M2597" t="b">
        <v>0</v>
      </c>
      <c r="N2597" s="11" t="s">
        <v>8293</v>
      </c>
      <c r="O2597" t="s">
        <v>8294</v>
      </c>
      <c r="P2597">
        <f t="shared" si="240"/>
        <v>12</v>
      </c>
      <c r="Q2597" s="22">
        <f t="shared" si="241"/>
        <v>96.05</v>
      </c>
      <c r="R2597" s="15">
        <f t="shared" si="242"/>
        <v>42760.244212962964</v>
      </c>
      <c r="S2597" s="15">
        <f t="shared" si="243"/>
        <v>42790.244212962964</v>
      </c>
      <c r="T2597">
        <f t="shared" si="244"/>
        <v>2017</v>
      </c>
      <c r="U2597">
        <f t="shared" si="245"/>
        <v>1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v>1404835009</v>
      </c>
      <c r="K2598" t="b">
        <v>0</v>
      </c>
      <c r="L2598">
        <v>27</v>
      </c>
      <c r="M2598" t="b">
        <v>0</v>
      </c>
      <c r="N2598" s="11" t="s">
        <v>8293</v>
      </c>
      <c r="O2598" t="s">
        <v>8294</v>
      </c>
      <c r="P2598">
        <f t="shared" si="240"/>
        <v>24</v>
      </c>
      <c r="Q2598" s="22">
        <f t="shared" si="241"/>
        <v>305.77999999999997</v>
      </c>
      <c r="R2598" s="15">
        <f t="shared" si="242"/>
        <v>41828.664456018516</v>
      </c>
      <c r="S2598" s="15">
        <f t="shared" si="243"/>
        <v>41858.664456018516</v>
      </c>
      <c r="T2598">
        <f t="shared" si="244"/>
        <v>2014</v>
      </c>
      <c r="U2598">
        <f t="shared" si="245"/>
        <v>7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v>1463731917</v>
      </c>
      <c r="K2599" t="b">
        <v>0</v>
      </c>
      <c r="L2599">
        <v>7</v>
      </c>
      <c r="M2599" t="b">
        <v>0</v>
      </c>
      <c r="N2599" s="11" t="s">
        <v>8293</v>
      </c>
      <c r="O2599" t="s">
        <v>8294</v>
      </c>
      <c r="P2599">
        <f t="shared" si="240"/>
        <v>6</v>
      </c>
      <c r="Q2599" s="22">
        <f t="shared" si="241"/>
        <v>12.14</v>
      </c>
      <c r="R2599" s="15">
        <f t="shared" si="242"/>
        <v>42510.341631944444</v>
      </c>
      <c r="S2599" s="15">
        <f t="shared" si="243"/>
        <v>42540.341631944444</v>
      </c>
      <c r="T2599">
        <f t="shared" si="244"/>
        <v>2016</v>
      </c>
      <c r="U2599">
        <f t="shared" si="245"/>
        <v>5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v>1440447001</v>
      </c>
      <c r="K2600" t="b">
        <v>0</v>
      </c>
      <c r="L2600">
        <v>14</v>
      </c>
      <c r="M2600" t="b">
        <v>0</v>
      </c>
      <c r="N2600" s="11" t="s">
        <v>8293</v>
      </c>
      <c r="O2600" t="s">
        <v>8294</v>
      </c>
      <c r="P2600">
        <f t="shared" si="240"/>
        <v>39</v>
      </c>
      <c r="Q2600" s="22">
        <f t="shared" si="241"/>
        <v>83.57</v>
      </c>
      <c r="R2600" s="15">
        <f t="shared" si="242"/>
        <v>42240.840289351851</v>
      </c>
      <c r="S2600" s="15">
        <f t="shared" si="243"/>
        <v>42270.840289351851</v>
      </c>
      <c r="T2600">
        <f t="shared" si="244"/>
        <v>2015</v>
      </c>
      <c r="U2600">
        <f t="shared" si="245"/>
        <v>8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v>1403201147</v>
      </c>
      <c r="K2601" t="b">
        <v>0</v>
      </c>
      <c r="L2601">
        <v>5</v>
      </c>
      <c r="M2601" t="b">
        <v>0</v>
      </c>
      <c r="N2601" s="11" t="s">
        <v>8293</v>
      </c>
      <c r="O2601" t="s">
        <v>8294</v>
      </c>
      <c r="P2601">
        <f t="shared" si="240"/>
        <v>1</v>
      </c>
      <c r="Q2601" s="22">
        <f t="shared" si="241"/>
        <v>18</v>
      </c>
      <c r="R2601" s="15">
        <f t="shared" si="242"/>
        <v>41809.754016203704</v>
      </c>
      <c r="S2601" s="15">
        <f t="shared" si="243"/>
        <v>41854.754016203704</v>
      </c>
      <c r="T2601">
        <f t="shared" si="244"/>
        <v>2014</v>
      </c>
      <c r="U2601">
        <f t="shared" si="245"/>
        <v>6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v>1453757800</v>
      </c>
      <c r="K2602" t="b">
        <v>0</v>
      </c>
      <c r="L2602">
        <v>30</v>
      </c>
      <c r="M2602" t="b">
        <v>0</v>
      </c>
      <c r="N2602" s="11" t="s">
        <v>8293</v>
      </c>
      <c r="O2602" t="s">
        <v>8294</v>
      </c>
      <c r="P2602">
        <f t="shared" si="240"/>
        <v>7</v>
      </c>
      <c r="Q2602" s="22">
        <f t="shared" si="241"/>
        <v>115.53</v>
      </c>
      <c r="R2602" s="15">
        <f t="shared" si="242"/>
        <v>42394.900462962964</v>
      </c>
      <c r="S2602" s="15">
        <f t="shared" si="243"/>
        <v>42454.858796296292</v>
      </c>
      <c r="T2602">
        <f t="shared" si="244"/>
        <v>2016</v>
      </c>
      <c r="U2602">
        <f t="shared" si="245"/>
        <v>1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v>1346276349</v>
      </c>
      <c r="K2603" t="b">
        <v>1</v>
      </c>
      <c r="L2603">
        <v>151</v>
      </c>
      <c r="M2603" t="b">
        <v>1</v>
      </c>
      <c r="N2603" s="11" t="s">
        <v>8276</v>
      </c>
      <c r="O2603" t="s">
        <v>8312</v>
      </c>
      <c r="P2603">
        <f t="shared" si="240"/>
        <v>661</v>
      </c>
      <c r="Q2603" s="22">
        <f t="shared" si="241"/>
        <v>21.9</v>
      </c>
      <c r="R2603" s="15">
        <f t="shared" si="242"/>
        <v>41150.902187499996</v>
      </c>
      <c r="S2603" s="15">
        <f t="shared" si="243"/>
        <v>41165.165972222225</v>
      </c>
      <c r="T2603">
        <f t="shared" si="244"/>
        <v>2012</v>
      </c>
      <c r="U2603">
        <f t="shared" si="245"/>
        <v>8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v>1412358968</v>
      </c>
      <c r="K2604" t="b">
        <v>1</v>
      </c>
      <c r="L2604">
        <v>489</v>
      </c>
      <c r="M2604" t="b">
        <v>1</v>
      </c>
      <c r="N2604" s="11" t="s">
        <v>8276</v>
      </c>
      <c r="O2604" t="s">
        <v>8312</v>
      </c>
      <c r="P2604">
        <f t="shared" si="240"/>
        <v>326</v>
      </c>
      <c r="Q2604" s="22">
        <f t="shared" si="241"/>
        <v>80.02</v>
      </c>
      <c r="R2604" s="15">
        <f t="shared" si="242"/>
        <v>41915.747314814813</v>
      </c>
      <c r="S2604" s="15">
        <f t="shared" si="243"/>
        <v>41955.888888888891</v>
      </c>
      <c r="T2604">
        <f t="shared" si="244"/>
        <v>2014</v>
      </c>
      <c r="U2604">
        <f t="shared" si="245"/>
        <v>10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v>1386626054</v>
      </c>
      <c r="K2605" t="b">
        <v>1</v>
      </c>
      <c r="L2605">
        <v>50</v>
      </c>
      <c r="M2605" t="b">
        <v>1</v>
      </c>
      <c r="N2605" s="11" t="s">
        <v>8276</v>
      </c>
      <c r="O2605" t="s">
        <v>8312</v>
      </c>
      <c r="P2605">
        <f t="shared" si="240"/>
        <v>101</v>
      </c>
      <c r="Q2605" s="22">
        <f t="shared" si="241"/>
        <v>35.520000000000003</v>
      </c>
      <c r="R2605" s="15">
        <f t="shared" si="242"/>
        <v>41617.912662037037</v>
      </c>
      <c r="S2605" s="15">
        <f t="shared" si="243"/>
        <v>41631.912662037037</v>
      </c>
      <c r="T2605">
        <f t="shared" si="244"/>
        <v>2013</v>
      </c>
      <c r="U2605">
        <f t="shared" si="245"/>
        <v>12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v>1333070023</v>
      </c>
      <c r="K2606" t="b">
        <v>1</v>
      </c>
      <c r="L2606">
        <v>321</v>
      </c>
      <c r="M2606" t="b">
        <v>1</v>
      </c>
      <c r="N2606" s="11" t="s">
        <v>8276</v>
      </c>
      <c r="O2606" t="s">
        <v>8312</v>
      </c>
      <c r="P2606">
        <f t="shared" si="240"/>
        <v>104</v>
      </c>
      <c r="Q2606" s="22">
        <f t="shared" si="241"/>
        <v>64.930000000000007</v>
      </c>
      <c r="R2606" s="15">
        <f t="shared" si="242"/>
        <v>40998.051192129627</v>
      </c>
      <c r="S2606" s="15">
        <f t="shared" si="243"/>
        <v>41028.051192129627</v>
      </c>
      <c r="T2606">
        <f t="shared" si="244"/>
        <v>2012</v>
      </c>
      <c r="U2606">
        <f t="shared" si="245"/>
        <v>3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v>1463576390</v>
      </c>
      <c r="K2607" t="b">
        <v>1</v>
      </c>
      <c r="L2607">
        <v>1762</v>
      </c>
      <c r="M2607" t="b">
        <v>1</v>
      </c>
      <c r="N2607" s="11" t="s">
        <v>8276</v>
      </c>
      <c r="O2607" t="s">
        <v>8312</v>
      </c>
      <c r="P2607">
        <f t="shared" si="240"/>
        <v>107</v>
      </c>
      <c r="Q2607" s="22">
        <f t="shared" si="241"/>
        <v>60.97</v>
      </c>
      <c r="R2607" s="15">
        <f t="shared" si="242"/>
        <v>42508.541550925926</v>
      </c>
      <c r="S2607" s="15">
        <f t="shared" si="243"/>
        <v>42538.541550925926</v>
      </c>
      <c r="T2607">
        <f t="shared" si="244"/>
        <v>2016</v>
      </c>
      <c r="U2607">
        <f t="shared" si="245"/>
        <v>5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v>1396026382</v>
      </c>
      <c r="K2608" t="b">
        <v>1</v>
      </c>
      <c r="L2608">
        <v>385</v>
      </c>
      <c r="M2608" t="b">
        <v>1</v>
      </c>
      <c r="N2608" s="11" t="s">
        <v>8276</v>
      </c>
      <c r="O2608" t="s">
        <v>8312</v>
      </c>
      <c r="P2608">
        <f t="shared" si="240"/>
        <v>110</v>
      </c>
      <c r="Q2608" s="22">
        <f t="shared" si="241"/>
        <v>31.44</v>
      </c>
      <c r="R2608" s="15">
        <f t="shared" si="242"/>
        <v>41726.712754629632</v>
      </c>
      <c r="S2608" s="15">
        <f t="shared" si="243"/>
        <v>41758.712754629632</v>
      </c>
      <c r="T2608">
        <f t="shared" si="244"/>
        <v>2014</v>
      </c>
      <c r="U2608">
        <f t="shared" si="245"/>
        <v>3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v>1435611572</v>
      </c>
      <c r="K2609" t="b">
        <v>1</v>
      </c>
      <c r="L2609">
        <v>398</v>
      </c>
      <c r="M2609" t="b">
        <v>1</v>
      </c>
      <c r="N2609" s="11" t="s">
        <v>8276</v>
      </c>
      <c r="O2609" t="s">
        <v>8312</v>
      </c>
      <c r="P2609">
        <f t="shared" si="240"/>
        <v>408</v>
      </c>
      <c r="Q2609" s="22">
        <f t="shared" si="241"/>
        <v>81.95</v>
      </c>
      <c r="R2609" s="15">
        <f t="shared" si="242"/>
        <v>42184.874675925923</v>
      </c>
      <c r="S2609" s="15">
        <f t="shared" si="243"/>
        <v>42228.083333333328</v>
      </c>
      <c r="T2609">
        <f t="shared" si="244"/>
        <v>2015</v>
      </c>
      <c r="U2609">
        <f t="shared" si="245"/>
        <v>6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v>1485976468</v>
      </c>
      <c r="K2610" t="b">
        <v>1</v>
      </c>
      <c r="L2610">
        <v>304</v>
      </c>
      <c r="M2610" t="b">
        <v>1</v>
      </c>
      <c r="N2610" s="11" t="s">
        <v>8276</v>
      </c>
      <c r="O2610" t="s">
        <v>8312</v>
      </c>
      <c r="P2610">
        <f t="shared" si="240"/>
        <v>224</v>
      </c>
      <c r="Q2610" s="22">
        <f t="shared" si="241"/>
        <v>58.93</v>
      </c>
      <c r="R2610" s="15">
        <f t="shared" si="242"/>
        <v>42767.801712962959</v>
      </c>
      <c r="S2610" s="15">
        <f t="shared" si="243"/>
        <v>42809</v>
      </c>
      <c r="T2610">
        <f t="shared" si="244"/>
        <v>2017</v>
      </c>
      <c r="U2610">
        <f t="shared" si="245"/>
        <v>2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v>1339738951</v>
      </c>
      <c r="K2611" t="b">
        <v>1</v>
      </c>
      <c r="L2611">
        <v>676</v>
      </c>
      <c r="M2611" t="b">
        <v>1</v>
      </c>
      <c r="N2611" s="11" t="s">
        <v>8276</v>
      </c>
      <c r="O2611" t="s">
        <v>8312</v>
      </c>
      <c r="P2611">
        <f t="shared" si="240"/>
        <v>304</v>
      </c>
      <c r="Q2611" s="22">
        <f t="shared" si="241"/>
        <v>157.29</v>
      </c>
      <c r="R2611" s="15">
        <f t="shared" si="242"/>
        <v>41075.237858796296</v>
      </c>
      <c r="S2611" s="15">
        <f t="shared" si="243"/>
        <v>41105.237858796296</v>
      </c>
      <c r="T2611">
        <f t="shared" si="244"/>
        <v>2012</v>
      </c>
      <c r="U2611">
        <f t="shared" si="245"/>
        <v>6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v>1468444125</v>
      </c>
      <c r="K2612" t="b">
        <v>1</v>
      </c>
      <c r="L2612">
        <v>577</v>
      </c>
      <c r="M2612" t="b">
        <v>1</v>
      </c>
      <c r="N2612" s="11" t="s">
        <v>8276</v>
      </c>
      <c r="O2612" t="s">
        <v>8312</v>
      </c>
      <c r="P2612">
        <f t="shared" si="240"/>
        <v>141</v>
      </c>
      <c r="Q2612" s="22">
        <f t="shared" si="241"/>
        <v>55.76</v>
      </c>
      <c r="R2612" s="15">
        <f t="shared" si="242"/>
        <v>42564.881076388891</v>
      </c>
      <c r="S2612" s="15">
        <f t="shared" si="243"/>
        <v>42604.290972222225</v>
      </c>
      <c r="T2612">
        <f t="shared" si="244"/>
        <v>2016</v>
      </c>
      <c r="U2612">
        <f t="shared" si="245"/>
        <v>7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v>1480493014</v>
      </c>
      <c r="K2613" t="b">
        <v>1</v>
      </c>
      <c r="L2613">
        <v>3663</v>
      </c>
      <c r="M2613" t="b">
        <v>1</v>
      </c>
      <c r="N2613" s="11" t="s">
        <v>8276</v>
      </c>
      <c r="O2613" t="s">
        <v>8312</v>
      </c>
      <c r="P2613">
        <f t="shared" si="240"/>
        <v>2791</v>
      </c>
      <c r="Q2613" s="22">
        <f t="shared" si="241"/>
        <v>83.8</v>
      </c>
      <c r="R2613" s="15">
        <f t="shared" si="242"/>
        <v>42704.335810185185</v>
      </c>
      <c r="S2613" s="15">
        <f t="shared" si="243"/>
        <v>42737.957638888889</v>
      </c>
      <c r="T2613">
        <f t="shared" si="244"/>
        <v>2016</v>
      </c>
      <c r="U2613">
        <f t="shared" si="245"/>
        <v>11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v>1418095570</v>
      </c>
      <c r="K2614" t="b">
        <v>1</v>
      </c>
      <c r="L2614">
        <v>294</v>
      </c>
      <c r="M2614" t="b">
        <v>1</v>
      </c>
      <c r="N2614" s="11" t="s">
        <v>8276</v>
      </c>
      <c r="O2614" t="s">
        <v>8312</v>
      </c>
      <c r="P2614">
        <f t="shared" si="240"/>
        <v>172</v>
      </c>
      <c r="Q2614" s="22">
        <f t="shared" si="241"/>
        <v>58.42</v>
      </c>
      <c r="R2614" s="15">
        <f t="shared" si="242"/>
        <v>41982.143171296295</v>
      </c>
      <c r="S2614" s="15">
        <f t="shared" si="243"/>
        <v>42013.143171296295</v>
      </c>
      <c r="T2614">
        <f t="shared" si="244"/>
        <v>2014</v>
      </c>
      <c r="U2614">
        <f t="shared" si="245"/>
        <v>12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v>1345664294</v>
      </c>
      <c r="K2615" t="b">
        <v>1</v>
      </c>
      <c r="L2615">
        <v>28</v>
      </c>
      <c r="M2615" t="b">
        <v>1</v>
      </c>
      <c r="N2615" s="11" t="s">
        <v>8276</v>
      </c>
      <c r="O2615" t="s">
        <v>8312</v>
      </c>
      <c r="P2615">
        <f t="shared" si="240"/>
        <v>101</v>
      </c>
      <c r="Q2615" s="22">
        <f t="shared" si="241"/>
        <v>270.57</v>
      </c>
      <c r="R2615" s="15">
        <f t="shared" si="242"/>
        <v>41143.81821759259</v>
      </c>
      <c r="S2615" s="15">
        <f t="shared" si="243"/>
        <v>41173.81821759259</v>
      </c>
      <c r="T2615">
        <f t="shared" si="244"/>
        <v>2012</v>
      </c>
      <c r="U2615">
        <f t="shared" si="245"/>
        <v>8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v>1396371612</v>
      </c>
      <c r="K2616" t="b">
        <v>1</v>
      </c>
      <c r="L2616">
        <v>100</v>
      </c>
      <c r="M2616" t="b">
        <v>1</v>
      </c>
      <c r="N2616" s="11" t="s">
        <v>8276</v>
      </c>
      <c r="O2616" t="s">
        <v>8312</v>
      </c>
      <c r="P2616">
        <f t="shared" si="240"/>
        <v>102</v>
      </c>
      <c r="Q2616" s="22">
        <f t="shared" si="241"/>
        <v>107.1</v>
      </c>
      <c r="R2616" s="15">
        <f t="shared" si="242"/>
        <v>41730.708472222221</v>
      </c>
      <c r="S2616" s="15">
        <f t="shared" si="243"/>
        <v>41759.208333333336</v>
      </c>
      <c r="T2616">
        <f t="shared" si="244"/>
        <v>2014</v>
      </c>
      <c r="U2616">
        <f t="shared" si="245"/>
        <v>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v>1458820564</v>
      </c>
      <c r="K2617" t="b">
        <v>0</v>
      </c>
      <c r="L2617">
        <v>72</v>
      </c>
      <c r="M2617" t="b">
        <v>1</v>
      </c>
      <c r="N2617" s="11" t="s">
        <v>8276</v>
      </c>
      <c r="O2617" t="s">
        <v>8312</v>
      </c>
      <c r="P2617">
        <f t="shared" si="240"/>
        <v>170</v>
      </c>
      <c r="Q2617" s="22">
        <f t="shared" si="241"/>
        <v>47.18</v>
      </c>
      <c r="R2617" s="15">
        <f t="shared" si="242"/>
        <v>42453.49726851852</v>
      </c>
      <c r="S2617" s="15">
        <f t="shared" si="243"/>
        <v>42490.5</v>
      </c>
      <c r="T2617">
        <f t="shared" si="244"/>
        <v>2016</v>
      </c>
      <c r="U2617">
        <f t="shared" si="245"/>
        <v>3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v>1437954729</v>
      </c>
      <c r="K2618" t="b">
        <v>1</v>
      </c>
      <c r="L2618">
        <v>238</v>
      </c>
      <c r="M2618" t="b">
        <v>1</v>
      </c>
      <c r="N2618" s="11" t="s">
        <v>8276</v>
      </c>
      <c r="O2618" t="s">
        <v>8312</v>
      </c>
      <c r="P2618">
        <f t="shared" si="240"/>
        <v>115</v>
      </c>
      <c r="Q2618" s="22">
        <f t="shared" si="241"/>
        <v>120.31</v>
      </c>
      <c r="R2618" s="15">
        <f t="shared" si="242"/>
        <v>42211.99454861111</v>
      </c>
      <c r="S2618" s="15">
        <f t="shared" si="243"/>
        <v>42241.99454861111</v>
      </c>
      <c r="T2618">
        <f t="shared" si="244"/>
        <v>2015</v>
      </c>
      <c r="U2618">
        <f t="shared" si="245"/>
        <v>7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v>1411246751</v>
      </c>
      <c r="K2619" t="b">
        <v>1</v>
      </c>
      <c r="L2619">
        <v>159</v>
      </c>
      <c r="M2619" t="b">
        <v>1</v>
      </c>
      <c r="N2619" s="11" t="s">
        <v>8276</v>
      </c>
      <c r="O2619" t="s">
        <v>8312</v>
      </c>
      <c r="P2619">
        <f t="shared" si="240"/>
        <v>878</v>
      </c>
      <c r="Q2619" s="22">
        <f t="shared" si="241"/>
        <v>27.6</v>
      </c>
      <c r="R2619" s="15">
        <f t="shared" si="242"/>
        <v>41902.874432870369</v>
      </c>
      <c r="S2619" s="15">
        <f t="shared" si="243"/>
        <v>41932.874432870369</v>
      </c>
      <c r="T2619">
        <f t="shared" si="244"/>
        <v>2014</v>
      </c>
      <c r="U2619">
        <f t="shared" si="245"/>
        <v>9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v>1443812461</v>
      </c>
      <c r="K2620" t="b">
        <v>1</v>
      </c>
      <c r="L2620">
        <v>77</v>
      </c>
      <c r="M2620" t="b">
        <v>1</v>
      </c>
      <c r="N2620" s="11" t="s">
        <v>8276</v>
      </c>
      <c r="O2620" t="s">
        <v>8312</v>
      </c>
      <c r="P2620">
        <f t="shared" si="240"/>
        <v>105</v>
      </c>
      <c r="Q2620" s="22">
        <f t="shared" si="241"/>
        <v>205.3</v>
      </c>
      <c r="R2620" s="15">
        <f t="shared" si="242"/>
        <v>42279.792372685188</v>
      </c>
      <c r="S2620" s="15">
        <f t="shared" si="243"/>
        <v>42339.834039351852</v>
      </c>
      <c r="T2620">
        <f t="shared" si="244"/>
        <v>2015</v>
      </c>
      <c r="U2620">
        <f t="shared" si="245"/>
        <v>10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v>1443302004</v>
      </c>
      <c r="K2621" t="b">
        <v>1</v>
      </c>
      <c r="L2621">
        <v>53</v>
      </c>
      <c r="M2621" t="b">
        <v>1</v>
      </c>
      <c r="N2621" s="11" t="s">
        <v>8276</v>
      </c>
      <c r="O2621" t="s">
        <v>8312</v>
      </c>
      <c r="P2621">
        <f t="shared" si="240"/>
        <v>188</v>
      </c>
      <c r="Q2621" s="22">
        <f t="shared" si="241"/>
        <v>35.549999999999997</v>
      </c>
      <c r="R2621" s="15">
        <f t="shared" si="242"/>
        <v>42273.884305555555</v>
      </c>
      <c r="S2621" s="15">
        <f t="shared" si="243"/>
        <v>42300.458333333328</v>
      </c>
      <c r="T2621">
        <f t="shared" si="244"/>
        <v>2015</v>
      </c>
      <c r="U2621">
        <f t="shared" si="245"/>
        <v>9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v>1441339242</v>
      </c>
      <c r="K2622" t="b">
        <v>1</v>
      </c>
      <c r="L2622">
        <v>1251</v>
      </c>
      <c r="M2622" t="b">
        <v>1</v>
      </c>
      <c r="N2622" s="11" t="s">
        <v>8276</v>
      </c>
      <c r="O2622" t="s">
        <v>8312</v>
      </c>
      <c r="P2622">
        <f t="shared" si="240"/>
        <v>144</v>
      </c>
      <c r="Q2622" s="22">
        <f t="shared" si="241"/>
        <v>74.64</v>
      </c>
      <c r="R2622" s="15">
        <f t="shared" si="242"/>
        <v>42251.16715277778</v>
      </c>
      <c r="S2622" s="15">
        <f t="shared" si="243"/>
        <v>42288.041666666672</v>
      </c>
      <c r="T2622">
        <f t="shared" si="244"/>
        <v>2015</v>
      </c>
      <c r="U2622">
        <f t="shared" si="245"/>
        <v>9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v>1429638988</v>
      </c>
      <c r="K2623" t="b">
        <v>1</v>
      </c>
      <c r="L2623">
        <v>465</v>
      </c>
      <c r="M2623" t="b">
        <v>1</v>
      </c>
      <c r="N2623" s="11" t="s">
        <v>8276</v>
      </c>
      <c r="O2623" t="s">
        <v>8312</v>
      </c>
      <c r="P2623">
        <f t="shared" si="240"/>
        <v>146</v>
      </c>
      <c r="Q2623" s="22">
        <f t="shared" si="241"/>
        <v>47.06</v>
      </c>
      <c r="R2623" s="15">
        <f t="shared" si="242"/>
        <v>42115.74754629629</v>
      </c>
      <c r="S2623" s="15">
        <f t="shared" si="243"/>
        <v>42145.74754629629</v>
      </c>
      <c r="T2623">
        <f t="shared" si="244"/>
        <v>2015</v>
      </c>
      <c r="U2623">
        <f t="shared" si="245"/>
        <v>4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v>1479232216</v>
      </c>
      <c r="K2624" t="b">
        <v>0</v>
      </c>
      <c r="L2624">
        <v>74</v>
      </c>
      <c r="M2624" t="b">
        <v>1</v>
      </c>
      <c r="N2624" s="11" t="s">
        <v>8276</v>
      </c>
      <c r="O2624" t="s">
        <v>8312</v>
      </c>
      <c r="P2624">
        <f t="shared" si="240"/>
        <v>131</v>
      </c>
      <c r="Q2624" s="22">
        <f t="shared" si="241"/>
        <v>26.59</v>
      </c>
      <c r="R2624" s="15">
        <f t="shared" si="242"/>
        <v>42689.74324074074</v>
      </c>
      <c r="S2624" s="15">
        <f t="shared" si="243"/>
        <v>42734.74324074074</v>
      </c>
      <c r="T2624">
        <f t="shared" si="244"/>
        <v>2016</v>
      </c>
      <c r="U2624">
        <f t="shared" si="245"/>
        <v>11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v>1479449366</v>
      </c>
      <c r="K2625" t="b">
        <v>0</v>
      </c>
      <c r="L2625">
        <v>62</v>
      </c>
      <c r="M2625" t="b">
        <v>1</v>
      </c>
      <c r="N2625" s="11" t="s">
        <v>8276</v>
      </c>
      <c r="O2625" t="s">
        <v>8312</v>
      </c>
      <c r="P2625">
        <f t="shared" si="240"/>
        <v>114</v>
      </c>
      <c r="Q2625" s="22">
        <f t="shared" si="241"/>
        <v>36.770000000000003</v>
      </c>
      <c r="R2625" s="15">
        <f t="shared" si="242"/>
        <v>42692.256550925929</v>
      </c>
      <c r="S2625" s="15">
        <f t="shared" si="243"/>
        <v>42706.256550925929</v>
      </c>
      <c r="T2625">
        <f t="shared" si="244"/>
        <v>2016</v>
      </c>
      <c r="U2625">
        <f t="shared" si="245"/>
        <v>11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v>1345716422</v>
      </c>
      <c r="K2626" t="b">
        <v>0</v>
      </c>
      <c r="L2626">
        <v>3468</v>
      </c>
      <c r="M2626" t="b">
        <v>1</v>
      </c>
      <c r="N2626" s="11" t="s">
        <v>8276</v>
      </c>
      <c r="O2626" t="s">
        <v>8312</v>
      </c>
      <c r="P2626">
        <f t="shared" si="240"/>
        <v>1379</v>
      </c>
      <c r="Q2626" s="22">
        <f t="shared" si="241"/>
        <v>31.82</v>
      </c>
      <c r="R2626" s="15">
        <f t="shared" si="242"/>
        <v>41144.42155092593</v>
      </c>
      <c r="S2626" s="15">
        <f t="shared" si="243"/>
        <v>41165.42155092593</v>
      </c>
      <c r="T2626">
        <f t="shared" si="244"/>
        <v>2012</v>
      </c>
      <c r="U2626">
        <f t="shared" si="245"/>
        <v>8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v>1476559608</v>
      </c>
      <c r="K2627" t="b">
        <v>0</v>
      </c>
      <c r="L2627">
        <v>52</v>
      </c>
      <c r="M2627" t="b">
        <v>1</v>
      </c>
      <c r="N2627" s="11" t="s">
        <v>8276</v>
      </c>
      <c r="O2627" t="s">
        <v>8312</v>
      </c>
      <c r="P2627">
        <f t="shared" ref="P2627:P2690" si="246">ROUND(E2627/D2627*100,0)</f>
        <v>956</v>
      </c>
      <c r="Q2627" s="22">
        <f t="shared" ref="Q2627:Q2690" si="247">IFERROR(ROUND(E2627/L2627,2),0)</f>
        <v>27.58</v>
      </c>
      <c r="R2627" s="15">
        <f t="shared" ref="R2627:R2690" si="248">J2627/60/60/24+DATE(1970,1,1)</f>
        <v>42658.810277777782</v>
      </c>
      <c r="S2627" s="15">
        <f t="shared" ref="S2627:S2690" si="249">I2627/60/60/24+DATE(1970,1,1)</f>
        <v>42683.851944444439</v>
      </c>
      <c r="T2627">
        <f t="shared" ref="T2627:T2690" si="250">YEAR(R2627)</f>
        <v>2016</v>
      </c>
      <c r="U2627">
        <f t="shared" ref="U2627:U2690" si="251">MONTH(R2627)</f>
        <v>10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v>1430751869</v>
      </c>
      <c r="K2628" t="b">
        <v>0</v>
      </c>
      <c r="L2628">
        <v>50</v>
      </c>
      <c r="M2628" t="b">
        <v>1</v>
      </c>
      <c r="N2628" s="11" t="s">
        <v>8276</v>
      </c>
      <c r="O2628" t="s">
        <v>8312</v>
      </c>
      <c r="P2628">
        <f t="shared" si="246"/>
        <v>112</v>
      </c>
      <c r="Q2628" s="22">
        <f t="shared" si="247"/>
        <v>56</v>
      </c>
      <c r="R2628" s="15">
        <f t="shared" si="248"/>
        <v>42128.628113425926</v>
      </c>
      <c r="S2628" s="15">
        <f t="shared" si="249"/>
        <v>42158.628113425926</v>
      </c>
      <c r="T2628">
        <f t="shared" si="250"/>
        <v>2015</v>
      </c>
      <c r="U2628">
        <f t="shared" si="251"/>
        <v>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v>1445975661</v>
      </c>
      <c r="K2629" t="b">
        <v>0</v>
      </c>
      <c r="L2629">
        <v>45</v>
      </c>
      <c r="M2629" t="b">
        <v>1</v>
      </c>
      <c r="N2629" s="11" t="s">
        <v>8276</v>
      </c>
      <c r="O2629" t="s">
        <v>8312</v>
      </c>
      <c r="P2629">
        <f t="shared" si="246"/>
        <v>647</v>
      </c>
      <c r="Q2629" s="22">
        <f t="shared" si="247"/>
        <v>21.56</v>
      </c>
      <c r="R2629" s="15">
        <f t="shared" si="248"/>
        <v>42304.829409722224</v>
      </c>
      <c r="S2629" s="15">
        <f t="shared" si="249"/>
        <v>42334.871076388896</v>
      </c>
      <c r="T2629">
        <f t="shared" si="250"/>
        <v>2015</v>
      </c>
      <c r="U2629">
        <f t="shared" si="251"/>
        <v>10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v>1415661067</v>
      </c>
      <c r="K2630" t="b">
        <v>0</v>
      </c>
      <c r="L2630">
        <v>21</v>
      </c>
      <c r="M2630" t="b">
        <v>1</v>
      </c>
      <c r="N2630" s="11" t="s">
        <v>8276</v>
      </c>
      <c r="O2630" t="s">
        <v>8312</v>
      </c>
      <c r="P2630">
        <f t="shared" si="246"/>
        <v>110</v>
      </c>
      <c r="Q2630" s="22">
        <f t="shared" si="247"/>
        <v>44.1</v>
      </c>
      <c r="R2630" s="15">
        <f t="shared" si="248"/>
        <v>41953.966053240743</v>
      </c>
      <c r="S2630" s="15">
        <f t="shared" si="249"/>
        <v>41973.966053240743</v>
      </c>
      <c r="T2630">
        <f t="shared" si="250"/>
        <v>2014</v>
      </c>
      <c r="U2630">
        <f t="shared" si="251"/>
        <v>11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v>1429016122</v>
      </c>
      <c r="K2631" t="b">
        <v>0</v>
      </c>
      <c r="L2631">
        <v>100</v>
      </c>
      <c r="M2631" t="b">
        <v>1</v>
      </c>
      <c r="N2631" s="11" t="s">
        <v>8276</v>
      </c>
      <c r="O2631" t="s">
        <v>8312</v>
      </c>
      <c r="P2631">
        <f t="shared" si="246"/>
        <v>128</v>
      </c>
      <c r="Q2631" s="22">
        <f t="shared" si="247"/>
        <v>63.87</v>
      </c>
      <c r="R2631" s="15">
        <f t="shared" si="248"/>
        <v>42108.538449074069</v>
      </c>
      <c r="S2631" s="15">
        <f t="shared" si="249"/>
        <v>42138.538449074069</v>
      </c>
      <c r="T2631">
        <f t="shared" si="250"/>
        <v>2015</v>
      </c>
      <c r="U2631">
        <f t="shared" si="251"/>
        <v>4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v>1464921112</v>
      </c>
      <c r="K2632" t="b">
        <v>0</v>
      </c>
      <c r="L2632">
        <v>81</v>
      </c>
      <c r="M2632" t="b">
        <v>1</v>
      </c>
      <c r="N2632" s="11" t="s">
        <v>8276</v>
      </c>
      <c r="O2632" t="s">
        <v>8312</v>
      </c>
      <c r="P2632">
        <f t="shared" si="246"/>
        <v>158</v>
      </c>
      <c r="Q2632" s="22">
        <f t="shared" si="247"/>
        <v>38.99</v>
      </c>
      <c r="R2632" s="15">
        <f t="shared" si="248"/>
        <v>42524.105462962965</v>
      </c>
      <c r="S2632" s="15">
        <f t="shared" si="249"/>
        <v>42551.416666666672</v>
      </c>
      <c r="T2632">
        <f t="shared" si="250"/>
        <v>2016</v>
      </c>
      <c r="U2632">
        <f t="shared" si="251"/>
        <v>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v>1438488227</v>
      </c>
      <c r="K2633" t="b">
        <v>0</v>
      </c>
      <c r="L2633">
        <v>286</v>
      </c>
      <c r="M2633" t="b">
        <v>1</v>
      </c>
      <c r="N2633" s="11" t="s">
        <v>8276</v>
      </c>
      <c r="O2633" t="s">
        <v>8312</v>
      </c>
      <c r="P2633">
        <f t="shared" si="246"/>
        <v>115</v>
      </c>
      <c r="Q2633" s="22">
        <f t="shared" si="247"/>
        <v>80.19</v>
      </c>
      <c r="R2633" s="15">
        <f t="shared" si="248"/>
        <v>42218.169293981482</v>
      </c>
      <c r="S2633" s="15">
        <f t="shared" si="249"/>
        <v>42246.169293981482</v>
      </c>
      <c r="T2633">
        <f t="shared" si="250"/>
        <v>2015</v>
      </c>
      <c r="U2633">
        <f t="shared" si="251"/>
        <v>8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v>1462325339</v>
      </c>
      <c r="K2634" t="b">
        <v>0</v>
      </c>
      <c r="L2634">
        <v>42</v>
      </c>
      <c r="M2634" t="b">
        <v>1</v>
      </c>
      <c r="N2634" s="11" t="s">
        <v>8276</v>
      </c>
      <c r="O2634" t="s">
        <v>8312</v>
      </c>
      <c r="P2634">
        <f t="shared" si="246"/>
        <v>137</v>
      </c>
      <c r="Q2634" s="22">
        <f t="shared" si="247"/>
        <v>34.9</v>
      </c>
      <c r="R2634" s="15">
        <f t="shared" si="248"/>
        <v>42494.061793981484</v>
      </c>
      <c r="S2634" s="15">
        <f t="shared" si="249"/>
        <v>42519.061793981484</v>
      </c>
      <c r="T2634">
        <f t="shared" si="250"/>
        <v>2016</v>
      </c>
      <c r="U2634">
        <f t="shared" si="251"/>
        <v>5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v>1390938332</v>
      </c>
      <c r="K2635" t="b">
        <v>0</v>
      </c>
      <c r="L2635">
        <v>199</v>
      </c>
      <c r="M2635" t="b">
        <v>1</v>
      </c>
      <c r="N2635" s="11" t="s">
        <v>8276</v>
      </c>
      <c r="O2635" t="s">
        <v>8312</v>
      </c>
      <c r="P2635">
        <f t="shared" si="246"/>
        <v>355</v>
      </c>
      <c r="Q2635" s="22">
        <f t="shared" si="247"/>
        <v>89.1</v>
      </c>
      <c r="R2635" s="15">
        <f t="shared" si="248"/>
        <v>41667.823287037041</v>
      </c>
      <c r="S2635" s="15">
        <f t="shared" si="249"/>
        <v>41697.958333333336</v>
      </c>
      <c r="T2635">
        <f t="shared" si="250"/>
        <v>2014</v>
      </c>
      <c r="U2635">
        <f t="shared" si="251"/>
        <v>1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v>1472571921</v>
      </c>
      <c r="K2636" t="b">
        <v>0</v>
      </c>
      <c r="L2636">
        <v>25</v>
      </c>
      <c r="M2636" t="b">
        <v>1</v>
      </c>
      <c r="N2636" s="11" t="s">
        <v>8276</v>
      </c>
      <c r="O2636" t="s">
        <v>8312</v>
      </c>
      <c r="P2636">
        <f t="shared" si="246"/>
        <v>106</v>
      </c>
      <c r="Q2636" s="22">
        <f t="shared" si="247"/>
        <v>39.44</v>
      </c>
      <c r="R2636" s="15">
        <f t="shared" si="248"/>
        <v>42612.656493055561</v>
      </c>
      <c r="S2636" s="15">
        <f t="shared" si="249"/>
        <v>42642.656493055561</v>
      </c>
      <c r="T2636">
        <f t="shared" si="250"/>
        <v>2016</v>
      </c>
      <c r="U2636">
        <f t="shared" si="251"/>
        <v>8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v>1422917361</v>
      </c>
      <c r="K2637" t="b">
        <v>0</v>
      </c>
      <c r="L2637">
        <v>84</v>
      </c>
      <c r="M2637" t="b">
        <v>1</v>
      </c>
      <c r="N2637" s="11" t="s">
        <v>8276</v>
      </c>
      <c r="O2637" t="s">
        <v>8312</v>
      </c>
      <c r="P2637">
        <f t="shared" si="246"/>
        <v>100</v>
      </c>
      <c r="Q2637" s="22">
        <f t="shared" si="247"/>
        <v>136.9</v>
      </c>
      <c r="R2637" s="15">
        <f t="shared" si="248"/>
        <v>42037.950937500005</v>
      </c>
      <c r="S2637" s="15">
        <f t="shared" si="249"/>
        <v>42072.909270833334</v>
      </c>
      <c r="T2637">
        <f t="shared" si="250"/>
        <v>2015</v>
      </c>
      <c r="U2637">
        <f t="shared" si="251"/>
        <v>2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v>1474641914</v>
      </c>
      <c r="K2638" t="b">
        <v>0</v>
      </c>
      <c r="L2638">
        <v>50</v>
      </c>
      <c r="M2638" t="b">
        <v>1</v>
      </c>
      <c r="N2638" s="11" t="s">
        <v>8276</v>
      </c>
      <c r="O2638" t="s">
        <v>8312</v>
      </c>
      <c r="P2638">
        <f t="shared" si="246"/>
        <v>187</v>
      </c>
      <c r="Q2638" s="22">
        <f t="shared" si="247"/>
        <v>37.46</v>
      </c>
      <c r="R2638" s="15">
        <f t="shared" si="248"/>
        <v>42636.614745370374</v>
      </c>
      <c r="S2638" s="15">
        <f t="shared" si="249"/>
        <v>42659.041666666672</v>
      </c>
      <c r="T2638">
        <f t="shared" si="250"/>
        <v>2016</v>
      </c>
      <c r="U2638">
        <f t="shared" si="251"/>
        <v>9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v>1474895475</v>
      </c>
      <c r="K2639" t="b">
        <v>0</v>
      </c>
      <c r="L2639">
        <v>26</v>
      </c>
      <c r="M2639" t="b">
        <v>1</v>
      </c>
      <c r="N2639" s="11" t="s">
        <v>8276</v>
      </c>
      <c r="O2639" t="s">
        <v>8312</v>
      </c>
      <c r="P2639">
        <f t="shared" si="246"/>
        <v>166</v>
      </c>
      <c r="Q2639" s="22">
        <f t="shared" si="247"/>
        <v>31.96</v>
      </c>
      <c r="R2639" s="15">
        <f t="shared" si="248"/>
        <v>42639.549479166672</v>
      </c>
      <c r="S2639" s="15">
        <f t="shared" si="249"/>
        <v>42655.549479166672</v>
      </c>
      <c r="T2639">
        <f t="shared" si="250"/>
        <v>2016</v>
      </c>
      <c r="U2639">
        <f t="shared" si="251"/>
        <v>9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v>1418766895</v>
      </c>
      <c r="K2640" t="b">
        <v>0</v>
      </c>
      <c r="L2640">
        <v>14</v>
      </c>
      <c r="M2640" t="b">
        <v>1</v>
      </c>
      <c r="N2640" s="11" t="s">
        <v>8276</v>
      </c>
      <c r="O2640" t="s">
        <v>8312</v>
      </c>
      <c r="P2640">
        <f t="shared" si="246"/>
        <v>102</v>
      </c>
      <c r="Q2640" s="22">
        <f t="shared" si="247"/>
        <v>25.21</v>
      </c>
      <c r="R2640" s="15">
        <f t="shared" si="248"/>
        <v>41989.913136574076</v>
      </c>
      <c r="S2640" s="15">
        <f t="shared" si="249"/>
        <v>42019.913136574076</v>
      </c>
      <c r="T2640">
        <f t="shared" si="250"/>
        <v>2014</v>
      </c>
      <c r="U2640">
        <f t="shared" si="251"/>
        <v>12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v>1421786748</v>
      </c>
      <c r="K2641" t="b">
        <v>0</v>
      </c>
      <c r="L2641">
        <v>49</v>
      </c>
      <c r="M2641" t="b">
        <v>1</v>
      </c>
      <c r="N2641" s="11" t="s">
        <v>8276</v>
      </c>
      <c r="O2641" t="s">
        <v>8312</v>
      </c>
      <c r="P2641">
        <f t="shared" si="246"/>
        <v>164</v>
      </c>
      <c r="Q2641" s="22">
        <f t="shared" si="247"/>
        <v>10.039999999999999</v>
      </c>
      <c r="R2641" s="15">
        <f t="shared" si="248"/>
        <v>42024.86513888889</v>
      </c>
      <c r="S2641" s="15">
        <f t="shared" si="249"/>
        <v>42054.86513888889</v>
      </c>
      <c r="T2641">
        <f t="shared" si="250"/>
        <v>2015</v>
      </c>
      <c r="U2641">
        <f t="shared" si="251"/>
        <v>1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v>1428551474</v>
      </c>
      <c r="K2642" t="b">
        <v>0</v>
      </c>
      <c r="L2642">
        <v>69</v>
      </c>
      <c r="M2642" t="b">
        <v>1</v>
      </c>
      <c r="N2642" s="11" t="s">
        <v>8276</v>
      </c>
      <c r="O2642" t="s">
        <v>8312</v>
      </c>
      <c r="P2642">
        <f t="shared" si="246"/>
        <v>106</v>
      </c>
      <c r="Q2642" s="22">
        <f t="shared" si="247"/>
        <v>45.94</v>
      </c>
      <c r="R2642" s="15">
        <f t="shared" si="248"/>
        <v>42103.160578703704</v>
      </c>
      <c r="S2642" s="15">
        <f t="shared" si="249"/>
        <v>42163.160578703704</v>
      </c>
      <c r="T2642">
        <f t="shared" si="250"/>
        <v>2015</v>
      </c>
      <c r="U2642">
        <f t="shared" si="251"/>
        <v>4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v>1409341863</v>
      </c>
      <c r="K2643" t="b">
        <v>0</v>
      </c>
      <c r="L2643">
        <v>1</v>
      </c>
      <c r="M2643" t="b">
        <v>0</v>
      </c>
      <c r="N2643" s="11" t="s">
        <v>8276</v>
      </c>
      <c r="O2643" t="s">
        <v>8312</v>
      </c>
      <c r="P2643">
        <f t="shared" si="246"/>
        <v>1</v>
      </c>
      <c r="Q2643" s="22">
        <f t="shared" si="247"/>
        <v>15</v>
      </c>
      <c r="R2643" s="15">
        <f t="shared" si="248"/>
        <v>41880.827118055553</v>
      </c>
      <c r="S2643" s="15">
        <f t="shared" si="249"/>
        <v>41897.839583333334</v>
      </c>
      <c r="T2643">
        <f t="shared" si="250"/>
        <v>2014</v>
      </c>
      <c r="U2643">
        <f t="shared" si="251"/>
        <v>8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v>1465970108</v>
      </c>
      <c r="K2644" t="b">
        <v>0</v>
      </c>
      <c r="L2644">
        <v>0</v>
      </c>
      <c r="M2644" t="b">
        <v>0</v>
      </c>
      <c r="N2644" s="11" t="s">
        <v>8276</v>
      </c>
      <c r="O2644" t="s">
        <v>8312</v>
      </c>
      <c r="P2644">
        <f t="shared" si="246"/>
        <v>0</v>
      </c>
      <c r="Q2644" s="22">
        <f t="shared" si="247"/>
        <v>0</v>
      </c>
      <c r="R2644" s="15">
        <f t="shared" si="248"/>
        <v>42536.246620370366</v>
      </c>
      <c r="S2644" s="15">
        <f t="shared" si="249"/>
        <v>42566.289583333331</v>
      </c>
      <c r="T2644">
        <f t="shared" si="250"/>
        <v>2016</v>
      </c>
      <c r="U2644">
        <f t="shared" si="251"/>
        <v>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v>1479218315</v>
      </c>
      <c r="K2645" t="b">
        <v>1</v>
      </c>
      <c r="L2645">
        <v>1501</v>
      </c>
      <c r="M2645" t="b">
        <v>0</v>
      </c>
      <c r="N2645" s="11" t="s">
        <v>8276</v>
      </c>
      <c r="O2645" t="s">
        <v>8312</v>
      </c>
      <c r="P2645">
        <f t="shared" si="246"/>
        <v>34</v>
      </c>
      <c r="Q2645" s="22">
        <f t="shared" si="247"/>
        <v>223.58</v>
      </c>
      <c r="R2645" s="15">
        <f t="shared" si="248"/>
        <v>42689.582349537035</v>
      </c>
      <c r="S2645" s="15">
        <f t="shared" si="249"/>
        <v>42725.332638888889</v>
      </c>
      <c r="T2645">
        <f t="shared" si="250"/>
        <v>2016</v>
      </c>
      <c r="U2645">
        <f t="shared" si="251"/>
        <v>11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v>1486580435</v>
      </c>
      <c r="K2646" t="b">
        <v>1</v>
      </c>
      <c r="L2646">
        <v>52</v>
      </c>
      <c r="M2646" t="b">
        <v>0</v>
      </c>
      <c r="N2646" s="11" t="s">
        <v>8276</v>
      </c>
      <c r="O2646" t="s">
        <v>8312</v>
      </c>
      <c r="P2646">
        <f t="shared" si="246"/>
        <v>2</v>
      </c>
      <c r="Q2646" s="22">
        <f t="shared" si="247"/>
        <v>39.479999999999997</v>
      </c>
      <c r="R2646" s="15">
        <f t="shared" si="248"/>
        <v>42774.792071759264</v>
      </c>
      <c r="S2646" s="15">
        <f t="shared" si="249"/>
        <v>42804.792071759264</v>
      </c>
      <c r="T2646">
        <f t="shared" si="250"/>
        <v>2017</v>
      </c>
      <c r="U2646">
        <f t="shared" si="251"/>
        <v>2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v>1412885603</v>
      </c>
      <c r="K2647" t="b">
        <v>1</v>
      </c>
      <c r="L2647">
        <v>23</v>
      </c>
      <c r="M2647" t="b">
        <v>0</v>
      </c>
      <c r="N2647" s="11" t="s">
        <v>8276</v>
      </c>
      <c r="O2647" t="s">
        <v>8312</v>
      </c>
      <c r="P2647">
        <f t="shared" si="246"/>
        <v>11</v>
      </c>
      <c r="Q2647" s="22">
        <f t="shared" si="247"/>
        <v>91.3</v>
      </c>
      <c r="R2647" s="15">
        <f t="shared" si="248"/>
        <v>41921.842627314814</v>
      </c>
      <c r="S2647" s="15">
        <f t="shared" si="249"/>
        <v>41951.884293981479</v>
      </c>
      <c r="T2647">
        <f t="shared" si="250"/>
        <v>2014</v>
      </c>
      <c r="U2647">
        <f t="shared" si="251"/>
        <v>10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v>1439191869</v>
      </c>
      <c r="K2648" t="b">
        <v>1</v>
      </c>
      <c r="L2648">
        <v>535</v>
      </c>
      <c r="M2648" t="b">
        <v>0</v>
      </c>
      <c r="N2648" s="11" t="s">
        <v>8276</v>
      </c>
      <c r="O2648" t="s">
        <v>8312</v>
      </c>
      <c r="P2648">
        <f t="shared" si="246"/>
        <v>8</v>
      </c>
      <c r="Q2648" s="22">
        <f t="shared" si="247"/>
        <v>78.67</v>
      </c>
      <c r="R2648" s="15">
        <f t="shared" si="248"/>
        <v>42226.313298611116</v>
      </c>
      <c r="S2648" s="15">
        <f t="shared" si="249"/>
        <v>42256.313298611116</v>
      </c>
      <c r="T2648">
        <f t="shared" si="250"/>
        <v>2015</v>
      </c>
      <c r="U2648">
        <f t="shared" si="251"/>
        <v>8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v>1436941019</v>
      </c>
      <c r="K2649" t="b">
        <v>0</v>
      </c>
      <c r="L2649">
        <v>3</v>
      </c>
      <c r="M2649" t="b">
        <v>0</v>
      </c>
      <c r="N2649" s="11" t="s">
        <v>8276</v>
      </c>
      <c r="O2649" t="s">
        <v>8312</v>
      </c>
      <c r="P2649">
        <f t="shared" si="246"/>
        <v>1</v>
      </c>
      <c r="Q2649" s="22">
        <f t="shared" si="247"/>
        <v>12</v>
      </c>
      <c r="R2649" s="15">
        <f t="shared" si="248"/>
        <v>42200.261793981481</v>
      </c>
      <c r="S2649" s="15">
        <f t="shared" si="249"/>
        <v>42230.261793981481</v>
      </c>
      <c r="T2649">
        <f t="shared" si="250"/>
        <v>2015</v>
      </c>
      <c r="U2649">
        <f t="shared" si="251"/>
        <v>7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v>1454951360</v>
      </c>
      <c r="K2650" t="b">
        <v>0</v>
      </c>
      <c r="L2650">
        <v>6</v>
      </c>
      <c r="M2650" t="b">
        <v>0</v>
      </c>
      <c r="N2650" s="11" t="s">
        <v>8276</v>
      </c>
      <c r="O2650" t="s">
        <v>8312</v>
      </c>
      <c r="P2650">
        <f t="shared" si="246"/>
        <v>1</v>
      </c>
      <c r="Q2650" s="22">
        <f t="shared" si="247"/>
        <v>17.670000000000002</v>
      </c>
      <c r="R2650" s="15">
        <f t="shared" si="248"/>
        <v>42408.714814814812</v>
      </c>
      <c r="S2650" s="15">
        <f t="shared" si="249"/>
        <v>42438.714814814812</v>
      </c>
      <c r="T2650">
        <f t="shared" si="250"/>
        <v>2016</v>
      </c>
      <c r="U2650">
        <f t="shared" si="251"/>
        <v>2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v>1449186941</v>
      </c>
      <c r="K2651" t="b">
        <v>0</v>
      </c>
      <c r="L2651">
        <v>3</v>
      </c>
      <c r="M2651" t="b">
        <v>0</v>
      </c>
      <c r="N2651" s="11" t="s">
        <v>8276</v>
      </c>
      <c r="O2651" t="s">
        <v>8312</v>
      </c>
      <c r="P2651">
        <f t="shared" si="246"/>
        <v>0</v>
      </c>
      <c r="Q2651" s="22">
        <f t="shared" si="247"/>
        <v>41.33</v>
      </c>
      <c r="R2651" s="15">
        <f t="shared" si="248"/>
        <v>42341.99700231482</v>
      </c>
      <c r="S2651" s="15">
        <f t="shared" si="249"/>
        <v>42401.99700231482</v>
      </c>
      <c r="T2651">
        <f t="shared" si="250"/>
        <v>2015</v>
      </c>
      <c r="U2651">
        <f t="shared" si="251"/>
        <v>12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v>1479740343</v>
      </c>
      <c r="K2652" t="b">
        <v>0</v>
      </c>
      <c r="L2652">
        <v>5</v>
      </c>
      <c r="M2652" t="b">
        <v>0</v>
      </c>
      <c r="N2652" s="11" t="s">
        <v>8276</v>
      </c>
      <c r="O2652" t="s">
        <v>8312</v>
      </c>
      <c r="P2652">
        <f t="shared" si="246"/>
        <v>1</v>
      </c>
      <c r="Q2652" s="22">
        <f t="shared" si="247"/>
        <v>71.599999999999994</v>
      </c>
      <c r="R2652" s="15">
        <f t="shared" si="248"/>
        <v>42695.624340277776</v>
      </c>
      <c r="S2652" s="15">
        <f t="shared" si="249"/>
        <v>42725.624340277776</v>
      </c>
      <c r="T2652">
        <f t="shared" si="250"/>
        <v>2016</v>
      </c>
      <c r="U2652">
        <f t="shared" si="251"/>
        <v>11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v>1447960809</v>
      </c>
      <c r="K2653" t="b">
        <v>0</v>
      </c>
      <c r="L2653">
        <v>17</v>
      </c>
      <c r="M2653" t="b">
        <v>0</v>
      </c>
      <c r="N2653" s="11" t="s">
        <v>8276</v>
      </c>
      <c r="O2653" t="s">
        <v>8312</v>
      </c>
      <c r="P2653">
        <f t="shared" si="246"/>
        <v>2</v>
      </c>
      <c r="Q2653" s="22">
        <f t="shared" si="247"/>
        <v>307.82</v>
      </c>
      <c r="R2653" s="15">
        <f t="shared" si="248"/>
        <v>42327.805659722217</v>
      </c>
      <c r="S2653" s="15">
        <f t="shared" si="249"/>
        <v>42355.805659722217</v>
      </c>
      <c r="T2653">
        <f t="shared" si="250"/>
        <v>2015</v>
      </c>
      <c r="U2653">
        <f t="shared" si="251"/>
        <v>11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v>1415591325</v>
      </c>
      <c r="K2654" t="b">
        <v>0</v>
      </c>
      <c r="L2654">
        <v>11</v>
      </c>
      <c r="M2654" t="b">
        <v>0</v>
      </c>
      <c r="N2654" s="11" t="s">
        <v>8276</v>
      </c>
      <c r="O2654" t="s">
        <v>8312</v>
      </c>
      <c r="P2654">
        <f t="shared" si="246"/>
        <v>1</v>
      </c>
      <c r="Q2654" s="22">
        <f t="shared" si="247"/>
        <v>80.45</v>
      </c>
      <c r="R2654" s="15">
        <f t="shared" si="248"/>
        <v>41953.158854166672</v>
      </c>
      <c r="S2654" s="15">
        <f t="shared" si="249"/>
        <v>41983.158854166672</v>
      </c>
      <c r="T2654">
        <f t="shared" si="250"/>
        <v>2014</v>
      </c>
      <c r="U2654">
        <f t="shared" si="251"/>
        <v>11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v>1399909127</v>
      </c>
      <c r="K2655" t="b">
        <v>0</v>
      </c>
      <c r="L2655">
        <v>70</v>
      </c>
      <c r="M2655" t="b">
        <v>0</v>
      </c>
      <c r="N2655" s="11" t="s">
        <v>8276</v>
      </c>
      <c r="O2655" t="s">
        <v>8312</v>
      </c>
      <c r="P2655">
        <f t="shared" si="246"/>
        <v>12</v>
      </c>
      <c r="Q2655" s="22">
        <f t="shared" si="247"/>
        <v>83.94</v>
      </c>
      <c r="R2655" s="15">
        <f t="shared" si="248"/>
        <v>41771.651932870373</v>
      </c>
      <c r="S2655" s="15">
        <f t="shared" si="249"/>
        <v>41803.166666666664</v>
      </c>
      <c r="T2655">
        <f t="shared" si="250"/>
        <v>2014</v>
      </c>
      <c r="U2655">
        <f t="shared" si="251"/>
        <v>5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v>1424442326</v>
      </c>
      <c r="K2656" t="b">
        <v>0</v>
      </c>
      <c r="L2656">
        <v>6</v>
      </c>
      <c r="M2656" t="b">
        <v>0</v>
      </c>
      <c r="N2656" s="11" t="s">
        <v>8276</v>
      </c>
      <c r="O2656" t="s">
        <v>8312</v>
      </c>
      <c r="P2656">
        <f t="shared" si="246"/>
        <v>0</v>
      </c>
      <c r="Q2656" s="22">
        <f t="shared" si="247"/>
        <v>8.5</v>
      </c>
      <c r="R2656" s="15">
        <f t="shared" si="248"/>
        <v>42055.600995370376</v>
      </c>
      <c r="S2656" s="15">
        <f t="shared" si="249"/>
        <v>42115.559328703705</v>
      </c>
      <c r="T2656">
        <f t="shared" si="250"/>
        <v>2015</v>
      </c>
      <c r="U2656">
        <f t="shared" si="251"/>
        <v>2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v>1452631647</v>
      </c>
      <c r="K2657" t="b">
        <v>0</v>
      </c>
      <c r="L2657">
        <v>43</v>
      </c>
      <c r="M2657" t="b">
        <v>0</v>
      </c>
      <c r="N2657" s="11" t="s">
        <v>8276</v>
      </c>
      <c r="O2657" t="s">
        <v>8312</v>
      </c>
      <c r="P2657">
        <f t="shared" si="246"/>
        <v>21</v>
      </c>
      <c r="Q2657" s="22">
        <f t="shared" si="247"/>
        <v>73.37</v>
      </c>
      <c r="R2657" s="15">
        <f t="shared" si="248"/>
        <v>42381.866284722222</v>
      </c>
      <c r="S2657" s="15">
        <f t="shared" si="249"/>
        <v>42409.833333333328</v>
      </c>
      <c r="T2657">
        <f t="shared" si="250"/>
        <v>2016</v>
      </c>
      <c r="U2657">
        <f t="shared" si="251"/>
        <v>1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v>1485966688</v>
      </c>
      <c r="K2658" t="b">
        <v>0</v>
      </c>
      <c r="L2658">
        <v>152</v>
      </c>
      <c r="M2658" t="b">
        <v>0</v>
      </c>
      <c r="N2658" s="11" t="s">
        <v>8276</v>
      </c>
      <c r="O2658" t="s">
        <v>8312</v>
      </c>
      <c r="P2658">
        <f t="shared" si="246"/>
        <v>11</v>
      </c>
      <c r="Q2658" s="22">
        <f t="shared" si="247"/>
        <v>112.86</v>
      </c>
      <c r="R2658" s="15">
        <f t="shared" si="248"/>
        <v>42767.688518518517</v>
      </c>
      <c r="S2658" s="15">
        <f t="shared" si="249"/>
        <v>42806.791666666672</v>
      </c>
      <c r="T2658">
        <f t="shared" si="250"/>
        <v>2017</v>
      </c>
      <c r="U2658">
        <f t="shared" si="251"/>
        <v>2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v>1467325053</v>
      </c>
      <c r="K2659" t="b">
        <v>0</v>
      </c>
      <c r="L2659">
        <v>59</v>
      </c>
      <c r="M2659" t="b">
        <v>0</v>
      </c>
      <c r="N2659" s="11" t="s">
        <v>8276</v>
      </c>
      <c r="O2659" t="s">
        <v>8312</v>
      </c>
      <c r="P2659">
        <f t="shared" si="246"/>
        <v>19</v>
      </c>
      <c r="Q2659" s="22">
        <f t="shared" si="247"/>
        <v>95.28</v>
      </c>
      <c r="R2659" s="15">
        <f t="shared" si="248"/>
        <v>42551.928854166668</v>
      </c>
      <c r="S2659" s="15">
        <f t="shared" si="249"/>
        <v>42585.0625</v>
      </c>
      <c r="T2659">
        <f t="shared" si="250"/>
        <v>2016</v>
      </c>
      <c r="U2659">
        <f t="shared" si="251"/>
        <v>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v>1467321194</v>
      </c>
      <c r="K2660" t="b">
        <v>0</v>
      </c>
      <c r="L2660">
        <v>4</v>
      </c>
      <c r="M2660" t="b">
        <v>0</v>
      </c>
      <c r="N2660" s="11" t="s">
        <v>8276</v>
      </c>
      <c r="O2660" t="s">
        <v>8312</v>
      </c>
      <c r="P2660">
        <f t="shared" si="246"/>
        <v>0</v>
      </c>
      <c r="Q2660" s="22">
        <f t="shared" si="247"/>
        <v>22.75</v>
      </c>
      <c r="R2660" s="15">
        <f t="shared" si="248"/>
        <v>42551.884189814817</v>
      </c>
      <c r="S2660" s="15">
        <f t="shared" si="249"/>
        <v>42581.884189814817</v>
      </c>
      <c r="T2660">
        <f t="shared" si="250"/>
        <v>2016</v>
      </c>
      <c r="U2660">
        <f t="shared" si="251"/>
        <v>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v>1426729210</v>
      </c>
      <c r="K2661" t="b">
        <v>0</v>
      </c>
      <c r="L2661">
        <v>10</v>
      </c>
      <c r="M2661" t="b">
        <v>0</v>
      </c>
      <c r="N2661" s="11" t="s">
        <v>8276</v>
      </c>
      <c r="O2661" t="s">
        <v>8312</v>
      </c>
      <c r="P2661">
        <f t="shared" si="246"/>
        <v>3</v>
      </c>
      <c r="Q2661" s="22">
        <f t="shared" si="247"/>
        <v>133.30000000000001</v>
      </c>
      <c r="R2661" s="15">
        <f t="shared" si="248"/>
        <v>42082.069560185191</v>
      </c>
      <c r="S2661" s="15">
        <f t="shared" si="249"/>
        <v>42112.069560185191</v>
      </c>
      <c r="T2661">
        <f t="shared" si="250"/>
        <v>2015</v>
      </c>
      <c r="U2661">
        <f t="shared" si="251"/>
        <v>3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v>1443200818</v>
      </c>
      <c r="K2662" t="b">
        <v>0</v>
      </c>
      <c r="L2662">
        <v>5</v>
      </c>
      <c r="M2662" t="b">
        <v>0</v>
      </c>
      <c r="N2662" s="11" t="s">
        <v>8276</v>
      </c>
      <c r="O2662" t="s">
        <v>8312</v>
      </c>
      <c r="P2662">
        <f t="shared" si="246"/>
        <v>0</v>
      </c>
      <c r="Q2662" s="22">
        <f t="shared" si="247"/>
        <v>3.8</v>
      </c>
      <c r="R2662" s="15">
        <f t="shared" si="248"/>
        <v>42272.713171296295</v>
      </c>
      <c r="S2662" s="15">
        <f t="shared" si="249"/>
        <v>42332.754837962959</v>
      </c>
      <c r="T2662">
        <f t="shared" si="250"/>
        <v>2015</v>
      </c>
      <c r="U2662">
        <f t="shared" si="251"/>
        <v>9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v>1380150010</v>
      </c>
      <c r="K2663" t="b">
        <v>0</v>
      </c>
      <c r="L2663">
        <v>60</v>
      </c>
      <c r="M2663" t="b">
        <v>1</v>
      </c>
      <c r="N2663" s="11" t="s">
        <v>8276</v>
      </c>
      <c r="O2663" t="s">
        <v>8313</v>
      </c>
      <c r="P2663">
        <f t="shared" si="246"/>
        <v>103</v>
      </c>
      <c r="Q2663" s="22">
        <f t="shared" si="247"/>
        <v>85.75</v>
      </c>
      <c r="R2663" s="15">
        <f t="shared" si="248"/>
        <v>41542.958449074074</v>
      </c>
      <c r="S2663" s="15">
        <f t="shared" si="249"/>
        <v>41572.958449074074</v>
      </c>
      <c r="T2663">
        <f t="shared" si="250"/>
        <v>2013</v>
      </c>
      <c r="U2663">
        <f t="shared" si="251"/>
        <v>9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v>1437587713</v>
      </c>
      <c r="K2664" t="b">
        <v>0</v>
      </c>
      <c r="L2664">
        <v>80</v>
      </c>
      <c r="M2664" t="b">
        <v>1</v>
      </c>
      <c r="N2664" s="11" t="s">
        <v>8276</v>
      </c>
      <c r="O2664" t="s">
        <v>8313</v>
      </c>
      <c r="P2664">
        <f t="shared" si="246"/>
        <v>107</v>
      </c>
      <c r="Q2664" s="22">
        <f t="shared" si="247"/>
        <v>267</v>
      </c>
      <c r="R2664" s="15">
        <f t="shared" si="248"/>
        <v>42207.746678240743</v>
      </c>
      <c r="S2664" s="15">
        <f t="shared" si="249"/>
        <v>42237.746678240743</v>
      </c>
      <c r="T2664">
        <f t="shared" si="250"/>
        <v>2015</v>
      </c>
      <c r="U2664">
        <f t="shared" si="251"/>
        <v>7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v>1438873007</v>
      </c>
      <c r="K2665" t="b">
        <v>0</v>
      </c>
      <c r="L2665">
        <v>56</v>
      </c>
      <c r="M2665" t="b">
        <v>1</v>
      </c>
      <c r="N2665" s="11" t="s">
        <v>8276</v>
      </c>
      <c r="O2665" t="s">
        <v>8313</v>
      </c>
      <c r="P2665">
        <f t="shared" si="246"/>
        <v>105</v>
      </c>
      <c r="Q2665" s="22">
        <f t="shared" si="247"/>
        <v>373.56</v>
      </c>
      <c r="R2665" s="15">
        <f t="shared" si="248"/>
        <v>42222.622766203705</v>
      </c>
      <c r="S2665" s="15">
        <f t="shared" si="249"/>
        <v>42251.625</v>
      </c>
      <c r="T2665">
        <f t="shared" si="250"/>
        <v>2015</v>
      </c>
      <c r="U2665">
        <f t="shared" si="251"/>
        <v>8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v>1446683797</v>
      </c>
      <c r="K2666" t="b">
        <v>0</v>
      </c>
      <c r="L2666">
        <v>104</v>
      </c>
      <c r="M2666" t="b">
        <v>1</v>
      </c>
      <c r="N2666" s="11" t="s">
        <v>8276</v>
      </c>
      <c r="O2666" t="s">
        <v>8313</v>
      </c>
      <c r="P2666">
        <f t="shared" si="246"/>
        <v>103</v>
      </c>
      <c r="Q2666" s="22">
        <f t="shared" si="247"/>
        <v>174.04</v>
      </c>
      <c r="R2666" s="15">
        <f t="shared" si="248"/>
        <v>42313.02542824074</v>
      </c>
      <c r="S2666" s="15">
        <f t="shared" si="249"/>
        <v>42347.290972222225</v>
      </c>
      <c r="T2666">
        <f t="shared" si="250"/>
        <v>2015</v>
      </c>
      <c r="U2666">
        <f t="shared" si="251"/>
        <v>11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v>1426886974</v>
      </c>
      <c r="K2667" t="b">
        <v>0</v>
      </c>
      <c r="L2667">
        <v>46</v>
      </c>
      <c r="M2667" t="b">
        <v>1</v>
      </c>
      <c r="N2667" s="11" t="s">
        <v>8276</v>
      </c>
      <c r="O2667" t="s">
        <v>8313</v>
      </c>
      <c r="P2667">
        <f t="shared" si="246"/>
        <v>123</v>
      </c>
      <c r="Q2667" s="22">
        <f t="shared" si="247"/>
        <v>93.7</v>
      </c>
      <c r="R2667" s="15">
        <f t="shared" si="248"/>
        <v>42083.895532407405</v>
      </c>
      <c r="S2667" s="15">
        <f t="shared" si="249"/>
        <v>42128.895532407405</v>
      </c>
      <c r="T2667">
        <f t="shared" si="250"/>
        <v>2015</v>
      </c>
      <c r="U2667">
        <f t="shared" si="251"/>
        <v>3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v>1440008439</v>
      </c>
      <c r="K2668" t="b">
        <v>0</v>
      </c>
      <c r="L2668">
        <v>206</v>
      </c>
      <c r="M2668" t="b">
        <v>1</v>
      </c>
      <c r="N2668" s="11" t="s">
        <v>8276</v>
      </c>
      <c r="O2668" t="s">
        <v>8313</v>
      </c>
      <c r="P2668">
        <f t="shared" si="246"/>
        <v>159</v>
      </c>
      <c r="Q2668" s="22">
        <f t="shared" si="247"/>
        <v>77.33</v>
      </c>
      <c r="R2668" s="15">
        <f t="shared" si="248"/>
        <v>42235.764340277776</v>
      </c>
      <c r="S2668" s="15">
        <f t="shared" si="249"/>
        <v>42272.875</v>
      </c>
      <c r="T2668">
        <f t="shared" si="250"/>
        <v>2015</v>
      </c>
      <c r="U2668">
        <f t="shared" si="251"/>
        <v>8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v>1452550416</v>
      </c>
      <c r="K2669" t="b">
        <v>0</v>
      </c>
      <c r="L2669">
        <v>18</v>
      </c>
      <c r="M2669" t="b">
        <v>1</v>
      </c>
      <c r="N2669" s="11" t="s">
        <v>8276</v>
      </c>
      <c r="O2669" t="s">
        <v>8313</v>
      </c>
      <c r="P2669">
        <f t="shared" si="246"/>
        <v>111</v>
      </c>
      <c r="Q2669" s="22">
        <f t="shared" si="247"/>
        <v>92.22</v>
      </c>
      <c r="R2669" s="15">
        <f t="shared" si="248"/>
        <v>42380.926111111112</v>
      </c>
      <c r="S2669" s="15">
        <f t="shared" si="249"/>
        <v>42410.926111111112</v>
      </c>
      <c r="T2669">
        <f t="shared" si="250"/>
        <v>2016</v>
      </c>
      <c r="U2669">
        <f t="shared" si="251"/>
        <v>1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v>1443449265</v>
      </c>
      <c r="K2670" t="b">
        <v>0</v>
      </c>
      <c r="L2670">
        <v>28</v>
      </c>
      <c r="M2670" t="b">
        <v>1</v>
      </c>
      <c r="N2670" s="11" t="s">
        <v>8276</v>
      </c>
      <c r="O2670" t="s">
        <v>8313</v>
      </c>
      <c r="P2670">
        <f t="shared" si="246"/>
        <v>171</v>
      </c>
      <c r="Q2670" s="22">
        <f t="shared" si="247"/>
        <v>60.96</v>
      </c>
      <c r="R2670" s="15">
        <f t="shared" si="248"/>
        <v>42275.588715277772</v>
      </c>
      <c r="S2670" s="15">
        <f t="shared" si="249"/>
        <v>42317.60555555555</v>
      </c>
      <c r="T2670">
        <f t="shared" si="250"/>
        <v>2015</v>
      </c>
      <c r="U2670">
        <f t="shared" si="251"/>
        <v>9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v>1447203096</v>
      </c>
      <c r="K2671" t="b">
        <v>0</v>
      </c>
      <c r="L2671">
        <v>11</v>
      </c>
      <c r="M2671" t="b">
        <v>1</v>
      </c>
      <c r="N2671" s="11" t="s">
        <v>8276</v>
      </c>
      <c r="O2671" t="s">
        <v>8313</v>
      </c>
      <c r="P2671">
        <f t="shared" si="246"/>
        <v>125</v>
      </c>
      <c r="Q2671" s="22">
        <f t="shared" si="247"/>
        <v>91</v>
      </c>
      <c r="R2671" s="15">
        <f t="shared" si="248"/>
        <v>42319.035833333335</v>
      </c>
      <c r="S2671" s="15">
        <f t="shared" si="249"/>
        <v>42379.035833333335</v>
      </c>
      <c r="T2671">
        <f t="shared" si="250"/>
        <v>2015</v>
      </c>
      <c r="U2671">
        <f t="shared" si="251"/>
        <v>11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v>1404174580</v>
      </c>
      <c r="K2672" t="b">
        <v>1</v>
      </c>
      <c r="L2672">
        <v>60</v>
      </c>
      <c r="M2672" t="b">
        <v>0</v>
      </c>
      <c r="N2672" s="11" t="s">
        <v>8276</v>
      </c>
      <c r="O2672" t="s">
        <v>8313</v>
      </c>
      <c r="P2672">
        <f t="shared" si="246"/>
        <v>6</v>
      </c>
      <c r="Q2672" s="22">
        <f t="shared" si="247"/>
        <v>41.58</v>
      </c>
      <c r="R2672" s="15">
        <f t="shared" si="248"/>
        <v>41821.020601851851</v>
      </c>
      <c r="S2672" s="15">
        <f t="shared" si="249"/>
        <v>41849.020601851851</v>
      </c>
      <c r="T2672">
        <f t="shared" si="250"/>
        <v>2014</v>
      </c>
      <c r="U2672">
        <f t="shared" si="251"/>
        <v>7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v>1416419916</v>
      </c>
      <c r="K2673" t="b">
        <v>1</v>
      </c>
      <c r="L2673">
        <v>84</v>
      </c>
      <c r="M2673" t="b">
        <v>0</v>
      </c>
      <c r="N2673" s="11" t="s">
        <v>8276</v>
      </c>
      <c r="O2673" t="s">
        <v>8313</v>
      </c>
      <c r="P2673">
        <f t="shared" si="246"/>
        <v>11</v>
      </c>
      <c r="Q2673" s="22">
        <f t="shared" si="247"/>
        <v>33.76</v>
      </c>
      <c r="R2673" s="15">
        <f t="shared" si="248"/>
        <v>41962.749027777783</v>
      </c>
      <c r="S2673" s="15">
        <f t="shared" si="249"/>
        <v>41992.818055555559</v>
      </c>
      <c r="T2673">
        <f t="shared" si="250"/>
        <v>2014</v>
      </c>
      <c r="U2673">
        <f t="shared" si="251"/>
        <v>11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v>1449436390</v>
      </c>
      <c r="K2674" t="b">
        <v>1</v>
      </c>
      <c r="L2674">
        <v>47</v>
      </c>
      <c r="M2674" t="b">
        <v>0</v>
      </c>
      <c r="N2674" s="11" t="s">
        <v>8276</v>
      </c>
      <c r="O2674" t="s">
        <v>8313</v>
      </c>
      <c r="P2674">
        <f t="shared" si="246"/>
        <v>33</v>
      </c>
      <c r="Q2674" s="22">
        <f t="shared" si="247"/>
        <v>70.62</v>
      </c>
      <c r="R2674" s="15">
        <f t="shared" si="248"/>
        <v>42344.884143518517</v>
      </c>
      <c r="S2674" s="15">
        <f t="shared" si="249"/>
        <v>42366.25</v>
      </c>
      <c r="T2674">
        <f t="shared" si="250"/>
        <v>2015</v>
      </c>
      <c r="U2674">
        <f t="shared" si="251"/>
        <v>12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v>1412081999</v>
      </c>
      <c r="K2675" t="b">
        <v>1</v>
      </c>
      <c r="L2675">
        <v>66</v>
      </c>
      <c r="M2675" t="b">
        <v>0</v>
      </c>
      <c r="N2675" s="11" t="s">
        <v>8276</v>
      </c>
      <c r="O2675" t="s">
        <v>8313</v>
      </c>
      <c r="P2675">
        <f t="shared" si="246"/>
        <v>28</v>
      </c>
      <c r="Q2675" s="22">
        <f t="shared" si="247"/>
        <v>167.15</v>
      </c>
      <c r="R2675" s="15">
        <f t="shared" si="248"/>
        <v>41912.541655092595</v>
      </c>
      <c r="S2675" s="15">
        <f t="shared" si="249"/>
        <v>41941.947916666664</v>
      </c>
      <c r="T2675">
        <f t="shared" si="250"/>
        <v>2014</v>
      </c>
      <c r="U2675">
        <f t="shared" si="251"/>
        <v>9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v>1465398670</v>
      </c>
      <c r="K2676" t="b">
        <v>1</v>
      </c>
      <c r="L2676">
        <v>171</v>
      </c>
      <c r="M2676" t="b">
        <v>0</v>
      </c>
      <c r="N2676" s="11" t="s">
        <v>8276</v>
      </c>
      <c r="O2676" t="s">
        <v>8313</v>
      </c>
      <c r="P2676">
        <f t="shared" si="246"/>
        <v>63</v>
      </c>
      <c r="Q2676" s="22">
        <f t="shared" si="247"/>
        <v>128.62</v>
      </c>
      <c r="R2676" s="15">
        <f t="shared" si="248"/>
        <v>42529.632754629631</v>
      </c>
      <c r="S2676" s="15">
        <f t="shared" si="249"/>
        <v>42556.207638888889</v>
      </c>
      <c r="T2676">
        <f t="shared" si="250"/>
        <v>2016</v>
      </c>
      <c r="U2676">
        <f t="shared" si="251"/>
        <v>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v>1413059689</v>
      </c>
      <c r="K2677" t="b">
        <v>1</v>
      </c>
      <c r="L2677">
        <v>29</v>
      </c>
      <c r="M2677" t="b">
        <v>0</v>
      </c>
      <c r="N2677" s="11" t="s">
        <v>8276</v>
      </c>
      <c r="O2677" t="s">
        <v>8313</v>
      </c>
      <c r="P2677">
        <f t="shared" si="246"/>
        <v>8</v>
      </c>
      <c r="Q2677" s="22">
        <f t="shared" si="247"/>
        <v>65.41</v>
      </c>
      <c r="R2677" s="15">
        <f t="shared" si="248"/>
        <v>41923.857511574075</v>
      </c>
      <c r="S2677" s="15">
        <f t="shared" si="249"/>
        <v>41953.899178240739</v>
      </c>
      <c r="T2677">
        <f t="shared" si="250"/>
        <v>2014</v>
      </c>
      <c r="U2677">
        <f t="shared" si="251"/>
        <v>10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v>1461337174</v>
      </c>
      <c r="K2678" t="b">
        <v>0</v>
      </c>
      <c r="L2678">
        <v>9</v>
      </c>
      <c r="M2678" t="b">
        <v>0</v>
      </c>
      <c r="N2678" s="11" t="s">
        <v>8276</v>
      </c>
      <c r="O2678" t="s">
        <v>8313</v>
      </c>
      <c r="P2678">
        <f t="shared" si="246"/>
        <v>50</v>
      </c>
      <c r="Q2678" s="22">
        <f t="shared" si="247"/>
        <v>117.56</v>
      </c>
      <c r="R2678" s="15">
        <f t="shared" si="248"/>
        <v>42482.624699074076</v>
      </c>
      <c r="S2678" s="15">
        <f t="shared" si="249"/>
        <v>42512.624699074076</v>
      </c>
      <c r="T2678">
        <f t="shared" si="250"/>
        <v>2016</v>
      </c>
      <c r="U2678">
        <f t="shared" si="251"/>
        <v>4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v>1401756143</v>
      </c>
      <c r="K2679" t="b">
        <v>0</v>
      </c>
      <c r="L2679">
        <v>27</v>
      </c>
      <c r="M2679" t="b">
        <v>0</v>
      </c>
      <c r="N2679" s="11" t="s">
        <v>8276</v>
      </c>
      <c r="O2679" t="s">
        <v>8313</v>
      </c>
      <c r="P2679">
        <f t="shared" si="246"/>
        <v>18</v>
      </c>
      <c r="Q2679" s="22">
        <f t="shared" si="247"/>
        <v>126.48</v>
      </c>
      <c r="R2679" s="15">
        <f t="shared" si="248"/>
        <v>41793.029432870368</v>
      </c>
      <c r="S2679" s="15">
        <f t="shared" si="249"/>
        <v>41823.029432870368</v>
      </c>
      <c r="T2679">
        <f t="shared" si="250"/>
        <v>2014</v>
      </c>
      <c r="U2679">
        <f t="shared" si="251"/>
        <v>6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v>1440529765</v>
      </c>
      <c r="K2680" t="b">
        <v>0</v>
      </c>
      <c r="L2680">
        <v>2</v>
      </c>
      <c r="M2680" t="b">
        <v>0</v>
      </c>
      <c r="N2680" s="11" t="s">
        <v>8276</v>
      </c>
      <c r="O2680" t="s">
        <v>8313</v>
      </c>
      <c r="P2680">
        <f t="shared" si="246"/>
        <v>0</v>
      </c>
      <c r="Q2680" s="22">
        <f t="shared" si="247"/>
        <v>550</v>
      </c>
      <c r="R2680" s="15">
        <f t="shared" si="248"/>
        <v>42241.798206018517</v>
      </c>
      <c r="S2680" s="15">
        <f t="shared" si="249"/>
        <v>42271.798206018517</v>
      </c>
      <c r="T2680">
        <f t="shared" si="250"/>
        <v>2015</v>
      </c>
      <c r="U2680">
        <f t="shared" si="251"/>
        <v>8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v>1422489694</v>
      </c>
      <c r="K2681" t="b">
        <v>0</v>
      </c>
      <c r="L2681">
        <v>3</v>
      </c>
      <c r="M2681" t="b">
        <v>0</v>
      </c>
      <c r="N2681" s="11" t="s">
        <v>8276</v>
      </c>
      <c r="O2681" t="s">
        <v>8313</v>
      </c>
      <c r="P2681">
        <f t="shared" si="246"/>
        <v>0</v>
      </c>
      <c r="Q2681" s="22">
        <f t="shared" si="247"/>
        <v>44</v>
      </c>
      <c r="R2681" s="15">
        <f t="shared" si="248"/>
        <v>42033.001087962963</v>
      </c>
      <c r="S2681" s="15">
        <f t="shared" si="249"/>
        <v>42063.001087962963</v>
      </c>
      <c r="T2681">
        <f t="shared" si="250"/>
        <v>2015</v>
      </c>
      <c r="U2681">
        <f t="shared" si="251"/>
        <v>1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v>1457327091</v>
      </c>
      <c r="K2682" t="b">
        <v>0</v>
      </c>
      <c r="L2682">
        <v>4</v>
      </c>
      <c r="M2682" t="b">
        <v>0</v>
      </c>
      <c r="N2682" s="11" t="s">
        <v>8276</v>
      </c>
      <c r="O2682" t="s">
        <v>8313</v>
      </c>
      <c r="P2682">
        <f t="shared" si="246"/>
        <v>1</v>
      </c>
      <c r="Q2682" s="22">
        <f t="shared" si="247"/>
        <v>69</v>
      </c>
      <c r="R2682" s="15">
        <f t="shared" si="248"/>
        <v>42436.211701388893</v>
      </c>
      <c r="S2682" s="15">
        <f t="shared" si="249"/>
        <v>42466.170034722221</v>
      </c>
      <c r="T2682">
        <f t="shared" si="250"/>
        <v>2016</v>
      </c>
      <c r="U2682">
        <f t="shared" si="251"/>
        <v>3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v>1402867750</v>
      </c>
      <c r="K2683" t="b">
        <v>0</v>
      </c>
      <c r="L2683">
        <v>2</v>
      </c>
      <c r="M2683" t="b">
        <v>0</v>
      </c>
      <c r="N2683" s="11" t="s">
        <v>8293</v>
      </c>
      <c r="O2683" t="s">
        <v>8294</v>
      </c>
      <c r="P2683">
        <f t="shared" si="246"/>
        <v>1</v>
      </c>
      <c r="Q2683" s="22">
        <f t="shared" si="247"/>
        <v>27.5</v>
      </c>
      <c r="R2683" s="15">
        <f t="shared" si="248"/>
        <v>41805.895254629628</v>
      </c>
      <c r="S2683" s="15">
        <f t="shared" si="249"/>
        <v>41830.895254629628</v>
      </c>
      <c r="T2683">
        <f t="shared" si="250"/>
        <v>2014</v>
      </c>
      <c r="U2683">
        <f t="shared" si="251"/>
        <v>6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v>1413838540</v>
      </c>
      <c r="K2684" t="b">
        <v>0</v>
      </c>
      <c r="L2684">
        <v>20</v>
      </c>
      <c r="M2684" t="b">
        <v>0</v>
      </c>
      <c r="N2684" s="11" t="s">
        <v>8293</v>
      </c>
      <c r="O2684" t="s">
        <v>8294</v>
      </c>
      <c r="P2684">
        <f t="shared" si="246"/>
        <v>28</v>
      </c>
      <c r="Q2684" s="22">
        <f t="shared" si="247"/>
        <v>84.9</v>
      </c>
      <c r="R2684" s="15">
        <f t="shared" si="248"/>
        <v>41932.871990740743</v>
      </c>
      <c r="S2684" s="15">
        <f t="shared" si="249"/>
        <v>41965.249305555553</v>
      </c>
      <c r="T2684">
        <f t="shared" si="250"/>
        <v>2014</v>
      </c>
      <c r="U2684">
        <f t="shared" si="251"/>
        <v>10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v>1422641240</v>
      </c>
      <c r="K2685" t="b">
        <v>0</v>
      </c>
      <c r="L2685">
        <v>3</v>
      </c>
      <c r="M2685" t="b">
        <v>0</v>
      </c>
      <c r="N2685" s="11" t="s">
        <v>8293</v>
      </c>
      <c r="O2685" t="s">
        <v>8294</v>
      </c>
      <c r="P2685">
        <f t="shared" si="246"/>
        <v>0</v>
      </c>
      <c r="Q2685" s="22">
        <f t="shared" si="247"/>
        <v>12</v>
      </c>
      <c r="R2685" s="15">
        <f t="shared" si="248"/>
        <v>42034.75509259259</v>
      </c>
      <c r="S2685" s="15">
        <f t="shared" si="249"/>
        <v>42064.75509259259</v>
      </c>
      <c r="T2685">
        <f t="shared" si="250"/>
        <v>2015</v>
      </c>
      <c r="U2685">
        <f t="shared" si="251"/>
        <v>1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v>1404165425</v>
      </c>
      <c r="K2686" t="b">
        <v>0</v>
      </c>
      <c r="L2686">
        <v>4</v>
      </c>
      <c r="M2686" t="b">
        <v>0</v>
      </c>
      <c r="N2686" s="11" t="s">
        <v>8293</v>
      </c>
      <c r="O2686" t="s">
        <v>8294</v>
      </c>
      <c r="P2686">
        <f t="shared" si="246"/>
        <v>1</v>
      </c>
      <c r="Q2686" s="22">
        <f t="shared" si="247"/>
        <v>200</v>
      </c>
      <c r="R2686" s="15">
        <f t="shared" si="248"/>
        <v>41820.914641203701</v>
      </c>
      <c r="S2686" s="15">
        <f t="shared" si="249"/>
        <v>41860.914641203701</v>
      </c>
      <c r="T2686">
        <f t="shared" si="250"/>
        <v>2014</v>
      </c>
      <c r="U2686">
        <f t="shared" si="251"/>
        <v>6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v>1424968930</v>
      </c>
      <c r="K2687" t="b">
        <v>0</v>
      </c>
      <c r="L2687">
        <v>1</v>
      </c>
      <c r="M2687" t="b">
        <v>0</v>
      </c>
      <c r="N2687" s="11" t="s">
        <v>8293</v>
      </c>
      <c r="O2687" t="s">
        <v>8294</v>
      </c>
      <c r="P2687">
        <f t="shared" si="246"/>
        <v>0</v>
      </c>
      <c r="Q2687" s="22">
        <f t="shared" si="247"/>
        <v>10</v>
      </c>
      <c r="R2687" s="15">
        <f t="shared" si="248"/>
        <v>42061.69594907407</v>
      </c>
      <c r="S2687" s="15">
        <f t="shared" si="249"/>
        <v>42121.654282407413</v>
      </c>
      <c r="T2687">
        <f t="shared" si="250"/>
        <v>2015</v>
      </c>
      <c r="U2687">
        <f t="shared" si="251"/>
        <v>2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v>1410391423</v>
      </c>
      <c r="K2688" t="b">
        <v>0</v>
      </c>
      <c r="L2688">
        <v>0</v>
      </c>
      <c r="M2688" t="b">
        <v>0</v>
      </c>
      <c r="N2688" s="11" t="s">
        <v>8293</v>
      </c>
      <c r="O2688" t="s">
        <v>8294</v>
      </c>
      <c r="P2688">
        <f t="shared" si="246"/>
        <v>0</v>
      </c>
      <c r="Q2688" s="22">
        <f t="shared" si="247"/>
        <v>0</v>
      </c>
      <c r="R2688" s="15">
        <f t="shared" si="248"/>
        <v>41892.974803240737</v>
      </c>
      <c r="S2688" s="15">
        <f t="shared" si="249"/>
        <v>41912.974803240737</v>
      </c>
      <c r="T2688">
        <f t="shared" si="250"/>
        <v>2014</v>
      </c>
      <c r="U2688">
        <f t="shared" si="251"/>
        <v>9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v>1432999318</v>
      </c>
      <c r="K2689" t="b">
        <v>0</v>
      </c>
      <c r="L2689">
        <v>0</v>
      </c>
      <c r="M2689" t="b">
        <v>0</v>
      </c>
      <c r="N2689" s="11" t="s">
        <v>8293</v>
      </c>
      <c r="O2689" t="s">
        <v>8294</v>
      </c>
      <c r="P2689">
        <f t="shared" si="246"/>
        <v>0</v>
      </c>
      <c r="Q2689" s="22">
        <f t="shared" si="247"/>
        <v>0</v>
      </c>
      <c r="R2689" s="15">
        <f t="shared" si="248"/>
        <v>42154.64025462963</v>
      </c>
      <c r="S2689" s="15">
        <f t="shared" si="249"/>
        <v>42184.64025462963</v>
      </c>
      <c r="T2689">
        <f t="shared" si="250"/>
        <v>2015</v>
      </c>
      <c r="U2689">
        <f t="shared" si="251"/>
        <v>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v>1422067870</v>
      </c>
      <c r="K2690" t="b">
        <v>0</v>
      </c>
      <c r="L2690">
        <v>14</v>
      </c>
      <c r="M2690" t="b">
        <v>0</v>
      </c>
      <c r="N2690" s="11" t="s">
        <v>8293</v>
      </c>
      <c r="O2690" t="s">
        <v>8294</v>
      </c>
      <c r="P2690">
        <f t="shared" si="246"/>
        <v>0</v>
      </c>
      <c r="Q2690" s="22">
        <f t="shared" si="247"/>
        <v>5.29</v>
      </c>
      <c r="R2690" s="15">
        <f t="shared" si="248"/>
        <v>42028.118865740747</v>
      </c>
      <c r="S2690" s="15">
        <f t="shared" si="249"/>
        <v>42059.125</v>
      </c>
      <c r="T2690">
        <f t="shared" si="250"/>
        <v>2015</v>
      </c>
      <c r="U2690">
        <f t="shared" si="251"/>
        <v>1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v>1467327890</v>
      </c>
      <c r="K2691" t="b">
        <v>0</v>
      </c>
      <c r="L2691">
        <v>1</v>
      </c>
      <c r="M2691" t="b">
        <v>0</v>
      </c>
      <c r="N2691" s="11" t="s">
        <v>8293</v>
      </c>
      <c r="O2691" t="s">
        <v>8294</v>
      </c>
      <c r="P2691">
        <f t="shared" ref="P2691:P2754" si="252">ROUND(E2691/D2691*100,0)</f>
        <v>0</v>
      </c>
      <c r="Q2691" s="22">
        <f t="shared" ref="Q2691:Q2754" si="253">IFERROR(ROUND(E2691/L2691,2),0)</f>
        <v>1</v>
      </c>
      <c r="R2691" s="15">
        <f t="shared" ref="R2691:R2754" si="254">J2691/60/60/24+DATE(1970,1,1)</f>
        <v>42551.961689814809</v>
      </c>
      <c r="S2691" s="15">
        <f t="shared" ref="S2691:S2754" si="255">I2691/60/60/24+DATE(1970,1,1)</f>
        <v>42581.961689814809</v>
      </c>
      <c r="T2691">
        <f t="shared" ref="T2691:T2754" si="256">YEAR(R2691)</f>
        <v>2016</v>
      </c>
      <c r="U2691">
        <f t="shared" ref="U2691:U2754" si="257">MONTH(R2691)</f>
        <v>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v>1429410676</v>
      </c>
      <c r="K2692" t="b">
        <v>0</v>
      </c>
      <c r="L2692">
        <v>118</v>
      </c>
      <c r="M2692" t="b">
        <v>0</v>
      </c>
      <c r="N2692" s="11" t="s">
        <v>8293</v>
      </c>
      <c r="O2692" t="s">
        <v>8294</v>
      </c>
      <c r="P2692">
        <f t="shared" si="252"/>
        <v>11</v>
      </c>
      <c r="Q2692" s="22">
        <f t="shared" si="253"/>
        <v>72.760000000000005</v>
      </c>
      <c r="R2692" s="15">
        <f t="shared" si="254"/>
        <v>42113.105046296296</v>
      </c>
      <c r="S2692" s="15">
        <f t="shared" si="255"/>
        <v>42158.105046296296</v>
      </c>
      <c r="T2692">
        <f t="shared" si="256"/>
        <v>2015</v>
      </c>
      <c r="U2692">
        <f t="shared" si="257"/>
        <v>4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v>1427390557</v>
      </c>
      <c r="K2693" t="b">
        <v>0</v>
      </c>
      <c r="L2693">
        <v>2</v>
      </c>
      <c r="M2693" t="b">
        <v>0</v>
      </c>
      <c r="N2693" s="11" t="s">
        <v>8293</v>
      </c>
      <c r="O2693" t="s">
        <v>8294</v>
      </c>
      <c r="P2693">
        <f t="shared" si="252"/>
        <v>0</v>
      </c>
      <c r="Q2693" s="22">
        <f t="shared" si="253"/>
        <v>17.5</v>
      </c>
      <c r="R2693" s="15">
        <f t="shared" si="254"/>
        <v>42089.724039351851</v>
      </c>
      <c r="S2693" s="15">
        <f t="shared" si="255"/>
        <v>42134.724039351851</v>
      </c>
      <c r="T2693">
        <f t="shared" si="256"/>
        <v>2015</v>
      </c>
      <c r="U2693">
        <f t="shared" si="257"/>
        <v>3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v>1424678460</v>
      </c>
      <c r="K2694" t="b">
        <v>0</v>
      </c>
      <c r="L2694">
        <v>1</v>
      </c>
      <c r="M2694" t="b">
        <v>0</v>
      </c>
      <c r="N2694" s="11" t="s">
        <v>8293</v>
      </c>
      <c r="O2694" t="s">
        <v>8294</v>
      </c>
      <c r="P2694">
        <f t="shared" si="252"/>
        <v>1</v>
      </c>
      <c r="Q2694" s="22">
        <f t="shared" si="253"/>
        <v>25</v>
      </c>
      <c r="R2694" s="15">
        <f t="shared" si="254"/>
        <v>42058.334027777775</v>
      </c>
      <c r="S2694" s="15">
        <f t="shared" si="255"/>
        <v>42088.292361111111</v>
      </c>
      <c r="T2694">
        <f t="shared" si="256"/>
        <v>2015</v>
      </c>
      <c r="U2694">
        <f t="shared" si="257"/>
        <v>2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v>1405307966</v>
      </c>
      <c r="K2695" t="b">
        <v>0</v>
      </c>
      <c r="L2695">
        <v>3</v>
      </c>
      <c r="M2695" t="b">
        <v>0</v>
      </c>
      <c r="N2695" s="11" t="s">
        <v>8293</v>
      </c>
      <c r="O2695" t="s">
        <v>8294</v>
      </c>
      <c r="P2695">
        <f t="shared" si="252"/>
        <v>1</v>
      </c>
      <c r="Q2695" s="22">
        <f t="shared" si="253"/>
        <v>13.33</v>
      </c>
      <c r="R2695" s="15">
        <f t="shared" si="254"/>
        <v>41834.138495370367</v>
      </c>
      <c r="S2695" s="15">
        <f t="shared" si="255"/>
        <v>41864.138495370367</v>
      </c>
      <c r="T2695">
        <f t="shared" si="256"/>
        <v>2014</v>
      </c>
      <c r="U2695">
        <f t="shared" si="257"/>
        <v>7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v>1409109739</v>
      </c>
      <c r="K2696" t="b">
        <v>0</v>
      </c>
      <c r="L2696">
        <v>1</v>
      </c>
      <c r="M2696" t="b">
        <v>0</v>
      </c>
      <c r="N2696" s="11" t="s">
        <v>8293</v>
      </c>
      <c r="O2696" t="s">
        <v>8294</v>
      </c>
      <c r="P2696">
        <f t="shared" si="252"/>
        <v>0</v>
      </c>
      <c r="Q2696" s="22">
        <f t="shared" si="253"/>
        <v>1</v>
      </c>
      <c r="R2696" s="15">
        <f t="shared" si="254"/>
        <v>41878.140497685185</v>
      </c>
      <c r="S2696" s="15">
        <f t="shared" si="255"/>
        <v>41908.140497685185</v>
      </c>
      <c r="T2696">
        <f t="shared" si="256"/>
        <v>2014</v>
      </c>
      <c r="U2696">
        <f t="shared" si="257"/>
        <v>8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v>1423801318</v>
      </c>
      <c r="K2697" t="b">
        <v>0</v>
      </c>
      <c r="L2697">
        <v>3</v>
      </c>
      <c r="M2697" t="b">
        <v>0</v>
      </c>
      <c r="N2697" s="11" t="s">
        <v>8293</v>
      </c>
      <c r="O2697" t="s">
        <v>8294</v>
      </c>
      <c r="P2697">
        <f t="shared" si="252"/>
        <v>0</v>
      </c>
      <c r="Q2697" s="22">
        <f t="shared" si="253"/>
        <v>23.67</v>
      </c>
      <c r="R2697" s="15">
        <f t="shared" si="254"/>
        <v>42048.181921296295</v>
      </c>
      <c r="S2697" s="15">
        <f t="shared" si="255"/>
        <v>42108.14025462963</v>
      </c>
      <c r="T2697">
        <f t="shared" si="256"/>
        <v>2015</v>
      </c>
      <c r="U2697">
        <f t="shared" si="257"/>
        <v>2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v>1416600960</v>
      </c>
      <c r="K2698" t="b">
        <v>0</v>
      </c>
      <c r="L2698">
        <v>38</v>
      </c>
      <c r="M2698" t="b">
        <v>0</v>
      </c>
      <c r="N2698" s="11" t="s">
        <v>8293</v>
      </c>
      <c r="O2698" t="s">
        <v>8294</v>
      </c>
      <c r="P2698">
        <f t="shared" si="252"/>
        <v>6</v>
      </c>
      <c r="Q2698" s="22">
        <f t="shared" si="253"/>
        <v>89.21</v>
      </c>
      <c r="R2698" s="15">
        <f t="shared" si="254"/>
        <v>41964.844444444447</v>
      </c>
      <c r="S2698" s="15">
        <f t="shared" si="255"/>
        <v>41998.844444444447</v>
      </c>
      <c r="T2698">
        <f t="shared" si="256"/>
        <v>2014</v>
      </c>
      <c r="U2698">
        <f t="shared" si="257"/>
        <v>11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v>1435876423</v>
      </c>
      <c r="K2699" t="b">
        <v>0</v>
      </c>
      <c r="L2699">
        <v>52</v>
      </c>
      <c r="M2699" t="b">
        <v>0</v>
      </c>
      <c r="N2699" s="11" t="s">
        <v>8293</v>
      </c>
      <c r="O2699" t="s">
        <v>8294</v>
      </c>
      <c r="P2699">
        <f t="shared" si="252"/>
        <v>26</v>
      </c>
      <c r="Q2699" s="22">
        <f t="shared" si="253"/>
        <v>116.56</v>
      </c>
      <c r="R2699" s="15">
        <f t="shared" si="254"/>
        <v>42187.940081018518</v>
      </c>
      <c r="S2699" s="15">
        <f t="shared" si="255"/>
        <v>42218.916666666672</v>
      </c>
      <c r="T2699">
        <f t="shared" si="256"/>
        <v>2015</v>
      </c>
      <c r="U2699">
        <f t="shared" si="257"/>
        <v>7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v>1401312808</v>
      </c>
      <c r="K2700" t="b">
        <v>0</v>
      </c>
      <c r="L2700">
        <v>2</v>
      </c>
      <c r="M2700" t="b">
        <v>0</v>
      </c>
      <c r="N2700" s="11" t="s">
        <v>8293</v>
      </c>
      <c r="O2700" t="s">
        <v>8294</v>
      </c>
      <c r="P2700">
        <f t="shared" si="252"/>
        <v>0</v>
      </c>
      <c r="Q2700" s="22">
        <f t="shared" si="253"/>
        <v>13.01</v>
      </c>
      <c r="R2700" s="15">
        <f t="shared" si="254"/>
        <v>41787.898240740738</v>
      </c>
      <c r="S2700" s="15">
        <f t="shared" si="255"/>
        <v>41817.898240740738</v>
      </c>
      <c r="T2700">
        <f t="shared" si="256"/>
        <v>2014</v>
      </c>
      <c r="U2700">
        <f t="shared" si="257"/>
        <v>5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v>1404941463</v>
      </c>
      <c r="K2701" t="b">
        <v>0</v>
      </c>
      <c r="L2701">
        <v>0</v>
      </c>
      <c r="M2701" t="b">
        <v>0</v>
      </c>
      <c r="N2701" s="11" t="s">
        <v>8293</v>
      </c>
      <c r="O2701" t="s">
        <v>8294</v>
      </c>
      <c r="P2701">
        <f t="shared" si="252"/>
        <v>0</v>
      </c>
      <c r="Q2701" s="22">
        <f t="shared" si="253"/>
        <v>0</v>
      </c>
      <c r="R2701" s="15">
        <f t="shared" si="254"/>
        <v>41829.896562499998</v>
      </c>
      <c r="S2701" s="15">
        <f t="shared" si="255"/>
        <v>41859.896562499998</v>
      </c>
      <c r="T2701">
        <f t="shared" si="256"/>
        <v>2014</v>
      </c>
      <c r="U2701">
        <f t="shared" si="257"/>
        <v>7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v>1408481972</v>
      </c>
      <c r="K2702" t="b">
        <v>0</v>
      </c>
      <c r="L2702">
        <v>4</v>
      </c>
      <c r="M2702" t="b">
        <v>0</v>
      </c>
      <c r="N2702" s="11" t="s">
        <v>8293</v>
      </c>
      <c r="O2702" t="s">
        <v>8294</v>
      </c>
      <c r="P2702">
        <f t="shared" si="252"/>
        <v>1</v>
      </c>
      <c r="Q2702" s="22">
        <f t="shared" si="253"/>
        <v>17.5</v>
      </c>
      <c r="R2702" s="15">
        <f t="shared" si="254"/>
        <v>41870.87467592593</v>
      </c>
      <c r="S2702" s="15">
        <f t="shared" si="255"/>
        <v>41900.87467592593</v>
      </c>
      <c r="T2702">
        <f t="shared" si="256"/>
        <v>2014</v>
      </c>
      <c r="U2702">
        <f t="shared" si="257"/>
        <v>8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v>1488911734</v>
      </c>
      <c r="K2703" t="b">
        <v>0</v>
      </c>
      <c r="L2703">
        <v>46</v>
      </c>
      <c r="M2703" t="b">
        <v>0</v>
      </c>
      <c r="N2703" s="11" t="s">
        <v>8274</v>
      </c>
      <c r="O2703" t="s">
        <v>8314</v>
      </c>
      <c r="P2703">
        <f t="shared" si="252"/>
        <v>46</v>
      </c>
      <c r="Q2703" s="22">
        <f t="shared" si="253"/>
        <v>34.130000000000003</v>
      </c>
      <c r="R2703" s="15">
        <f t="shared" si="254"/>
        <v>42801.774699074071</v>
      </c>
      <c r="S2703" s="15">
        <f t="shared" si="255"/>
        <v>42832.733032407406</v>
      </c>
      <c r="T2703">
        <f t="shared" si="256"/>
        <v>2017</v>
      </c>
      <c r="U2703">
        <f t="shared" si="257"/>
        <v>3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v>1488827677</v>
      </c>
      <c r="K2704" t="b">
        <v>1</v>
      </c>
      <c r="L2704">
        <v>26</v>
      </c>
      <c r="M2704" t="b">
        <v>0</v>
      </c>
      <c r="N2704" s="11" t="s">
        <v>8274</v>
      </c>
      <c r="O2704" t="s">
        <v>8314</v>
      </c>
      <c r="P2704">
        <f t="shared" si="252"/>
        <v>34</v>
      </c>
      <c r="Q2704" s="22">
        <f t="shared" si="253"/>
        <v>132.35</v>
      </c>
      <c r="R2704" s="15">
        <f t="shared" si="254"/>
        <v>42800.801817129628</v>
      </c>
      <c r="S2704" s="15">
        <f t="shared" si="255"/>
        <v>42830.760150462964</v>
      </c>
      <c r="T2704">
        <f t="shared" si="256"/>
        <v>2017</v>
      </c>
      <c r="U2704">
        <f t="shared" si="257"/>
        <v>3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v>1485016430</v>
      </c>
      <c r="K2705" t="b">
        <v>0</v>
      </c>
      <c r="L2705">
        <v>45</v>
      </c>
      <c r="M2705" t="b">
        <v>0</v>
      </c>
      <c r="N2705" s="11" t="s">
        <v>8274</v>
      </c>
      <c r="O2705" t="s">
        <v>8314</v>
      </c>
      <c r="P2705">
        <f t="shared" si="252"/>
        <v>104</v>
      </c>
      <c r="Q2705" s="22">
        <f t="shared" si="253"/>
        <v>922.22</v>
      </c>
      <c r="R2705" s="15">
        <f t="shared" si="254"/>
        <v>42756.690162037034</v>
      </c>
      <c r="S2705" s="15">
        <f t="shared" si="255"/>
        <v>42816.648495370369</v>
      </c>
      <c r="T2705">
        <f t="shared" si="256"/>
        <v>2017</v>
      </c>
      <c r="U2705">
        <f t="shared" si="257"/>
        <v>1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v>1487709714</v>
      </c>
      <c r="K2706" t="b">
        <v>0</v>
      </c>
      <c r="L2706">
        <v>7</v>
      </c>
      <c r="M2706" t="b">
        <v>0</v>
      </c>
      <c r="N2706" s="11" t="s">
        <v>8274</v>
      </c>
      <c r="O2706" t="s">
        <v>8314</v>
      </c>
      <c r="P2706">
        <f t="shared" si="252"/>
        <v>6</v>
      </c>
      <c r="Q2706" s="22">
        <f t="shared" si="253"/>
        <v>163.57</v>
      </c>
      <c r="R2706" s="15">
        <f t="shared" si="254"/>
        <v>42787.862430555557</v>
      </c>
      <c r="S2706" s="15">
        <f t="shared" si="255"/>
        <v>42830.820763888885</v>
      </c>
      <c r="T2706">
        <f t="shared" si="256"/>
        <v>2017</v>
      </c>
      <c r="U2706">
        <f t="shared" si="257"/>
        <v>2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v>1486504758</v>
      </c>
      <c r="K2707" t="b">
        <v>0</v>
      </c>
      <c r="L2707">
        <v>8</v>
      </c>
      <c r="M2707" t="b">
        <v>0</v>
      </c>
      <c r="N2707" s="11" t="s">
        <v>8274</v>
      </c>
      <c r="O2707" t="s">
        <v>8314</v>
      </c>
      <c r="P2707">
        <f t="shared" si="252"/>
        <v>11</v>
      </c>
      <c r="Q2707" s="22">
        <f t="shared" si="253"/>
        <v>217.38</v>
      </c>
      <c r="R2707" s="15">
        <f t="shared" si="254"/>
        <v>42773.916180555556</v>
      </c>
      <c r="S2707" s="15">
        <f t="shared" si="255"/>
        <v>42818.874513888892</v>
      </c>
      <c r="T2707">
        <f t="shared" si="256"/>
        <v>2017</v>
      </c>
      <c r="U2707">
        <f t="shared" si="257"/>
        <v>2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v>1410937483</v>
      </c>
      <c r="K2708" t="b">
        <v>1</v>
      </c>
      <c r="L2708">
        <v>263</v>
      </c>
      <c r="M2708" t="b">
        <v>1</v>
      </c>
      <c r="N2708" s="11" t="s">
        <v>8274</v>
      </c>
      <c r="O2708" t="s">
        <v>8314</v>
      </c>
      <c r="P2708">
        <f t="shared" si="252"/>
        <v>112</v>
      </c>
      <c r="Q2708" s="22">
        <f t="shared" si="253"/>
        <v>149.44</v>
      </c>
      <c r="R2708" s="15">
        <f t="shared" si="254"/>
        <v>41899.294942129629</v>
      </c>
      <c r="S2708" s="15">
        <f t="shared" si="255"/>
        <v>41928.290972222225</v>
      </c>
      <c r="T2708">
        <f t="shared" si="256"/>
        <v>2014</v>
      </c>
      <c r="U2708">
        <f t="shared" si="257"/>
        <v>9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v>1367088443</v>
      </c>
      <c r="K2709" t="b">
        <v>1</v>
      </c>
      <c r="L2709">
        <v>394</v>
      </c>
      <c r="M2709" t="b">
        <v>1</v>
      </c>
      <c r="N2709" s="11" t="s">
        <v>8274</v>
      </c>
      <c r="O2709" t="s">
        <v>8314</v>
      </c>
      <c r="P2709">
        <f t="shared" si="252"/>
        <v>351</v>
      </c>
      <c r="Q2709" s="22">
        <f t="shared" si="253"/>
        <v>71.239999999999995</v>
      </c>
      <c r="R2709" s="15">
        <f t="shared" si="254"/>
        <v>41391.782905092594</v>
      </c>
      <c r="S2709" s="15">
        <f t="shared" si="255"/>
        <v>41421.290972222225</v>
      </c>
      <c r="T2709">
        <f t="shared" si="256"/>
        <v>2013</v>
      </c>
      <c r="U2709">
        <f t="shared" si="257"/>
        <v>4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v>1463935526</v>
      </c>
      <c r="K2710" t="b">
        <v>1</v>
      </c>
      <c r="L2710">
        <v>1049</v>
      </c>
      <c r="M2710" t="b">
        <v>1</v>
      </c>
      <c r="N2710" s="11" t="s">
        <v>8274</v>
      </c>
      <c r="O2710" t="s">
        <v>8314</v>
      </c>
      <c r="P2710">
        <f t="shared" si="252"/>
        <v>233</v>
      </c>
      <c r="Q2710" s="22">
        <f t="shared" si="253"/>
        <v>44.46</v>
      </c>
      <c r="R2710" s="15">
        <f t="shared" si="254"/>
        <v>42512.698217592595</v>
      </c>
      <c r="S2710" s="15">
        <f t="shared" si="255"/>
        <v>42572.698217592595</v>
      </c>
      <c r="T2710">
        <f t="shared" si="256"/>
        <v>2016</v>
      </c>
      <c r="U2710">
        <f t="shared" si="257"/>
        <v>5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v>1472528141</v>
      </c>
      <c r="K2711" t="b">
        <v>1</v>
      </c>
      <c r="L2711">
        <v>308</v>
      </c>
      <c r="M2711" t="b">
        <v>1</v>
      </c>
      <c r="N2711" s="11" t="s">
        <v>8274</v>
      </c>
      <c r="O2711" t="s">
        <v>8314</v>
      </c>
      <c r="P2711">
        <f t="shared" si="252"/>
        <v>102</v>
      </c>
      <c r="Q2711" s="22">
        <f t="shared" si="253"/>
        <v>164.94</v>
      </c>
      <c r="R2711" s="15">
        <f t="shared" si="254"/>
        <v>42612.149780092594</v>
      </c>
      <c r="S2711" s="15">
        <f t="shared" si="255"/>
        <v>42647.165972222225</v>
      </c>
      <c r="T2711">
        <f t="shared" si="256"/>
        <v>2016</v>
      </c>
      <c r="U2711">
        <f t="shared" si="257"/>
        <v>8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v>1404797428</v>
      </c>
      <c r="K2712" t="b">
        <v>1</v>
      </c>
      <c r="L2712">
        <v>1088</v>
      </c>
      <c r="M2712" t="b">
        <v>1</v>
      </c>
      <c r="N2712" s="11" t="s">
        <v>8274</v>
      </c>
      <c r="O2712" t="s">
        <v>8314</v>
      </c>
      <c r="P2712">
        <f t="shared" si="252"/>
        <v>154</v>
      </c>
      <c r="Q2712" s="22">
        <f t="shared" si="253"/>
        <v>84.87</v>
      </c>
      <c r="R2712" s="15">
        <f t="shared" si="254"/>
        <v>41828.229490740741</v>
      </c>
      <c r="S2712" s="15">
        <f t="shared" si="255"/>
        <v>41860.083333333336</v>
      </c>
      <c r="T2712">
        <f t="shared" si="256"/>
        <v>2014</v>
      </c>
      <c r="U2712">
        <f t="shared" si="257"/>
        <v>7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v>1400694790</v>
      </c>
      <c r="K2713" t="b">
        <v>1</v>
      </c>
      <c r="L2713">
        <v>73</v>
      </c>
      <c r="M2713" t="b">
        <v>1</v>
      </c>
      <c r="N2713" s="11" t="s">
        <v>8274</v>
      </c>
      <c r="O2713" t="s">
        <v>8314</v>
      </c>
      <c r="P2713">
        <f t="shared" si="252"/>
        <v>101</v>
      </c>
      <c r="Q2713" s="22">
        <f t="shared" si="253"/>
        <v>53.95</v>
      </c>
      <c r="R2713" s="15">
        <f t="shared" si="254"/>
        <v>41780.745254629634</v>
      </c>
      <c r="S2713" s="15">
        <f t="shared" si="255"/>
        <v>41810.917361111111</v>
      </c>
      <c r="T2713">
        <f t="shared" si="256"/>
        <v>2014</v>
      </c>
      <c r="U2713">
        <f t="shared" si="257"/>
        <v>5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v>1370568560</v>
      </c>
      <c r="K2714" t="b">
        <v>1</v>
      </c>
      <c r="L2714">
        <v>143</v>
      </c>
      <c r="M2714" t="b">
        <v>1</v>
      </c>
      <c r="N2714" s="11" t="s">
        <v>8274</v>
      </c>
      <c r="O2714" t="s">
        <v>8314</v>
      </c>
      <c r="P2714">
        <f t="shared" si="252"/>
        <v>131</v>
      </c>
      <c r="Q2714" s="22">
        <f t="shared" si="253"/>
        <v>50.53</v>
      </c>
      <c r="R2714" s="15">
        <f t="shared" si="254"/>
        <v>41432.062037037038</v>
      </c>
      <c r="S2714" s="15">
        <f t="shared" si="255"/>
        <v>41468.75</v>
      </c>
      <c r="T2714">
        <f t="shared" si="256"/>
        <v>2013</v>
      </c>
      <c r="U2714">
        <f t="shared" si="257"/>
        <v>6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v>1447515684</v>
      </c>
      <c r="K2715" t="b">
        <v>1</v>
      </c>
      <c r="L2715">
        <v>1420</v>
      </c>
      <c r="M2715" t="b">
        <v>1</v>
      </c>
      <c r="N2715" s="11" t="s">
        <v>8274</v>
      </c>
      <c r="O2715" t="s">
        <v>8314</v>
      </c>
      <c r="P2715">
        <f t="shared" si="252"/>
        <v>102</v>
      </c>
      <c r="Q2715" s="22">
        <f t="shared" si="253"/>
        <v>108</v>
      </c>
      <c r="R2715" s="15">
        <f t="shared" si="254"/>
        <v>42322.653749999998</v>
      </c>
      <c r="S2715" s="15">
        <f t="shared" si="255"/>
        <v>42362.653749999998</v>
      </c>
      <c r="T2715">
        <f t="shared" si="256"/>
        <v>2015</v>
      </c>
      <c r="U2715">
        <f t="shared" si="257"/>
        <v>11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v>1474040596</v>
      </c>
      <c r="K2716" t="b">
        <v>1</v>
      </c>
      <c r="L2716">
        <v>305</v>
      </c>
      <c r="M2716" t="b">
        <v>1</v>
      </c>
      <c r="N2716" s="11" t="s">
        <v>8274</v>
      </c>
      <c r="O2716" t="s">
        <v>8314</v>
      </c>
      <c r="P2716">
        <f t="shared" si="252"/>
        <v>116</v>
      </c>
      <c r="Q2716" s="22">
        <f t="shared" si="253"/>
        <v>95.37</v>
      </c>
      <c r="R2716" s="15">
        <f t="shared" si="254"/>
        <v>42629.655046296291</v>
      </c>
      <c r="S2716" s="15">
        <f t="shared" si="255"/>
        <v>42657.958333333328</v>
      </c>
      <c r="T2716">
        <f t="shared" si="256"/>
        <v>2016</v>
      </c>
      <c r="U2716">
        <f t="shared" si="257"/>
        <v>9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v>1453109628</v>
      </c>
      <c r="K2717" t="b">
        <v>1</v>
      </c>
      <c r="L2717">
        <v>551</v>
      </c>
      <c r="M2717" t="b">
        <v>1</v>
      </c>
      <c r="N2717" s="11" t="s">
        <v>8274</v>
      </c>
      <c r="O2717" t="s">
        <v>8314</v>
      </c>
      <c r="P2717">
        <f t="shared" si="252"/>
        <v>265</v>
      </c>
      <c r="Q2717" s="22">
        <f t="shared" si="253"/>
        <v>57.63</v>
      </c>
      <c r="R2717" s="15">
        <f t="shared" si="254"/>
        <v>42387.398472222223</v>
      </c>
      <c r="S2717" s="15">
        <f t="shared" si="255"/>
        <v>42421.398472222223</v>
      </c>
      <c r="T2717">
        <f t="shared" si="256"/>
        <v>2016</v>
      </c>
      <c r="U2717">
        <f t="shared" si="257"/>
        <v>1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v>1441699193</v>
      </c>
      <c r="K2718" t="b">
        <v>1</v>
      </c>
      <c r="L2718">
        <v>187</v>
      </c>
      <c r="M2718" t="b">
        <v>1</v>
      </c>
      <c r="N2718" s="11" t="s">
        <v>8274</v>
      </c>
      <c r="O2718" t="s">
        <v>8314</v>
      </c>
      <c r="P2718">
        <f t="shared" si="252"/>
        <v>120</v>
      </c>
      <c r="Q2718" s="22">
        <f t="shared" si="253"/>
        <v>64.16</v>
      </c>
      <c r="R2718" s="15">
        <f t="shared" si="254"/>
        <v>42255.333252314813</v>
      </c>
      <c r="S2718" s="15">
        <f t="shared" si="255"/>
        <v>42285.333252314813</v>
      </c>
      <c r="T2718">
        <f t="shared" si="256"/>
        <v>2015</v>
      </c>
      <c r="U2718">
        <f t="shared" si="257"/>
        <v>9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v>1414015049</v>
      </c>
      <c r="K2719" t="b">
        <v>1</v>
      </c>
      <c r="L2719">
        <v>325</v>
      </c>
      <c r="M2719" t="b">
        <v>1</v>
      </c>
      <c r="N2719" s="11" t="s">
        <v>8274</v>
      </c>
      <c r="O2719" t="s">
        <v>8314</v>
      </c>
      <c r="P2719">
        <f t="shared" si="252"/>
        <v>120</v>
      </c>
      <c r="Q2719" s="22">
        <f t="shared" si="253"/>
        <v>92.39</v>
      </c>
      <c r="R2719" s="15">
        <f t="shared" si="254"/>
        <v>41934.914918981485</v>
      </c>
      <c r="S2719" s="15">
        <f t="shared" si="255"/>
        <v>41979.956585648149</v>
      </c>
      <c r="T2719">
        <f t="shared" si="256"/>
        <v>2014</v>
      </c>
      <c r="U2719">
        <f t="shared" si="257"/>
        <v>10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v>1459865945</v>
      </c>
      <c r="K2720" t="b">
        <v>1</v>
      </c>
      <c r="L2720">
        <v>148</v>
      </c>
      <c r="M2720" t="b">
        <v>1</v>
      </c>
      <c r="N2720" s="11" t="s">
        <v>8274</v>
      </c>
      <c r="O2720" t="s">
        <v>8314</v>
      </c>
      <c r="P2720">
        <f t="shared" si="252"/>
        <v>104</v>
      </c>
      <c r="Q2720" s="22">
        <f t="shared" si="253"/>
        <v>125.98</v>
      </c>
      <c r="R2720" s="15">
        <f t="shared" si="254"/>
        <v>42465.596585648149</v>
      </c>
      <c r="S2720" s="15">
        <f t="shared" si="255"/>
        <v>42493.958333333328</v>
      </c>
      <c r="T2720">
        <f t="shared" si="256"/>
        <v>2016</v>
      </c>
      <c r="U2720">
        <f t="shared" si="257"/>
        <v>4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v>1455756294</v>
      </c>
      <c r="K2721" t="b">
        <v>0</v>
      </c>
      <c r="L2721">
        <v>69</v>
      </c>
      <c r="M2721" t="b">
        <v>1</v>
      </c>
      <c r="N2721" s="11" t="s">
        <v>8274</v>
      </c>
      <c r="O2721" t="s">
        <v>8314</v>
      </c>
      <c r="P2721">
        <f t="shared" si="252"/>
        <v>109</v>
      </c>
      <c r="Q2721" s="22">
        <f t="shared" si="253"/>
        <v>94.64</v>
      </c>
      <c r="R2721" s="15">
        <f t="shared" si="254"/>
        <v>42418.031180555554</v>
      </c>
      <c r="S2721" s="15">
        <f t="shared" si="255"/>
        <v>42477.989513888882</v>
      </c>
      <c r="T2721">
        <f t="shared" si="256"/>
        <v>2016</v>
      </c>
      <c r="U2721">
        <f t="shared" si="257"/>
        <v>2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v>1476270653</v>
      </c>
      <c r="K2722" t="b">
        <v>0</v>
      </c>
      <c r="L2722">
        <v>173</v>
      </c>
      <c r="M2722" t="b">
        <v>1</v>
      </c>
      <c r="N2722" s="11" t="s">
        <v>8274</v>
      </c>
      <c r="O2722" t="s">
        <v>8314</v>
      </c>
      <c r="P2722">
        <f t="shared" si="252"/>
        <v>118</v>
      </c>
      <c r="Q2722" s="22">
        <f t="shared" si="253"/>
        <v>170.7</v>
      </c>
      <c r="R2722" s="15">
        <f t="shared" si="254"/>
        <v>42655.465891203698</v>
      </c>
      <c r="S2722" s="15">
        <f t="shared" si="255"/>
        <v>42685.507557870369</v>
      </c>
      <c r="T2722">
        <f t="shared" si="256"/>
        <v>2016</v>
      </c>
      <c r="U2722">
        <f t="shared" si="257"/>
        <v>10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v>1375880598</v>
      </c>
      <c r="K2723" t="b">
        <v>0</v>
      </c>
      <c r="L2723">
        <v>269</v>
      </c>
      <c r="M2723" t="b">
        <v>1</v>
      </c>
      <c r="N2723" s="11" t="s">
        <v>8276</v>
      </c>
      <c r="O2723" t="s">
        <v>8306</v>
      </c>
      <c r="P2723">
        <f t="shared" si="252"/>
        <v>1462</v>
      </c>
      <c r="Q2723" s="22">
        <f t="shared" si="253"/>
        <v>40.76</v>
      </c>
      <c r="R2723" s="15">
        <f t="shared" si="254"/>
        <v>41493.543958333335</v>
      </c>
      <c r="S2723" s="15">
        <f t="shared" si="255"/>
        <v>41523.791666666664</v>
      </c>
      <c r="T2723">
        <f t="shared" si="256"/>
        <v>2013</v>
      </c>
      <c r="U2723">
        <f t="shared" si="257"/>
        <v>8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v>1480538053</v>
      </c>
      <c r="K2724" t="b">
        <v>0</v>
      </c>
      <c r="L2724">
        <v>185</v>
      </c>
      <c r="M2724" t="b">
        <v>1</v>
      </c>
      <c r="N2724" s="11" t="s">
        <v>8276</v>
      </c>
      <c r="O2724" t="s">
        <v>8306</v>
      </c>
      <c r="P2724">
        <f t="shared" si="252"/>
        <v>253</v>
      </c>
      <c r="Q2724" s="22">
        <f t="shared" si="253"/>
        <v>68.25</v>
      </c>
      <c r="R2724" s="15">
        <f t="shared" si="254"/>
        <v>42704.857094907406</v>
      </c>
      <c r="S2724" s="15">
        <f t="shared" si="255"/>
        <v>42764.857094907406</v>
      </c>
      <c r="T2724">
        <f t="shared" si="256"/>
        <v>2016</v>
      </c>
      <c r="U2724">
        <f t="shared" si="257"/>
        <v>11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v>1414872488</v>
      </c>
      <c r="K2725" t="b">
        <v>0</v>
      </c>
      <c r="L2725">
        <v>176</v>
      </c>
      <c r="M2725" t="b">
        <v>1</v>
      </c>
      <c r="N2725" s="11" t="s">
        <v>8276</v>
      </c>
      <c r="O2725" t="s">
        <v>8306</v>
      </c>
      <c r="P2725">
        <f t="shared" si="252"/>
        <v>140</v>
      </c>
      <c r="Q2725" s="22">
        <f t="shared" si="253"/>
        <v>95.49</v>
      </c>
      <c r="R2725" s="15">
        <f t="shared" si="254"/>
        <v>41944.83898148148</v>
      </c>
      <c r="S2725" s="15">
        <f t="shared" si="255"/>
        <v>42004.880648148144</v>
      </c>
      <c r="T2725">
        <f t="shared" si="256"/>
        <v>2014</v>
      </c>
      <c r="U2725">
        <f t="shared" si="257"/>
        <v>11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v>1436860259</v>
      </c>
      <c r="K2726" t="b">
        <v>0</v>
      </c>
      <c r="L2726">
        <v>1019</v>
      </c>
      <c r="M2726" t="b">
        <v>1</v>
      </c>
      <c r="N2726" s="11" t="s">
        <v>8276</v>
      </c>
      <c r="O2726" t="s">
        <v>8306</v>
      </c>
      <c r="P2726">
        <f t="shared" si="252"/>
        <v>297</v>
      </c>
      <c r="Q2726" s="22">
        <f t="shared" si="253"/>
        <v>7.19</v>
      </c>
      <c r="R2726" s="15">
        <f t="shared" si="254"/>
        <v>42199.32707175926</v>
      </c>
      <c r="S2726" s="15">
        <f t="shared" si="255"/>
        <v>42231.32707175926</v>
      </c>
      <c r="T2726">
        <f t="shared" si="256"/>
        <v>2015</v>
      </c>
      <c r="U2726">
        <f t="shared" si="257"/>
        <v>7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v>1484070735</v>
      </c>
      <c r="K2727" t="b">
        <v>0</v>
      </c>
      <c r="L2727">
        <v>113</v>
      </c>
      <c r="M2727" t="b">
        <v>1</v>
      </c>
      <c r="N2727" s="11" t="s">
        <v>8276</v>
      </c>
      <c r="O2727" t="s">
        <v>8306</v>
      </c>
      <c r="P2727">
        <f t="shared" si="252"/>
        <v>145</v>
      </c>
      <c r="Q2727" s="22">
        <f t="shared" si="253"/>
        <v>511.65</v>
      </c>
      <c r="R2727" s="15">
        <f t="shared" si="254"/>
        <v>42745.744618055556</v>
      </c>
      <c r="S2727" s="15">
        <f t="shared" si="255"/>
        <v>42795.744618055556</v>
      </c>
      <c r="T2727">
        <f t="shared" si="256"/>
        <v>2017</v>
      </c>
      <c r="U2727">
        <f t="shared" si="257"/>
        <v>1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v>1458741311</v>
      </c>
      <c r="K2728" t="b">
        <v>0</v>
      </c>
      <c r="L2728">
        <v>404</v>
      </c>
      <c r="M2728" t="b">
        <v>1</v>
      </c>
      <c r="N2728" s="11" t="s">
        <v>8276</v>
      </c>
      <c r="O2728" t="s">
        <v>8306</v>
      </c>
      <c r="P2728">
        <f t="shared" si="252"/>
        <v>106</v>
      </c>
      <c r="Q2728" s="22">
        <f t="shared" si="253"/>
        <v>261.75</v>
      </c>
      <c r="R2728" s="15">
        <f t="shared" si="254"/>
        <v>42452.579988425925</v>
      </c>
      <c r="S2728" s="15">
        <f t="shared" si="255"/>
        <v>42482.579988425925</v>
      </c>
      <c r="T2728">
        <f t="shared" si="256"/>
        <v>2016</v>
      </c>
      <c r="U2728">
        <f t="shared" si="257"/>
        <v>3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v>1436804063</v>
      </c>
      <c r="K2729" t="b">
        <v>0</v>
      </c>
      <c r="L2729">
        <v>707</v>
      </c>
      <c r="M2729" t="b">
        <v>1</v>
      </c>
      <c r="N2729" s="11" t="s">
        <v>8276</v>
      </c>
      <c r="O2729" t="s">
        <v>8306</v>
      </c>
      <c r="P2729">
        <f t="shared" si="252"/>
        <v>493</v>
      </c>
      <c r="Q2729" s="22">
        <f t="shared" si="253"/>
        <v>69.760000000000005</v>
      </c>
      <c r="R2729" s="15">
        <f t="shared" si="254"/>
        <v>42198.676655092597</v>
      </c>
      <c r="S2729" s="15">
        <f t="shared" si="255"/>
        <v>42223.676655092597</v>
      </c>
      <c r="T2729">
        <f t="shared" si="256"/>
        <v>2015</v>
      </c>
      <c r="U2729">
        <f t="shared" si="257"/>
        <v>7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v>1448461434</v>
      </c>
      <c r="K2730" t="b">
        <v>0</v>
      </c>
      <c r="L2730">
        <v>392</v>
      </c>
      <c r="M2730" t="b">
        <v>1</v>
      </c>
      <c r="N2730" s="11" t="s">
        <v>8276</v>
      </c>
      <c r="O2730" t="s">
        <v>8306</v>
      </c>
      <c r="P2730">
        <f t="shared" si="252"/>
        <v>202</v>
      </c>
      <c r="Q2730" s="22">
        <f t="shared" si="253"/>
        <v>77.23</v>
      </c>
      <c r="R2730" s="15">
        <f t="shared" si="254"/>
        <v>42333.59993055556</v>
      </c>
      <c r="S2730" s="15">
        <f t="shared" si="255"/>
        <v>42368.59993055556</v>
      </c>
      <c r="T2730">
        <f t="shared" si="256"/>
        <v>2015</v>
      </c>
      <c r="U2730">
        <f t="shared" si="257"/>
        <v>11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v>1427867197</v>
      </c>
      <c r="K2731" t="b">
        <v>0</v>
      </c>
      <c r="L2731">
        <v>23</v>
      </c>
      <c r="M2731" t="b">
        <v>1</v>
      </c>
      <c r="N2731" s="11" t="s">
        <v>8276</v>
      </c>
      <c r="O2731" t="s">
        <v>8306</v>
      </c>
      <c r="P2731">
        <f t="shared" si="252"/>
        <v>104</v>
      </c>
      <c r="Q2731" s="22">
        <f t="shared" si="253"/>
        <v>340.57</v>
      </c>
      <c r="R2731" s="15">
        <f t="shared" si="254"/>
        <v>42095.240706018521</v>
      </c>
      <c r="S2731" s="15">
        <f t="shared" si="255"/>
        <v>42125.240706018521</v>
      </c>
      <c r="T2731">
        <f t="shared" si="256"/>
        <v>2015</v>
      </c>
      <c r="U2731">
        <f t="shared" si="257"/>
        <v>4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v>1363611575</v>
      </c>
      <c r="K2732" t="b">
        <v>0</v>
      </c>
      <c r="L2732">
        <v>682</v>
      </c>
      <c r="M2732" t="b">
        <v>1</v>
      </c>
      <c r="N2732" s="11" t="s">
        <v>8276</v>
      </c>
      <c r="O2732" t="s">
        <v>8306</v>
      </c>
      <c r="P2732">
        <f t="shared" si="252"/>
        <v>170</v>
      </c>
      <c r="Q2732" s="22">
        <f t="shared" si="253"/>
        <v>67.42</v>
      </c>
      <c r="R2732" s="15">
        <f t="shared" si="254"/>
        <v>41351.541377314818</v>
      </c>
      <c r="S2732" s="15">
        <f t="shared" si="255"/>
        <v>41386.541377314818</v>
      </c>
      <c r="T2732">
        <f t="shared" si="256"/>
        <v>2013</v>
      </c>
      <c r="U2732">
        <f t="shared" si="257"/>
        <v>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v>1408624622</v>
      </c>
      <c r="K2733" t="b">
        <v>0</v>
      </c>
      <c r="L2733">
        <v>37</v>
      </c>
      <c r="M2733" t="b">
        <v>1</v>
      </c>
      <c r="N2733" s="11" t="s">
        <v>8276</v>
      </c>
      <c r="O2733" t="s">
        <v>8306</v>
      </c>
      <c r="P2733">
        <f t="shared" si="252"/>
        <v>104</v>
      </c>
      <c r="Q2733" s="22">
        <f t="shared" si="253"/>
        <v>845.7</v>
      </c>
      <c r="R2733" s="15">
        <f t="shared" si="254"/>
        <v>41872.525717592594</v>
      </c>
      <c r="S2733" s="15">
        <f t="shared" si="255"/>
        <v>41930.166666666664</v>
      </c>
      <c r="T2733">
        <f t="shared" si="256"/>
        <v>2014</v>
      </c>
      <c r="U2733">
        <f t="shared" si="257"/>
        <v>8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v>1366917828</v>
      </c>
      <c r="K2734" t="b">
        <v>0</v>
      </c>
      <c r="L2734">
        <v>146</v>
      </c>
      <c r="M2734" t="b">
        <v>1</v>
      </c>
      <c r="N2734" s="11" t="s">
        <v>8276</v>
      </c>
      <c r="O2734" t="s">
        <v>8306</v>
      </c>
      <c r="P2734">
        <f t="shared" si="252"/>
        <v>118</v>
      </c>
      <c r="Q2734" s="22">
        <f t="shared" si="253"/>
        <v>97.19</v>
      </c>
      <c r="R2734" s="15">
        <f t="shared" si="254"/>
        <v>41389.808194444442</v>
      </c>
      <c r="S2734" s="15">
        <f t="shared" si="255"/>
        <v>41422</v>
      </c>
      <c r="T2734">
        <f t="shared" si="256"/>
        <v>2013</v>
      </c>
      <c r="U2734">
        <f t="shared" si="257"/>
        <v>4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v>1423463574</v>
      </c>
      <c r="K2735" t="b">
        <v>0</v>
      </c>
      <c r="L2735">
        <v>119</v>
      </c>
      <c r="M2735" t="b">
        <v>1</v>
      </c>
      <c r="N2735" s="11" t="s">
        <v>8276</v>
      </c>
      <c r="O2735" t="s">
        <v>8306</v>
      </c>
      <c r="P2735">
        <f t="shared" si="252"/>
        <v>108</v>
      </c>
      <c r="Q2735" s="22">
        <f t="shared" si="253"/>
        <v>451.84</v>
      </c>
      <c r="R2735" s="15">
        <f t="shared" si="254"/>
        <v>42044.272847222222</v>
      </c>
      <c r="S2735" s="15">
        <f t="shared" si="255"/>
        <v>42104.231180555551</v>
      </c>
      <c r="T2735">
        <f t="shared" si="256"/>
        <v>2015</v>
      </c>
      <c r="U2735">
        <f t="shared" si="257"/>
        <v>2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v>1473782592</v>
      </c>
      <c r="K2736" t="b">
        <v>0</v>
      </c>
      <c r="L2736">
        <v>163</v>
      </c>
      <c r="M2736" t="b">
        <v>1</v>
      </c>
      <c r="N2736" s="11" t="s">
        <v>8276</v>
      </c>
      <c r="O2736" t="s">
        <v>8306</v>
      </c>
      <c r="P2736">
        <f t="shared" si="252"/>
        <v>2260300</v>
      </c>
      <c r="Q2736" s="22">
        <f t="shared" si="253"/>
        <v>138.66999999999999</v>
      </c>
      <c r="R2736" s="15">
        <f t="shared" si="254"/>
        <v>42626.668888888889</v>
      </c>
      <c r="S2736" s="15">
        <f t="shared" si="255"/>
        <v>42656.915972222225</v>
      </c>
      <c r="T2736">
        <f t="shared" si="256"/>
        <v>2016</v>
      </c>
      <c r="U2736">
        <f t="shared" si="257"/>
        <v>9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v>1360551250</v>
      </c>
      <c r="K2737" t="b">
        <v>0</v>
      </c>
      <c r="L2737">
        <v>339</v>
      </c>
      <c r="M2737" t="b">
        <v>1</v>
      </c>
      <c r="N2737" s="11" t="s">
        <v>8276</v>
      </c>
      <c r="O2737" t="s">
        <v>8306</v>
      </c>
      <c r="P2737">
        <f t="shared" si="252"/>
        <v>978</v>
      </c>
      <c r="Q2737" s="22">
        <f t="shared" si="253"/>
        <v>21.64</v>
      </c>
      <c r="R2737" s="15">
        <f t="shared" si="254"/>
        <v>41316.120949074073</v>
      </c>
      <c r="S2737" s="15">
        <f t="shared" si="255"/>
        <v>41346.833333333336</v>
      </c>
      <c r="T2737">
        <f t="shared" si="256"/>
        <v>2013</v>
      </c>
      <c r="U2737">
        <f t="shared" si="257"/>
        <v>2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v>1395676773</v>
      </c>
      <c r="K2738" t="b">
        <v>0</v>
      </c>
      <c r="L2738">
        <v>58</v>
      </c>
      <c r="M2738" t="b">
        <v>1</v>
      </c>
      <c r="N2738" s="11" t="s">
        <v>8276</v>
      </c>
      <c r="O2738" t="s">
        <v>8306</v>
      </c>
      <c r="P2738">
        <f t="shared" si="252"/>
        <v>123</v>
      </c>
      <c r="Q2738" s="22">
        <f t="shared" si="253"/>
        <v>169.52</v>
      </c>
      <c r="R2738" s="15">
        <f t="shared" si="254"/>
        <v>41722.666354166664</v>
      </c>
      <c r="S2738" s="15">
        <f t="shared" si="255"/>
        <v>41752.666354166664</v>
      </c>
      <c r="T2738">
        <f t="shared" si="256"/>
        <v>2014</v>
      </c>
      <c r="U2738">
        <f t="shared" si="257"/>
        <v>3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v>1386108087</v>
      </c>
      <c r="K2739" t="b">
        <v>0</v>
      </c>
      <c r="L2739">
        <v>456</v>
      </c>
      <c r="M2739" t="b">
        <v>1</v>
      </c>
      <c r="N2739" s="11" t="s">
        <v>8276</v>
      </c>
      <c r="O2739" t="s">
        <v>8306</v>
      </c>
      <c r="P2739">
        <f t="shared" si="252"/>
        <v>246</v>
      </c>
      <c r="Q2739" s="22">
        <f t="shared" si="253"/>
        <v>161.88</v>
      </c>
      <c r="R2739" s="15">
        <f t="shared" si="254"/>
        <v>41611.917673611111</v>
      </c>
      <c r="S2739" s="15">
        <f t="shared" si="255"/>
        <v>41654.791666666664</v>
      </c>
      <c r="T2739">
        <f t="shared" si="256"/>
        <v>2013</v>
      </c>
      <c r="U2739">
        <f t="shared" si="257"/>
        <v>12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v>1473218804</v>
      </c>
      <c r="K2740" t="b">
        <v>0</v>
      </c>
      <c r="L2740">
        <v>15</v>
      </c>
      <c r="M2740" t="b">
        <v>1</v>
      </c>
      <c r="N2740" s="11" t="s">
        <v>8276</v>
      </c>
      <c r="O2740" t="s">
        <v>8306</v>
      </c>
      <c r="P2740">
        <f t="shared" si="252"/>
        <v>148</v>
      </c>
      <c r="Q2740" s="22">
        <f t="shared" si="253"/>
        <v>493.13</v>
      </c>
      <c r="R2740" s="15">
        <f t="shared" si="254"/>
        <v>42620.143564814818</v>
      </c>
      <c r="S2740" s="15">
        <f t="shared" si="255"/>
        <v>42680.143564814818</v>
      </c>
      <c r="T2740">
        <f t="shared" si="256"/>
        <v>2016</v>
      </c>
      <c r="U2740">
        <f t="shared" si="257"/>
        <v>9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v>1395436717</v>
      </c>
      <c r="K2741" t="b">
        <v>0</v>
      </c>
      <c r="L2741">
        <v>191</v>
      </c>
      <c r="M2741" t="b">
        <v>1</v>
      </c>
      <c r="N2741" s="11" t="s">
        <v>8276</v>
      </c>
      <c r="O2741" t="s">
        <v>8306</v>
      </c>
      <c r="P2741">
        <f t="shared" si="252"/>
        <v>384</v>
      </c>
      <c r="Q2741" s="22">
        <f t="shared" si="253"/>
        <v>22.12</v>
      </c>
      <c r="R2741" s="15">
        <f t="shared" si="254"/>
        <v>41719.887928240743</v>
      </c>
      <c r="S2741" s="15">
        <f t="shared" si="255"/>
        <v>41764.887928240743</v>
      </c>
      <c r="T2741">
        <f t="shared" si="256"/>
        <v>2014</v>
      </c>
      <c r="U2741">
        <f t="shared" si="257"/>
        <v>3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v>1423529152</v>
      </c>
      <c r="K2742" t="b">
        <v>0</v>
      </c>
      <c r="L2742">
        <v>17</v>
      </c>
      <c r="M2742" t="b">
        <v>1</v>
      </c>
      <c r="N2742" s="11" t="s">
        <v>8276</v>
      </c>
      <c r="O2742" t="s">
        <v>8306</v>
      </c>
      <c r="P2742">
        <f t="shared" si="252"/>
        <v>103</v>
      </c>
      <c r="Q2742" s="22">
        <f t="shared" si="253"/>
        <v>18.239999999999998</v>
      </c>
      <c r="R2742" s="15">
        <f t="shared" si="254"/>
        <v>42045.031851851847</v>
      </c>
      <c r="S2742" s="15">
        <f t="shared" si="255"/>
        <v>42074.99018518519</v>
      </c>
      <c r="T2742">
        <f t="shared" si="256"/>
        <v>2015</v>
      </c>
      <c r="U2742">
        <f t="shared" si="257"/>
        <v>2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v>1412005602</v>
      </c>
      <c r="K2743" t="b">
        <v>0</v>
      </c>
      <c r="L2743">
        <v>4</v>
      </c>
      <c r="M2743" t="b">
        <v>0</v>
      </c>
      <c r="N2743" s="11" t="s">
        <v>8279</v>
      </c>
      <c r="O2743" t="s">
        <v>8315</v>
      </c>
      <c r="P2743">
        <f t="shared" si="252"/>
        <v>0</v>
      </c>
      <c r="Q2743" s="22">
        <f t="shared" si="253"/>
        <v>8.75</v>
      </c>
      <c r="R2743" s="15">
        <f t="shared" si="254"/>
        <v>41911.657430555555</v>
      </c>
      <c r="S2743" s="15">
        <f t="shared" si="255"/>
        <v>41932.088194444441</v>
      </c>
      <c r="T2743">
        <f t="shared" si="256"/>
        <v>2014</v>
      </c>
      <c r="U2743">
        <f t="shared" si="257"/>
        <v>9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v>1335892587</v>
      </c>
      <c r="K2744" t="b">
        <v>0</v>
      </c>
      <c r="L2744">
        <v>18</v>
      </c>
      <c r="M2744" t="b">
        <v>0</v>
      </c>
      <c r="N2744" s="11" t="s">
        <v>8279</v>
      </c>
      <c r="O2744" t="s">
        <v>8315</v>
      </c>
      <c r="P2744">
        <f t="shared" si="252"/>
        <v>29</v>
      </c>
      <c r="Q2744" s="22">
        <f t="shared" si="253"/>
        <v>40.61</v>
      </c>
      <c r="R2744" s="15">
        <f t="shared" si="254"/>
        <v>41030.719756944447</v>
      </c>
      <c r="S2744" s="15">
        <f t="shared" si="255"/>
        <v>41044.719756944447</v>
      </c>
      <c r="T2744">
        <f t="shared" si="256"/>
        <v>2012</v>
      </c>
      <c r="U2744">
        <f t="shared" si="257"/>
        <v>5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v>1474271607</v>
      </c>
      <c r="K2745" t="b">
        <v>0</v>
      </c>
      <c r="L2745">
        <v>0</v>
      </c>
      <c r="M2745" t="b">
        <v>0</v>
      </c>
      <c r="N2745" s="11" t="s">
        <v>8279</v>
      </c>
      <c r="O2745" t="s">
        <v>8315</v>
      </c>
      <c r="P2745">
        <f t="shared" si="252"/>
        <v>0</v>
      </c>
      <c r="Q2745" s="22">
        <f t="shared" si="253"/>
        <v>0</v>
      </c>
      <c r="R2745" s="15">
        <f t="shared" si="254"/>
        <v>42632.328784722224</v>
      </c>
      <c r="S2745" s="15">
        <f t="shared" si="255"/>
        <v>42662.328784722224</v>
      </c>
      <c r="T2745">
        <f t="shared" si="256"/>
        <v>2016</v>
      </c>
      <c r="U2745">
        <f t="shared" si="257"/>
        <v>9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v>1327886998</v>
      </c>
      <c r="K2746" t="b">
        <v>0</v>
      </c>
      <c r="L2746">
        <v>22</v>
      </c>
      <c r="M2746" t="b">
        <v>0</v>
      </c>
      <c r="N2746" s="11" t="s">
        <v>8279</v>
      </c>
      <c r="O2746" t="s">
        <v>8315</v>
      </c>
      <c r="P2746">
        <f t="shared" si="252"/>
        <v>5</v>
      </c>
      <c r="Q2746" s="22">
        <f t="shared" si="253"/>
        <v>37.950000000000003</v>
      </c>
      <c r="R2746" s="15">
        <f t="shared" si="254"/>
        <v>40938.062476851854</v>
      </c>
      <c r="S2746" s="15">
        <f t="shared" si="255"/>
        <v>40968.062476851854</v>
      </c>
      <c r="T2746">
        <f t="shared" si="256"/>
        <v>2012</v>
      </c>
      <c r="U2746">
        <f t="shared" si="257"/>
        <v>1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v>1337125368</v>
      </c>
      <c r="K2747" t="b">
        <v>0</v>
      </c>
      <c r="L2747">
        <v>49</v>
      </c>
      <c r="M2747" t="b">
        <v>0</v>
      </c>
      <c r="N2747" s="11" t="s">
        <v>8279</v>
      </c>
      <c r="O2747" t="s">
        <v>8315</v>
      </c>
      <c r="P2747">
        <f t="shared" si="252"/>
        <v>22</v>
      </c>
      <c r="Q2747" s="22">
        <f t="shared" si="253"/>
        <v>35.729999999999997</v>
      </c>
      <c r="R2747" s="15">
        <f t="shared" si="254"/>
        <v>41044.988055555557</v>
      </c>
      <c r="S2747" s="15">
        <f t="shared" si="255"/>
        <v>41104.988055555557</v>
      </c>
      <c r="T2747">
        <f t="shared" si="256"/>
        <v>2012</v>
      </c>
      <c r="U2747">
        <f t="shared" si="257"/>
        <v>5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v>1406745911</v>
      </c>
      <c r="K2748" t="b">
        <v>0</v>
      </c>
      <c r="L2748">
        <v>19</v>
      </c>
      <c r="M2748" t="b">
        <v>0</v>
      </c>
      <c r="N2748" s="11" t="s">
        <v>8279</v>
      </c>
      <c r="O2748" t="s">
        <v>8315</v>
      </c>
      <c r="P2748">
        <f t="shared" si="252"/>
        <v>27</v>
      </c>
      <c r="Q2748" s="22">
        <f t="shared" si="253"/>
        <v>42.16</v>
      </c>
      <c r="R2748" s="15">
        <f t="shared" si="254"/>
        <v>41850.781377314815</v>
      </c>
      <c r="S2748" s="15">
        <f t="shared" si="255"/>
        <v>41880.781377314815</v>
      </c>
      <c r="T2748">
        <f t="shared" si="256"/>
        <v>2014</v>
      </c>
      <c r="U2748">
        <f t="shared" si="257"/>
        <v>7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v>1337095997</v>
      </c>
      <c r="K2749" t="b">
        <v>0</v>
      </c>
      <c r="L2749">
        <v>4</v>
      </c>
      <c r="M2749" t="b">
        <v>0</v>
      </c>
      <c r="N2749" s="11" t="s">
        <v>8279</v>
      </c>
      <c r="O2749" t="s">
        <v>8315</v>
      </c>
      <c r="P2749">
        <f t="shared" si="252"/>
        <v>28</v>
      </c>
      <c r="Q2749" s="22">
        <f t="shared" si="253"/>
        <v>35</v>
      </c>
      <c r="R2749" s="15">
        <f t="shared" si="254"/>
        <v>41044.64811342593</v>
      </c>
      <c r="S2749" s="15">
        <f t="shared" si="255"/>
        <v>41076.131944444445</v>
      </c>
      <c r="T2749">
        <f t="shared" si="256"/>
        <v>2012</v>
      </c>
      <c r="U2749">
        <f t="shared" si="257"/>
        <v>5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v>1470243802</v>
      </c>
      <c r="K2750" t="b">
        <v>0</v>
      </c>
      <c r="L2750">
        <v>4</v>
      </c>
      <c r="M2750" t="b">
        <v>0</v>
      </c>
      <c r="N2750" s="11" t="s">
        <v>8279</v>
      </c>
      <c r="O2750" t="s">
        <v>8315</v>
      </c>
      <c r="P2750">
        <f t="shared" si="252"/>
        <v>1</v>
      </c>
      <c r="Q2750" s="22">
        <f t="shared" si="253"/>
        <v>13.25</v>
      </c>
      <c r="R2750" s="15">
        <f t="shared" si="254"/>
        <v>42585.7106712963</v>
      </c>
      <c r="S2750" s="15">
        <f t="shared" si="255"/>
        <v>42615.7106712963</v>
      </c>
      <c r="T2750">
        <f t="shared" si="256"/>
        <v>2016</v>
      </c>
      <c r="U2750">
        <f t="shared" si="257"/>
        <v>8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v>1425582637</v>
      </c>
      <c r="K2751" t="b">
        <v>0</v>
      </c>
      <c r="L2751">
        <v>2</v>
      </c>
      <c r="M2751" t="b">
        <v>0</v>
      </c>
      <c r="N2751" s="11" t="s">
        <v>8279</v>
      </c>
      <c r="O2751" t="s">
        <v>8315</v>
      </c>
      <c r="P2751">
        <f t="shared" si="252"/>
        <v>1</v>
      </c>
      <c r="Q2751" s="22">
        <f t="shared" si="253"/>
        <v>55</v>
      </c>
      <c r="R2751" s="15">
        <f t="shared" si="254"/>
        <v>42068.799039351856</v>
      </c>
      <c r="S2751" s="15">
        <f t="shared" si="255"/>
        <v>42098.757372685184</v>
      </c>
      <c r="T2751">
        <f t="shared" si="256"/>
        <v>2015</v>
      </c>
      <c r="U2751">
        <f t="shared" si="257"/>
        <v>3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v>1340055345</v>
      </c>
      <c r="K2752" t="b">
        <v>0</v>
      </c>
      <c r="L2752">
        <v>0</v>
      </c>
      <c r="M2752" t="b">
        <v>0</v>
      </c>
      <c r="N2752" s="11" t="s">
        <v>8279</v>
      </c>
      <c r="O2752" t="s">
        <v>8315</v>
      </c>
      <c r="P2752">
        <f t="shared" si="252"/>
        <v>0</v>
      </c>
      <c r="Q2752" s="22">
        <f t="shared" si="253"/>
        <v>0</v>
      </c>
      <c r="R2752" s="15">
        <f t="shared" si="254"/>
        <v>41078.899826388886</v>
      </c>
      <c r="S2752" s="15">
        <f t="shared" si="255"/>
        <v>41090.833333333336</v>
      </c>
      <c r="T2752">
        <f t="shared" si="256"/>
        <v>2012</v>
      </c>
      <c r="U2752">
        <f t="shared" si="257"/>
        <v>6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v>1397855842</v>
      </c>
      <c r="K2753" t="b">
        <v>0</v>
      </c>
      <c r="L2753">
        <v>0</v>
      </c>
      <c r="M2753" t="b">
        <v>0</v>
      </c>
      <c r="N2753" s="11" t="s">
        <v>8279</v>
      </c>
      <c r="O2753" t="s">
        <v>8315</v>
      </c>
      <c r="P2753">
        <f t="shared" si="252"/>
        <v>0</v>
      </c>
      <c r="Q2753" s="22">
        <f t="shared" si="253"/>
        <v>0</v>
      </c>
      <c r="R2753" s="15">
        <f t="shared" si="254"/>
        <v>41747.887060185189</v>
      </c>
      <c r="S2753" s="15">
        <f t="shared" si="255"/>
        <v>41807.887060185189</v>
      </c>
      <c r="T2753">
        <f t="shared" si="256"/>
        <v>2014</v>
      </c>
      <c r="U2753">
        <f t="shared" si="257"/>
        <v>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v>1320776504</v>
      </c>
      <c r="K2754" t="b">
        <v>0</v>
      </c>
      <c r="L2754">
        <v>14</v>
      </c>
      <c r="M2754" t="b">
        <v>0</v>
      </c>
      <c r="N2754" s="11" t="s">
        <v>8279</v>
      </c>
      <c r="O2754" t="s">
        <v>8315</v>
      </c>
      <c r="P2754">
        <f t="shared" si="252"/>
        <v>11</v>
      </c>
      <c r="Q2754" s="22">
        <f t="shared" si="253"/>
        <v>39.29</v>
      </c>
      <c r="R2754" s="15">
        <f t="shared" si="254"/>
        <v>40855.765092592592</v>
      </c>
      <c r="S2754" s="15">
        <f t="shared" si="255"/>
        <v>40895.765092592592</v>
      </c>
      <c r="T2754">
        <f t="shared" si="256"/>
        <v>2011</v>
      </c>
      <c r="U2754">
        <f t="shared" si="257"/>
        <v>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v>1343425023</v>
      </c>
      <c r="K2755" t="b">
        <v>0</v>
      </c>
      <c r="L2755">
        <v>8</v>
      </c>
      <c r="M2755" t="b">
        <v>0</v>
      </c>
      <c r="N2755" s="11" t="s">
        <v>8279</v>
      </c>
      <c r="O2755" t="s">
        <v>8315</v>
      </c>
      <c r="P2755">
        <f t="shared" ref="P2755:P2818" si="258">ROUND(E2755/D2755*100,0)</f>
        <v>19</v>
      </c>
      <c r="Q2755" s="22">
        <f t="shared" ref="Q2755:Q2818" si="259">IFERROR(ROUND(E2755/L2755,2),0)</f>
        <v>47.5</v>
      </c>
      <c r="R2755" s="15">
        <f t="shared" ref="R2755:R2818" si="260">J2755/60/60/24+DATE(1970,1,1)</f>
        <v>41117.900729166664</v>
      </c>
      <c r="S2755" s="15">
        <f t="shared" ref="S2755:S2818" si="261">I2755/60/60/24+DATE(1970,1,1)</f>
        <v>41147.900729166664</v>
      </c>
      <c r="T2755">
        <f t="shared" ref="T2755:T2818" si="262">YEAR(R2755)</f>
        <v>2012</v>
      </c>
      <c r="U2755">
        <f t="shared" ref="U2755:U2818" si="263">MONTH(R2755)</f>
        <v>7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v>1407856551</v>
      </c>
      <c r="K2756" t="b">
        <v>0</v>
      </c>
      <c r="L2756">
        <v>0</v>
      </c>
      <c r="M2756" t="b">
        <v>0</v>
      </c>
      <c r="N2756" s="11" t="s">
        <v>8279</v>
      </c>
      <c r="O2756" t="s">
        <v>8315</v>
      </c>
      <c r="P2756">
        <f t="shared" si="258"/>
        <v>0</v>
      </c>
      <c r="Q2756" s="22">
        <f t="shared" si="259"/>
        <v>0</v>
      </c>
      <c r="R2756" s="15">
        <f t="shared" si="260"/>
        <v>41863.636006944449</v>
      </c>
      <c r="S2756" s="15">
        <f t="shared" si="261"/>
        <v>41893.636006944449</v>
      </c>
      <c r="T2756">
        <f t="shared" si="262"/>
        <v>2014</v>
      </c>
      <c r="U2756">
        <f t="shared" si="263"/>
        <v>8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v>1425927527</v>
      </c>
      <c r="K2757" t="b">
        <v>0</v>
      </c>
      <c r="L2757">
        <v>15</v>
      </c>
      <c r="M2757" t="b">
        <v>0</v>
      </c>
      <c r="N2757" s="11" t="s">
        <v>8279</v>
      </c>
      <c r="O2757" t="s">
        <v>8315</v>
      </c>
      <c r="P2757">
        <f t="shared" si="258"/>
        <v>52</v>
      </c>
      <c r="Q2757" s="22">
        <f t="shared" si="259"/>
        <v>17.329999999999998</v>
      </c>
      <c r="R2757" s="15">
        <f t="shared" si="260"/>
        <v>42072.790821759263</v>
      </c>
      <c r="S2757" s="15">
        <f t="shared" si="261"/>
        <v>42102.790821759263</v>
      </c>
      <c r="T2757">
        <f t="shared" si="262"/>
        <v>2015</v>
      </c>
      <c r="U2757">
        <f t="shared" si="263"/>
        <v>3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v>1386884201</v>
      </c>
      <c r="K2758" t="b">
        <v>0</v>
      </c>
      <c r="L2758">
        <v>33</v>
      </c>
      <c r="M2758" t="b">
        <v>0</v>
      </c>
      <c r="N2758" s="11" t="s">
        <v>8279</v>
      </c>
      <c r="O2758" t="s">
        <v>8315</v>
      </c>
      <c r="P2758">
        <f t="shared" si="258"/>
        <v>10</v>
      </c>
      <c r="Q2758" s="22">
        <f t="shared" si="259"/>
        <v>31.76</v>
      </c>
      <c r="R2758" s="15">
        <f t="shared" si="260"/>
        <v>41620.90047453704</v>
      </c>
      <c r="S2758" s="15">
        <f t="shared" si="261"/>
        <v>41650.90047453704</v>
      </c>
      <c r="T2758">
        <f t="shared" si="262"/>
        <v>2013</v>
      </c>
      <c r="U2758">
        <f t="shared" si="263"/>
        <v>12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v>1469202332</v>
      </c>
      <c r="K2759" t="b">
        <v>0</v>
      </c>
      <c r="L2759">
        <v>2</v>
      </c>
      <c r="M2759" t="b">
        <v>0</v>
      </c>
      <c r="N2759" s="11" t="s">
        <v>8279</v>
      </c>
      <c r="O2759" t="s">
        <v>8315</v>
      </c>
      <c r="P2759">
        <f t="shared" si="258"/>
        <v>1</v>
      </c>
      <c r="Q2759" s="22">
        <f t="shared" si="259"/>
        <v>5</v>
      </c>
      <c r="R2759" s="15">
        <f t="shared" si="260"/>
        <v>42573.65662037037</v>
      </c>
      <c r="S2759" s="15">
        <f t="shared" si="261"/>
        <v>42588.65662037037</v>
      </c>
      <c r="T2759">
        <f t="shared" si="262"/>
        <v>2016</v>
      </c>
      <c r="U2759">
        <f t="shared" si="263"/>
        <v>7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v>1474886183</v>
      </c>
      <c r="K2760" t="b">
        <v>0</v>
      </c>
      <c r="L2760">
        <v>6</v>
      </c>
      <c r="M2760" t="b">
        <v>0</v>
      </c>
      <c r="N2760" s="11" t="s">
        <v>8279</v>
      </c>
      <c r="O2760" t="s">
        <v>8315</v>
      </c>
      <c r="P2760">
        <f t="shared" si="258"/>
        <v>12</v>
      </c>
      <c r="Q2760" s="22">
        <f t="shared" si="259"/>
        <v>39</v>
      </c>
      <c r="R2760" s="15">
        <f t="shared" si="260"/>
        <v>42639.441932870366</v>
      </c>
      <c r="S2760" s="15">
        <f t="shared" si="261"/>
        <v>42653.441932870366</v>
      </c>
      <c r="T2760">
        <f t="shared" si="262"/>
        <v>2016</v>
      </c>
      <c r="U2760">
        <f t="shared" si="263"/>
        <v>9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v>1464943666</v>
      </c>
      <c r="K2761" t="b">
        <v>0</v>
      </c>
      <c r="L2761">
        <v>2</v>
      </c>
      <c r="M2761" t="b">
        <v>0</v>
      </c>
      <c r="N2761" s="11" t="s">
        <v>8279</v>
      </c>
      <c r="O2761" t="s">
        <v>8315</v>
      </c>
      <c r="P2761">
        <f t="shared" si="258"/>
        <v>11</v>
      </c>
      <c r="Q2761" s="22">
        <f t="shared" si="259"/>
        <v>52.5</v>
      </c>
      <c r="R2761" s="15">
        <f t="shared" si="260"/>
        <v>42524.36650462963</v>
      </c>
      <c r="S2761" s="15">
        <f t="shared" si="261"/>
        <v>42567.36650462963</v>
      </c>
      <c r="T2761">
        <f t="shared" si="262"/>
        <v>2016</v>
      </c>
      <c r="U2761">
        <f t="shared" si="263"/>
        <v>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v>1369134258</v>
      </c>
      <c r="K2762" t="b">
        <v>0</v>
      </c>
      <c r="L2762">
        <v>0</v>
      </c>
      <c r="M2762" t="b">
        <v>0</v>
      </c>
      <c r="N2762" s="11" t="s">
        <v>8279</v>
      </c>
      <c r="O2762" t="s">
        <v>8315</v>
      </c>
      <c r="P2762">
        <f t="shared" si="258"/>
        <v>0</v>
      </c>
      <c r="Q2762" s="22">
        <f t="shared" si="259"/>
        <v>0</v>
      </c>
      <c r="R2762" s="15">
        <f t="shared" si="260"/>
        <v>41415.461319444446</v>
      </c>
      <c r="S2762" s="15">
        <f t="shared" si="261"/>
        <v>41445.461319444446</v>
      </c>
      <c r="T2762">
        <f t="shared" si="262"/>
        <v>2013</v>
      </c>
      <c r="U2762">
        <f t="shared" si="263"/>
        <v>5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v>1354584693</v>
      </c>
      <c r="K2763" t="b">
        <v>0</v>
      </c>
      <c r="L2763">
        <v>4</v>
      </c>
      <c r="M2763" t="b">
        <v>0</v>
      </c>
      <c r="N2763" s="11" t="s">
        <v>8279</v>
      </c>
      <c r="O2763" t="s">
        <v>8315</v>
      </c>
      <c r="P2763">
        <f t="shared" si="258"/>
        <v>1</v>
      </c>
      <c r="Q2763" s="22">
        <f t="shared" si="259"/>
        <v>9</v>
      </c>
      <c r="R2763" s="15">
        <f t="shared" si="260"/>
        <v>41247.063576388886</v>
      </c>
      <c r="S2763" s="15">
        <f t="shared" si="261"/>
        <v>41277.063576388886</v>
      </c>
      <c r="T2763">
        <f t="shared" si="262"/>
        <v>2012</v>
      </c>
      <c r="U2763">
        <f t="shared" si="263"/>
        <v>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v>1326934395</v>
      </c>
      <c r="K2764" t="b">
        <v>0</v>
      </c>
      <c r="L2764">
        <v>1</v>
      </c>
      <c r="M2764" t="b">
        <v>0</v>
      </c>
      <c r="N2764" s="11" t="s">
        <v>8279</v>
      </c>
      <c r="O2764" t="s">
        <v>8315</v>
      </c>
      <c r="P2764">
        <f t="shared" si="258"/>
        <v>1</v>
      </c>
      <c r="Q2764" s="22">
        <f t="shared" si="259"/>
        <v>25</v>
      </c>
      <c r="R2764" s="15">
        <f t="shared" si="260"/>
        <v>40927.036979166667</v>
      </c>
      <c r="S2764" s="15">
        <f t="shared" si="261"/>
        <v>40986.995312500003</v>
      </c>
      <c r="T2764">
        <f t="shared" si="262"/>
        <v>2012</v>
      </c>
      <c r="U2764">
        <f t="shared" si="263"/>
        <v>1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v>1365515684</v>
      </c>
      <c r="K2765" t="b">
        <v>0</v>
      </c>
      <c r="L2765">
        <v>3</v>
      </c>
      <c r="M2765" t="b">
        <v>0</v>
      </c>
      <c r="N2765" s="11" t="s">
        <v>8279</v>
      </c>
      <c r="O2765" t="s">
        <v>8315</v>
      </c>
      <c r="P2765">
        <f t="shared" si="258"/>
        <v>0</v>
      </c>
      <c r="Q2765" s="22">
        <f t="shared" si="259"/>
        <v>30</v>
      </c>
      <c r="R2765" s="15">
        <f t="shared" si="260"/>
        <v>41373.579675925925</v>
      </c>
      <c r="S2765" s="15">
        <f t="shared" si="261"/>
        <v>41418.579675925925</v>
      </c>
      <c r="T2765">
        <f t="shared" si="262"/>
        <v>2013</v>
      </c>
      <c r="U2765">
        <f t="shared" si="263"/>
        <v>4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v>1335855631</v>
      </c>
      <c r="K2766" t="b">
        <v>0</v>
      </c>
      <c r="L2766">
        <v>4</v>
      </c>
      <c r="M2766" t="b">
        <v>0</v>
      </c>
      <c r="N2766" s="11" t="s">
        <v>8279</v>
      </c>
      <c r="O2766" t="s">
        <v>8315</v>
      </c>
      <c r="P2766">
        <f t="shared" si="258"/>
        <v>1</v>
      </c>
      <c r="Q2766" s="22">
        <f t="shared" si="259"/>
        <v>11.25</v>
      </c>
      <c r="R2766" s="15">
        <f t="shared" si="260"/>
        <v>41030.292025462964</v>
      </c>
      <c r="S2766" s="15">
        <f t="shared" si="261"/>
        <v>41059.791666666664</v>
      </c>
      <c r="T2766">
        <f t="shared" si="262"/>
        <v>2012</v>
      </c>
      <c r="U2766">
        <f t="shared" si="263"/>
        <v>5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v>1350050028</v>
      </c>
      <c r="K2767" t="b">
        <v>0</v>
      </c>
      <c r="L2767">
        <v>0</v>
      </c>
      <c r="M2767" t="b">
        <v>0</v>
      </c>
      <c r="N2767" s="11" t="s">
        <v>8279</v>
      </c>
      <c r="O2767" t="s">
        <v>8315</v>
      </c>
      <c r="P2767">
        <f t="shared" si="258"/>
        <v>0</v>
      </c>
      <c r="Q2767" s="22">
        <f t="shared" si="259"/>
        <v>0</v>
      </c>
      <c r="R2767" s="15">
        <f t="shared" si="260"/>
        <v>41194.579027777778</v>
      </c>
      <c r="S2767" s="15">
        <f t="shared" si="261"/>
        <v>41210.579027777778</v>
      </c>
      <c r="T2767">
        <f t="shared" si="262"/>
        <v>2012</v>
      </c>
      <c r="U2767">
        <f t="shared" si="263"/>
        <v>10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v>1310486518</v>
      </c>
      <c r="K2768" t="b">
        <v>0</v>
      </c>
      <c r="L2768">
        <v>4</v>
      </c>
      <c r="M2768" t="b">
        <v>0</v>
      </c>
      <c r="N2768" s="11" t="s">
        <v>8279</v>
      </c>
      <c r="O2768" t="s">
        <v>8315</v>
      </c>
      <c r="P2768">
        <f t="shared" si="258"/>
        <v>2</v>
      </c>
      <c r="Q2768" s="22">
        <f t="shared" si="259"/>
        <v>25</v>
      </c>
      <c r="R2768" s="15">
        <f t="shared" si="260"/>
        <v>40736.668032407404</v>
      </c>
      <c r="S2768" s="15">
        <f t="shared" si="261"/>
        <v>40766.668032407404</v>
      </c>
      <c r="T2768">
        <f t="shared" si="262"/>
        <v>2011</v>
      </c>
      <c r="U2768">
        <f t="shared" si="263"/>
        <v>7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v>1434582050</v>
      </c>
      <c r="K2769" t="b">
        <v>0</v>
      </c>
      <c r="L2769">
        <v>3</v>
      </c>
      <c r="M2769" t="b">
        <v>0</v>
      </c>
      <c r="N2769" s="11" t="s">
        <v>8279</v>
      </c>
      <c r="O2769" t="s">
        <v>8315</v>
      </c>
      <c r="P2769">
        <f t="shared" si="258"/>
        <v>1</v>
      </c>
      <c r="Q2769" s="22">
        <f t="shared" si="259"/>
        <v>11.33</v>
      </c>
      <c r="R2769" s="15">
        <f t="shared" si="260"/>
        <v>42172.958912037036</v>
      </c>
      <c r="S2769" s="15">
        <f t="shared" si="261"/>
        <v>42232.958912037036</v>
      </c>
      <c r="T2769">
        <f t="shared" si="262"/>
        <v>2015</v>
      </c>
      <c r="U2769">
        <f t="shared" si="263"/>
        <v>6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v>1330440323</v>
      </c>
      <c r="K2770" t="b">
        <v>0</v>
      </c>
      <c r="L2770">
        <v>34</v>
      </c>
      <c r="M2770" t="b">
        <v>0</v>
      </c>
      <c r="N2770" s="11" t="s">
        <v>8279</v>
      </c>
      <c r="O2770" t="s">
        <v>8315</v>
      </c>
      <c r="P2770">
        <f t="shared" si="258"/>
        <v>14</v>
      </c>
      <c r="Q2770" s="22">
        <f t="shared" si="259"/>
        <v>29.47</v>
      </c>
      <c r="R2770" s="15">
        <f t="shared" si="260"/>
        <v>40967.614849537036</v>
      </c>
      <c r="S2770" s="15">
        <f t="shared" si="261"/>
        <v>40997.573182870372</v>
      </c>
      <c r="T2770">
        <f t="shared" si="262"/>
        <v>2012</v>
      </c>
      <c r="U2770">
        <f t="shared" si="263"/>
        <v>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v>1397677790</v>
      </c>
      <c r="K2771" t="b">
        <v>0</v>
      </c>
      <c r="L2771">
        <v>2</v>
      </c>
      <c r="M2771" t="b">
        <v>0</v>
      </c>
      <c r="N2771" s="11" t="s">
        <v>8279</v>
      </c>
      <c r="O2771" t="s">
        <v>8315</v>
      </c>
      <c r="P2771">
        <f t="shared" si="258"/>
        <v>0</v>
      </c>
      <c r="Q2771" s="22">
        <f t="shared" si="259"/>
        <v>1</v>
      </c>
      <c r="R2771" s="15">
        <f t="shared" si="260"/>
        <v>41745.826273148145</v>
      </c>
      <c r="S2771" s="15">
        <f t="shared" si="261"/>
        <v>41795.826273148145</v>
      </c>
      <c r="T2771">
        <f t="shared" si="262"/>
        <v>2014</v>
      </c>
      <c r="U2771">
        <f t="shared" si="263"/>
        <v>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v>1392569730</v>
      </c>
      <c r="K2772" t="b">
        <v>0</v>
      </c>
      <c r="L2772">
        <v>33</v>
      </c>
      <c r="M2772" t="b">
        <v>0</v>
      </c>
      <c r="N2772" s="11" t="s">
        <v>8279</v>
      </c>
      <c r="O2772" t="s">
        <v>8315</v>
      </c>
      <c r="P2772">
        <f t="shared" si="258"/>
        <v>10</v>
      </c>
      <c r="Q2772" s="22">
        <f t="shared" si="259"/>
        <v>63.1</v>
      </c>
      <c r="R2772" s="15">
        <f t="shared" si="260"/>
        <v>41686.705208333333</v>
      </c>
      <c r="S2772" s="15">
        <f t="shared" si="261"/>
        <v>41716.663541666669</v>
      </c>
      <c r="T2772">
        <f t="shared" si="262"/>
        <v>2014</v>
      </c>
      <c r="U2772">
        <f t="shared" si="263"/>
        <v>2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v>1355489140</v>
      </c>
      <c r="K2773" t="b">
        <v>0</v>
      </c>
      <c r="L2773">
        <v>0</v>
      </c>
      <c r="M2773" t="b">
        <v>0</v>
      </c>
      <c r="N2773" s="11" t="s">
        <v>8279</v>
      </c>
      <c r="O2773" t="s">
        <v>8315</v>
      </c>
      <c r="P2773">
        <f t="shared" si="258"/>
        <v>0</v>
      </c>
      <c r="Q2773" s="22">
        <f t="shared" si="259"/>
        <v>0</v>
      </c>
      <c r="R2773" s="15">
        <f t="shared" si="260"/>
        <v>41257.531712962962</v>
      </c>
      <c r="S2773" s="15">
        <f t="shared" si="261"/>
        <v>41306.708333333336</v>
      </c>
      <c r="T2773">
        <f t="shared" si="262"/>
        <v>2012</v>
      </c>
      <c r="U2773">
        <f t="shared" si="263"/>
        <v>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v>1379710294</v>
      </c>
      <c r="K2774" t="b">
        <v>0</v>
      </c>
      <c r="L2774">
        <v>0</v>
      </c>
      <c r="M2774" t="b">
        <v>0</v>
      </c>
      <c r="N2774" s="11" t="s">
        <v>8279</v>
      </c>
      <c r="O2774" t="s">
        <v>8315</v>
      </c>
      <c r="P2774">
        <f t="shared" si="258"/>
        <v>0</v>
      </c>
      <c r="Q2774" s="22">
        <f t="shared" si="259"/>
        <v>0</v>
      </c>
      <c r="R2774" s="15">
        <f t="shared" si="260"/>
        <v>41537.869143518517</v>
      </c>
      <c r="S2774" s="15">
        <f t="shared" si="261"/>
        <v>41552.869143518517</v>
      </c>
      <c r="T2774">
        <f t="shared" si="262"/>
        <v>2013</v>
      </c>
      <c r="U2774">
        <f t="shared" si="263"/>
        <v>9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v>1460666721</v>
      </c>
      <c r="K2775" t="b">
        <v>0</v>
      </c>
      <c r="L2775">
        <v>1</v>
      </c>
      <c r="M2775" t="b">
        <v>0</v>
      </c>
      <c r="N2775" s="11" t="s">
        <v>8279</v>
      </c>
      <c r="O2775" t="s">
        <v>8315</v>
      </c>
      <c r="P2775">
        <f t="shared" si="258"/>
        <v>0</v>
      </c>
      <c r="Q2775" s="22">
        <f t="shared" si="259"/>
        <v>1</v>
      </c>
      <c r="R2775" s="15">
        <f t="shared" si="260"/>
        <v>42474.86482638889</v>
      </c>
      <c r="S2775" s="15">
        <f t="shared" si="261"/>
        <v>42484.86482638889</v>
      </c>
      <c r="T2775">
        <f t="shared" si="262"/>
        <v>2016</v>
      </c>
      <c r="U2775">
        <f t="shared" si="263"/>
        <v>4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v>1360119728</v>
      </c>
      <c r="K2776" t="b">
        <v>0</v>
      </c>
      <c r="L2776">
        <v>13</v>
      </c>
      <c r="M2776" t="b">
        <v>0</v>
      </c>
      <c r="N2776" s="11" t="s">
        <v>8279</v>
      </c>
      <c r="O2776" t="s">
        <v>8315</v>
      </c>
      <c r="P2776">
        <f t="shared" si="258"/>
        <v>14</v>
      </c>
      <c r="Q2776" s="22">
        <f t="shared" si="259"/>
        <v>43.85</v>
      </c>
      <c r="R2776" s="15">
        <f t="shared" si="260"/>
        <v>41311.126481481479</v>
      </c>
      <c r="S2776" s="15">
        <f t="shared" si="261"/>
        <v>41341.126481481479</v>
      </c>
      <c r="T2776">
        <f t="shared" si="262"/>
        <v>2013</v>
      </c>
      <c r="U2776">
        <f t="shared" si="263"/>
        <v>2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v>1321402754</v>
      </c>
      <c r="K2777" t="b">
        <v>0</v>
      </c>
      <c r="L2777">
        <v>2</v>
      </c>
      <c r="M2777" t="b">
        <v>0</v>
      </c>
      <c r="N2777" s="11" t="s">
        <v>8279</v>
      </c>
      <c r="O2777" t="s">
        <v>8315</v>
      </c>
      <c r="P2777">
        <f t="shared" si="258"/>
        <v>3</v>
      </c>
      <c r="Q2777" s="22">
        <f t="shared" si="259"/>
        <v>75</v>
      </c>
      <c r="R2777" s="15">
        <f t="shared" si="260"/>
        <v>40863.013356481482</v>
      </c>
      <c r="S2777" s="15">
        <f t="shared" si="261"/>
        <v>40893.013356481482</v>
      </c>
      <c r="T2777">
        <f t="shared" si="262"/>
        <v>2011</v>
      </c>
      <c r="U2777">
        <f t="shared" si="263"/>
        <v>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v>1431414476</v>
      </c>
      <c r="K2778" t="b">
        <v>0</v>
      </c>
      <c r="L2778">
        <v>36</v>
      </c>
      <c r="M2778" t="b">
        <v>0</v>
      </c>
      <c r="N2778" s="11" t="s">
        <v>8279</v>
      </c>
      <c r="O2778" t="s">
        <v>8315</v>
      </c>
      <c r="P2778">
        <f t="shared" si="258"/>
        <v>8</v>
      </c>
      <c r="Q2778" s="22">
        <f t="shared" si="259"/>
        <v>45.97</v>
      </c>
      <c r="R2778" s="15">
        <f t="shared" si="260"/>
        <v>42136.297175925924</v>
      </c>
      <c r="S2778" s="15">
        <f t="shared" si="261"/>
        <v>42167.297175925924</v>
      </c>
      <c r="T2778">
        <f t="shared" si="262"/>
        <v>2015</v>
      </c>
      <c r="U2778">
        <f t="shared" si="263"/>
        <v>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v>1434557004</v>
      </c>
      <c r="K2779" t="b">
        <v>0</v>
      </c>
      <c r="L2779">
        <v>1</v>
      </c>
      <c r="M2779" t="b">
        <v>0</v>
      </c>
      <c r="N2779" s="11" t="s">
        <v>8279</v>
      </c>
      <c r="O2779" t="s">
        <v>8315</v>
      </c>
      <c r="P2779">
        <f t="shared" si="258"/>
        <v>0</v>
      </c>
      <c r="Q2779" s="22">
        <f t="shared" si="259"/>
        <v>10</v>
      </c>
      <c r="R2779" s="15">
        <f t="shared" si="260"/>
        <v>42172.669027777782</v>
      </c>
      <c r="S2779" s="15">
        <f t="shared" si="261"/>
        <v>42202.669027777782</v>
      </c>
      <c r="T2779">
        <f t="shared" si="262"/>
        <v>2015</v>
      </c>
      <c r="U2779">
        <f t="shared" si="263"/>
        <v>6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v>1406417306</v>
      </c>
      <c r="K2780" t="b">
        <v>0</v>
      </c>
      <c r="L2780">
        <v>15</v>
      </c>
      <c r="M2780" t="b">
        <v>0</v>
      </c>
      <c r="N2780" s="11" t="s">
        <v>8279</v>
      </c>
      <c r="O2780" t="s">
        <v>8315</v>
      </c>
      <c r="P2780">
        <f t="shared" si="258"/>
        <v>26</v>
      </c>
      <c r="Q2780" s="22">
        <f t="shared" si="259"/>
        <v>93.67</v>
      </c>
      <c r="R2780" s="15">
        <f t="shared" si="260"/>
        <v>41846.978078703702</v>
      </c>
      <c r="S2780" s="15">
        <f t="shared" si="261"/>
        <v>41876.978078703702</v>
      </c>
      <c r="T2780">
        <f t="shared" si="262"/>
        <v>2014</v>
      </c>
      <c r="U2780">
        <f t="shared" si="263"/>
        <v>7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v>1445609021</v>
      </c>
      <c r="K2781" t="b">
        <v>0</v>
      </c>
      <c r="L2781">
        <v>1</v>
      </c>
      <c r="M2781" t="b">
        <v>0</v>
      </c>
      <c r="N2781" s="11" t="s">
        <v>8279</v>
      </c>
      <c r="O2781" t="s">
        <v>8315</v>
      </c>
      <c r="P2781">
        <f t="shared" si="258"/>
        <v>2</v>
      </c>
      <c r="Q2781" s="22">
        <f t="shared" si="259"/>
        <v>53</v>
      </c>
      <c r="R2781" s="15">
        <f t="shared" si="260"/>
        <v>42300.585891203707</v>
      </c>
      <c r="S2781" s="15">
        <f t="shared" si="261"/>
        <v>42330.627557870372</v>
      </c>
      <c r="T2781">
        <f t="shared" si="262"/>
        <v>2015</v>
      </c>
      <c r="U2781">
        <f t="shared" si="263"/>
        <v>10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v>1486550688</v>
      </c>
      <c r="K2782" t="b">
        <v>0</v>
      </c>
      <c r="L2782">
        <v>0</v>
      </c>
      <c r="M2782" t="b">
        <v>0</v>
      </c>
      <c r="N2782" s="11" t="s">
        <v>8279</v>
      </c>
      <c r="O2782" t="s">
        <v>8315</v>
      </c>
      <c r="P2782">
        <f t="shared" si="258"/>
        <v>0</v>
      </c>
      <c r="Q2782" s="22">
        <f t="shared" si="259"/>
        <v>0</v>
      </c>
      <c r="R2782" s="15">
        <f t="shared" si="260"/>
        <v>42774.447777777779</v>
      </c>
      <c r="S2782" s="15">
        <f t="shared" si="261"/>
        <v>42804.447777777779</v>
      </c>
      <c r="T2782">
        <f t="shared" si="262"/>
        <v>2017</v>
      </c>
      <c r="U2782">
        <f t="shared" si="263"/>
        <v>2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v>1421274954</v>
      </c>
      <c r="K2783" t="b">
        <v>0</v>
      </c>
      <c r="L2783">
        <v>28</v>
      </c>
      <c r="M2783" t="b">
        <v>1</v>
      </c>
      <c r="N2783" s="11" t="s">
        <v>8274</v>
      </c>
      <c r="O2783" t="s">
        <v>8275</v>
      </c>
      <c r="P2783">
        <f t="shared" si="258"/>
        <v>105</v>
      </c>
      <c r="Q2783" s="22">
        <f t="shared" si="259"/>
        <v>47</v>
      </c>
      <c r="R2783" s="15">
        <f t="shared" si="260"/>
        <v>42018.94159722222</v>
      </c>
      <c r="S2783" s="15">
        <f t="shared" si="261"/>
        <v>42047.291666666672</v>
      </c>
      <c r="T2783">
        <f t="shared" si="262"/>
        <v>2015</v>
      </c>
      <c r="U2783">
        <f t="shared" si="263"/>
        <v>1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v>1421964718</v>
      </c>
      <c r="K2784" t="b">
        <v>0</v>
      </c>
      <c r="L2784">
        <v>18</v>
      </c>
      <c r="M2784" t="b">
        <v>1</v>
      </c>
      <c r="N2784" s="11" t="s">
        <v>8274</v>
      </c>
      <c r="O2784" t="s">
        <v>8275</v>
      </c>
      <c r="P2784">
        <f t="shared" si="258"/>
        <v>120</v>
      </c>
      <c r="Q2784" s="22">
        <f t="shared" si="259"/>
        <v>66.67</v>
      </c>
      <c r="R2784" s="15">
        <f t="shared" si="260"/>
        <v>42026.924976851849</v>
      </c>
      <c r="S2784" s="15">
        <f t="shared" si="261"/>
        <v>42052.207638888889</v>
      </c>
      <c r="T2784">
        <f t="shared" si="262"/>
        <v>2015</v>
      </c>
      <c r="U2784">
        <f t="shared" si="263"/>
        <v>1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v>1428583846</v>
      </c>
      <c r="K2785" t="b">
        <v>0</v>
      </c>
      <c r="L2785">
        <v>61</v>
      </c>
      <c r="M2785" t="b">
        <v>1</v>
      </c>
      <c r="N2785" s="11" t="s">
        <v>8274</v>
      </c>
      <c r="O2785" t="s">
        <v>8275</v>
      </c>
      <c r="P2785">
        <f t="shared" si="258"/>
        <v>115</v>
      </c>
      <c r="Q2785" s="22">
        <f t="shared" si="259"/>
        <v>18.77</v>
      </c>
      <c r="R2785" s="15">
        <f t="shared" si="260"/>
        <v>42103.535254629634</v>
      </c>
      <c r="S2785" s="15">
        <f t="shared" si="261"/>
        <v>42117.535254629634</v>
      </c>
      <c r="T2785">
        <f t="shared" si="262"/>
        <v>2015</v>
      </c>
      <c r="U2785">
        <f t="shared" si="263"/>
        <v>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v>1412794443</v>
      </c>
      <c r="K2786" t="b">
        <v>0</v>
      </c>
      <c r="L2786">
        <v>108</v>
      </c>
      <c r="M2786" t="b">
        <v>1</v>
      </c>
      <c r="N2786" s="11" t="s">
        <v>8274</v>
      </c>
      <c r="O2786" t="s">
        <v>8275</v>
      </c>
      <c r="P2786">
        <f t="shared" si="258"/>
        <v>119</v>
      </c>
      <c r="Q2786" s="22">
        <f t="shared" si="259"/>
        <v>66.11</v>
      </c>
      <c r="R2786" s="15">
        <f t="shared" si="260"/>
        <v>41920.787534722222</v>
      </c>
      <c r="S2786" s="15">
        <f t="shared" si="261"/>
        <v>41941.787534722222</v>
      </c>
      <c r="T2786">
        <f t="shared" si="262"/>
        <v>2014</v>
      </c>
      <c r="U2786">
        <f t="shared" si="263"/>
        <v>10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v>1467865967</v>
      </c>
      <c r="K2787" t="b">
        <v>0</v>
      </c>
      <c r="L2787">
        <v>142</v>
      </c>
      <c r="M2787" t="b">
        <v>1</v>
      </c>
      <c r="N2787" s="11" t="s">
        <v>8274</v>
      </c>
      <c r="O2787" t="s">
        <v>8275</v>
      </c>
      <c r="P2787">
        <f t="shared" si="258"/>
        <v>105</v>
      </c>
      <c r="Q2787" s="22">
        <f t="shared" si="259"/>
        <v>36.86</v>
      </c>
      <c r="R2787" s="15">
        <f t="shared" si="260"/>
        <v>42558.189432870371</v>
      </c>
      <c r="S2787" s="15">
        <f t="shared" si="261"/>
        <v>42587.875</v>
      </c>
      <c r="T2787">
        <f t="shared" si="262"/>
        <v>2016</v>
      </c>
      <c r="U2787">
        <f t="shared" si="263"/>
        <v>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v>1403703580</v>
      </c>
      <c r="K2788" t="b">
        <v>0</v>
      </c>
      <c r="L2788">
        <v>74</v>
      </c>
      <c r="M2788" t="b">
        <v>1</v>
      </c>
      <c r="N2788" s="11" t="s">
        <v>8274</v>
      </c>
      <c r="O2788" t="s">
        <v>8275</v>
      </c>
      <c r="P2788">
        <f t="shared" si="258"/>
        <v>118</v>
      </c>
      <c r="Q2788" s="22">
        <f t="shared" si="259"/>
        <v>39.81</v>
      </c>
      <c r="R2788" s="15">
        <f t="shared" si="260"/>
        <v>41815.569212962961</v>
      </c>
      <c r="S2788" s="15">
        <f t="shared" si="261"/>
        <v>41829.569212962961</v>
      </c>
      <c r="T2788">
        <f t="shared" si="262"/>
        <v>2014</v>
      </c>
      <c r="U2788">
        <f t="shared" si="263"/>
        <v>6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v>1403066752</v>
      </c>
      <c r="K2789" t="b">
        <v>0</v>
      </c>
      <c r="L2789">
        <v>38</v>
      </c>
      <c r="M2789" t="b">
        <v>1</v>
      </c>
      <c r="N2789" s="11" t="s">
        <v>8274</v>
      </c>
      <c r="O2789" t="s">
        <v>8275</v>
      </c>
      <c r="P2789">
        <f t="shared" si="258"/>
        <v>120</v>
      </c>
      <c r="Q2789" s="22">
        <f t="shared" si="259"/>
        <v>31.5</v>
      </c>
      <c r="R2789" s="15">
        <f t="shared" si="260"/>
        <v>41808.198518518519</v>
      </c>
      <c r="S2789" s="15">
        <f t="shared" si="261"/>
        <v>41838.198518518519</v>
      </c>
      <c r="T2789">
        <f t="shared" si="262"/>
        <v>2014</v>
      </c>
      <c r="U2789">
        <f t="shared" si="263"/>
        <v>6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v>1467219043</v>
      </c>
      <c r="K2790" t="b">
        <v>0</v>
      </c>
      <c r="L2790">
        <v>20</v>
      </c>
      <c r="M2790" t="b">
        <v>1</v>
      </c>
      <c r="N2790" s="11" t="s">
        <v>8274</v>
      </c>
      <c r="O2790" t="s">
        <v>8275</v>
      </c>
      <c r="P2790">
        <f t="shared" si="258"/>
        <v>103</v>
      </c>
      <c r="Q2790" s="22">
        <f t="shared" si="259"/>
        <v>102.5</v>
      </c>
      <c r="R2790" s="15">
        <f t="shared" si="260"/>
        <v>42550.701886574068</v>
      </c>
      <c r="S2790" s="15">
        <f t="shared" si="261"/>
        <v>42580.701886574068</v>
      </c>
      <c r="T2790">
        <f t="shared" si="262"/>
        <v>2016</v>
      </c>
      <c r="U2790">
        <f t="shared" si="263"/>
        <v>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v>1424477934</v>
      </c>
      <c r="K2791" t="b">
        <v>0</v>
      </c>
      <c r="L2791">
        <v>24</v>
      </c>
      <c r="M2791" t="b">
        <v>1</v>
      </c>
      <c r="N2791" s="11" t="s">
        <v>8274</v>
      </c>
      <c r="O2791" t="s">
        <v>8275</v>
      </c>
      <c r="P2791">
        <f t="shared" si="258"/>
        <v>101</v>
      </c>
      <c r="Q2791" s="22">
        <f t="shared" si="259"/>
        <v>126.46</v>
      </c>
      <c r="R2791" s="15">
        <f t="shared" si="260"/>
        <v>42056.013124999998</v>
      </c>
      <c r="S2791" s="15">
        <f t="shared" si="261"/>
        <v>42075.166666666672</v>
      </c>
      <c r="T2791">
        <f t="shared" si="262"/>
        <v>2015</v>
      </c>
      <c r="U2791">
        <f t="shared" si="263"/>
        <v>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v>1421101903</v>
      </c>
      <c r="K2792" t="b">
        <v>0</v>
      </c>
      <c r="L2792">
        <v>66</v>
      </c>
      <c r="M2792" t="b">
        <v>1</v>
      </c>
      <c r="N2792" s="11" t="s">
        <v>8274</v>
      </c>
      <c r="O2792" t="s">
        <v>8275</v>
      </c>
      <c r="P2792">
        <f t="shared" si="258"/>
        <v>105</v>
      </c>
      <c r="Q2792" s="22">
        <f t="shared" si="259"/>
        <v>47.88</v>
      </c>
      <c r="R2792" s="15">
        <f t="shared" si="260"/>
        <v>42016.938692129625</v>
      </c>
      <c r="S2792" s="15">
        <f t="shared" si="261"/>
        <v>42046.938692129625</v>
      </c>
      <c r="T2792">
        <f t="shared" si="262"/>
        <v>2015</v>
      </c>
      <c r="U2792">
        <f t="shared" si="263"/>
        <v>1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v>1470778559</v>
      </c>
      <c r="K2793" t="b">
        <v>0</v>
      </c>
      <c r="L2793">
        <v>28</v>
      </c>
      <c r="M2793" t="b">
        <v>1</v>
      </c>
      <c r="N2793" s="11" t="s">
        <v>8274</v>
      </c>
      <c r="O2793" t="s">
        <v>8275</v>
      </c>
      <c r="P2793">
        <f t="shared" si="258"/>
        <v>103</v>
      </c>
      <c r="Q2793" s="22">
        <f t="shared" si="259"/>
        <v>73.209999999999994</v>
      </c>
      <c r="R2793" s="15">
        <f t="shared" si="260"/>
        <v>42591.899988425925</v>
      </c>
      <c r="S2793" s="15">
        <f t="shared" si="261"/>
        <v>42622.166666666672</v>
      </c>
      <c r="T2793">
        <f t="shared" si="262"/>
        <v>2016</v>
      </c>
      <c r="U2793">
        <f t="shared" si="263"/>
        <v>8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v>1435469559</v>
      </c>
      <c r="K2794" t="b">
        <v>0</v>
      </c>
      <c r="L2794">
        <v>24</v>
      </c>
      <c r="M2794" t="b">
        <v>1</v>
      </c>
      <c r="N2794" s="11" t="s">
        <v>8274</v>
      </c>
      <c r="O2794" t="s">
        <v>8275</v>
      </c>
      <c r="P2794">
        <f t="shared" si="258"/>
        <v>108</v>
      </c>
      <c r="Q2794" s="22">
        <f t="shared" si="259"/>
        <v>89.67</v>
      </c>
      <c r="R2794" s="15">
        <f t="shared" si="260"/>
        <v>42183.231006944443</v>
      </c>
      <c r="S2794" s="15">
        <f t="shared" si="261"/>
        <v>42228.231006944443</v>
      </c>
      <c r="T2794">
        <f t="shared" si="262"/>
        <v>2015</v>
      </c>
      <c r="U2794">
        <f t="shared" si="263"/>
        <v>6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v>1434881005</v>
      </c>
      <c r="K2795" t="b">
        <v>0</v>
      </c>
      <c r="L2795">
        <v>73</v>
      </c>
      <c r="M2795" t="b">
        <v>1</v>
      </c>
      <c r="N2795" s="11" t="s">
        <v>8274</v>
      </c>
      <c r="O2795" t="s">
        <v>8275</v>
      </c>
      <c r="P2795">
        <f t="shared" si="258"/>
        <v>111</v>
      </c>
      <c r="Q2795" s="22">
        <f t="shared" si="259"/>
        <v>151.46</v>
      </c>
      <c r="R2795" s="15">
        <f t="shared" si="260"/>
        <v>42176.419039351851</v>
      </c>
      <c r="S2795" s="15">
        <f t="shared" si="261"/>
        <v>42206.419039351851</v>
      </c>
      <c r="T2795">
        <f t="shared" si="262"/>
        <v>2015</v>
      </c>
      <c r="U2795">
        <f t="shared" si="263"/>
        <v>6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v>1455640559</v>
      </c>
      <c r="K2796" t="b">
        <v>0</v>
      </c>
      <c r="L2796">
        <v>3</v>
      </c>
      <c r="M2796" t="b">
        <v>1</v>
      </c>
      <c r="N2796" s="11" t="s">
        <v>8274</v>
      </c>
      <c r="O2796" t="s">
        <v>8275</v>
      </c>
      <c r="P2796">
        <f t="shared" si="258"/>
        <v>150</v>
      </c>
      <c r="Q2796" s="22">
        <f t="shared" si="259"/>
        <v>25</v>
      </c>
      <c r="R2796" s="15">
        <f t="shared" si="260"/>
        <v>42416.691655092596</v>
      </c>
      <c r="S2796" s="15">
        <f t="shared" si="261"/>
        <v>42432.791666666672</v>
      </c>
      <c r="T2796">
        <f t="shared" si="262"/>
        <v>2016</v>
      </c>
      <c r="U2796">
        <f t="shared" si="263"/>
        <v>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v>1400675841</v>
      </c>
      <c r="K2797" t="b">
        <v>0</v>
      </c>
      <c r="L2797">
        <v>20</v>
      </c>
      <c r="M2797" t="b">
        <v>1</v>
      </c>
      <c r="N2797" s="11" t="s">
        <v>8274</v>
      </c>
      <c r="O2797" t="s">
        <v>8275</v>
      </c>
      <c r="P2797">
        <f t="shared" si="258"/>
        <v>104</v>
      </c>
      <c r="Q2797" s="22">
        <f t="shared" si="259"/>
        <v>36.5</v>
      </c>
      <c r="R2797" s="15">
        <f t="shared" si="260"/>
        <v>41780.525937500002</v>
      </c>
      <c r="S2797" s="15">
        <f t="shared" si="261"/>
        <v>41796.958333333336</v>
      </c>
      <c r="T2797">
        <f t="shared" si="262"/>
        <v>2014</v>
      </c>
      <c r="U2797">
        <f t="shared" si="263"/>
        <v>5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v>1401972028</v>
      </c>
      <c r="K2798" t="b">
        <v>0</v>
      </c>
      <c r="L2798">
        <v>21</v>
      </c>
      <c r="M2798" t="b">
        <v>1</v>
      </c>
      <c r="N2798" s="11" t="s">
        <v>8274</v>
      </c>
      <c r="O2798" t="s">
        <v>8275</v>
      </c>
      <c r="P2798">
        <f t="shared" si="258"/>
        <v>116</v>
      </c>
      <c r="Q2798" s="22">
        <f t="shared" si="259"/>
        <v>44</v>
      </c>
      <c r="R2798" s="15">
        <f t="shared" si="260"/>
        <v>41795.528101851851</v>
      </c>
      <c r="S2798" s="15">
        <f t="shared" si="261"/>
        <v>41825.528101851851</v>
      </c>
      <c r="T2798">
        <f t="shared" si="262"/>
        <v>2014</v>
      </c>
      <c r="U2798">
        <f t="shared" si="263"/>
        <v>6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v>1402266840</v>
      </c>
      <c r="K2799" t="b">
        <v>0</v>
      </c>
      <c r="L2799">
        <v>94</v>
      </c>
      <c r="M2799" t="b">
        <v>1</v>
      </c>
      <c r="N2799" s="11" t="s">
        <v>8274</v>
      </c>
      <c r="O2799" t="s">
        <v>8275</v>
      </c>
      <c r="P2799">
        <f t="shared" si="258"/>
        <v>103</v>
      </c>
      <c r="Q2799" s="22">
        <f t="shared" si="259"/>
        <v>87.36</v>
      </c>
      <c r="R2799" s="15">
        <f t="shared" si="260"/>
        <v>41798.94027777778</v>
      </c>
      <c r="S2799" s="15">
        <f t="shared" si="261"/>
        <v>41828.94027777778</v>
      </c>
      <c r="T2799">
        <f t="shared" si="262"/>
        <v>2014</v>
      </c>
      <c r="U2799">
        <f t="shared" si="263"/>
        <v>6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v>1437063121</v>
      </c>
      <c r="K2800" t="b">
        <v>0</v>
      </c>
      <c r="L2800">
        <v>139</v>
      </c>
      <c r="M2800" t="b">
        <v>1</v>
      </c>
      <c r="N2800" s="11" t="s">
        <v>8274</v>
      </c>
      <c r="O2800" t="s">
        <v>8275</v>
      </c>
      <c r="P2800">
        <f t="shared" si="258"/>
        <v>101</v>
      </c>
      <c r="Q2800" s="22">
        <f t="shared" si="259"/>
        <v>36.47</v>
      </c>
      <c r="R2800" s="15">
        <f t="shared" si="260"/>
        <v>42201.675011574072</v>
      </c>
      <c r="S2800" s="15">
        <f t="shared" si="261"/>
        <v>42216.666666666672</v>
      </c>
      <c r="T2800">
        <f t="shared" si="262"/>
        <v>2015</v>
      </c>
      <c r="U2800">
        <f t="shared" si="263"/>
        <v>7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v>1463466070</v>
      </c>
      <c r="K2801" t="b">
        <v>0</v>
      </c>
      <c r="L2801">
        <v>130</v>
      </c>
      <c r="M2801" t="b">
        <v>1</v>
      </c>
      <c r="N2801" s="11" t="s">
        <v>8274</v>
      </c>
      <c r="O2801" t="s">
        <v>8275</v>
      </c>
      <c r="P2801">
        <f t="shared" si="258"/>
        <v>117</v>
      </c>
      <c r="Q2801" s="22">
        <f t="shared" si="259"/>
        <v>44.86</v>
      </c>
      <c r="R2801" s="15">
        <f t="shared" si="260"/>
        <v>42507.264699074076</v>
      </c>
      <c r="S2801" s="15">
        <f t="shared" si="261"/>
        <v>42538.666666666672</v>
      </c>
      <c r="T2801">
        <f t="shared" si="262"/>
        <v>2016</v>
      </c>
      <c r="U2801">
        <f t="shared" si="263"/>
        <v>5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v>1415193366</v>
      </c>
      <c r="K2802" t="b">
        <v>0</v>
      </c>
      <c r="L2802">
        <v>31</v>
      </c>
      <c r="M2802" t="b">
        <v>1</v>
      </c>
      <c r="N2802" s="11" t="s">
        <v>8274</v>
      </c>
      <c r="O2802" t="s">
        <v>8275</v>
      </c>
      <c r="P2802">
        <f t="shared" si="258"/>
        <v>133</v>
      </c>
      <c r="Q2802" s="22">
        <f t="shared" si="259"/>
        <v>42.9</v>
      </c>
      <c r="R2802" s="15">
        <f t="shared" si="260"/>
        <v>41948.552847222221</v>
      </c>
      <c r="S2802" s="15">
        <f t="shared" si="261"/>
        <v>42008.552847222221</v>
      </c>
      <c r="T2802">
        <f t="shared" si="262"/>
        <v>2014</v>
      </c>
      <c r="U2802">
        <f t="shared" si="263"/>
        <v>11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v>1411019409</v>
      </c>
      <c r="K2803" t="b">
        <v>0</v>
      </c>
      <c r="L2803">
        <v>13</v>
      </c>
      <c r="M2803" t="b">
        <v>1</v>
      </c>
      <c r="N2803" s="11" t="s">
        <v>8274</v>
      </c>
      <c r="O2803" t="s">
        <v>8275</v>
      </c>
      <c r="P2803">
        <f t="shared" si="258"/>
        <v>133</v>
      </c>
      <c r="Q2803" s="22">
        <f t="shared" si="259"/>
        <v>51.23</v>
      </c>
      <c r="R2803" s="15">
        <f t="shared" si="260"/>
        <v>41900.243159722224</v>
      </c>
      <c r="S2803" s="15">
        <f t="shared" si="261"/>
        <v>41922.458333333336</v>
      </c>
      <c r="T2803">
        <f t="shared" si="262"/>
        <v>2014</v>
      </c>
      <c r="U2803">
        <f t="shared" si="263"/>
        <v>9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v>1436283107</v>
      </c>
      <c r="K2804" t="b">
        <v>0</v>
      </c>
      <c r="L2804">
        <v>90</v>
      </c>
      <c r="M2804" t="b">
        <v>1</v>
      </c>
      <c r="N2804" s="11" t="s">
        <v>8274</v>
      </c>
      <c r="O2804" t="s">
        <v>8275</v>
      </c>
      <c r="P2804">
        <f t="shared" si="258"/>
        <v>102</v>
      </c>
      <c r="Q2804" s="22">
        <f t="shared" si="259"/>
        <v>33.94</v>
      </c>
      <c r="R2804" s="15">
        <f t="shared" si="260"/>
        <v>42192.64707175926</v>
      </c>
      <c r="S2804" s="15">
        <f t="shared" si="261"/>
        <v>42222.64707175926</v>
      </c>
      <c r="T2804">
        <f t="shared" si="262"/>
        <v>2015</v>
      </c>
      <c r="U2804">
        <f t="shared" si="263"/>
        <v>7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v>1433295276</v>
      </c>
      <c r="K2805" t="b">
        <v>0</v>
      </c>
      <c r="L2805">
        <v>141</v>
      </c>
      <c r="M2805" t="b">
        <v>1</v>
      </c>
      <c r="N2805" s="11" t="s">
        <v>8274</v>
      </c>
      <c r="O2805" t="s">
        <v>8275</v>
      </c>
      <c r="P2805">
        <f t="shared" si="258"/>
        <v>128</v>
      </c>
      <c r="Q2805" s="22">
        <f t="shared" si="259"/>
        <v>90.74</v>
      </c>
      <c r="R2805" s="15">
        <f t="shared" si="260"/>
        <v>42158.065694444449</v>
      </c>
      <c r="S2805" s="15">
        <f t="shared" si="261"/>
        <v>42201</v>
      </c>
      <c r="T2805">
        <f t="shared" si="262"/>
        <v>2015</v>
      </c>
      <c r="U2805">
        <f t="shared" si="263"/>
        <v>6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v>1409395990</v>
      </c>
      <c r="K2806" t="b">
        <v>0</v>
      </c>
      <c r="L2806">
        <v>23</v>
      </c>
      <c r="M2806" t="b">
        <v>1</v>
      </c>
      <c r="N2806" s="11" t="s">
        <v>8274</v>
      </c>
      <c r="O2806" t="s">
        <v>8275</v>
      </c>
      <c r="P2806">
        <f t="shared" si="258"/>
        <v>115</v>
      </c>
      <c r="Q2806" s="22">
        <f t="shared" si="259"/>
        <v>50</v>
      </c>
      <c r="R2806" s="15">
        <f t="shared" si="260"/>
        <v>41881.453587962962</v>
      </c>
      <c r="S2806" s="15">
        <f t="shared" si="261"/>
        <v>41911.453587962962</v>
      </c>
      <c r="T2806">
        <f t="shared" si="262"/>
        <v>2014</v>
      </c>
      <c r="U2806">
        <f t="shared" si="263"/>
        <v>8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v>1438085273</v>
      </c>
      <c r="K2807" t="b">
        <v>0</v>
      </c>
      <c r="L2807">
        <v>18</v>
      </c>
      <c r="M2807" t="b">
        <v>1</v>
      </c>
      <c r="N2807" s="11" t="s">
        <v>8274</v>
      </c>
      <c r="O2807" t="s">
        <v>8275</v>
      </c>
      <c r="P2807">
        <f t="shared" si="258"/>
        <v>110</v>
      </c>
      <c r="Q2807" s="22">
        <f t="shared" si="259"/>
        <v>24.44</v>
      </c>
      <c r="R2807" s="15">
        <f t="shared" si="260"/>
        <v>42213.505474537036</v>
      </c>
      <c r="S2807" s="15">
        <f t="shared" si="261"/>
        <v>42238.505474537036</v>
      </c>
      <c r="T2807">
        <f t="shared" si="262"/>
        <v>2015</v>
      </c>
      <c r="U2807">
        <f t="shared" si="263"/>
        <v>7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v>1435645490</v>
      </c>
      <c r="K2808" t="b">
        <v>0</v>
      </c>
      <c r="L2808">
        <v>76</v>
      </c>
      <c r="M2808" t="b">
        <v>1</v>
      </c>
      <c r="N2808" s="11" t="s">
        <v>8274</v>
      </c>
      <c r="O2808" t="s">
        <v>8275</v>
      </c>
      <c r="P2808">
        <f t="shared" si="258"/>
        <v>112</v>
      </c>
      <c r="Q2808" s="22">
        <f t="shared" si="259"/>
        <v>44.25</v>
      </c>
      <c r="R2808" s="15">
        <f t="shared" si="260"/>
        <v>42185.267245370371</v>
      </c>
      <c r="S2808" s="15">
        <f t="shared" si="261"/>
        <v>42221.458333333328</v>
      </c>
      <c r="T2808">
        <f t="shared" si="262"/>
        <v>2015</v>
      </c>
      <c r="U2808">
        <f t="shared" si="263"/>
        <v>6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v>1433019438</v>
      </c>
      <c r="K2809" t="b">
        <v>0</v>
      </c>
      <c r="L2809">
        <v>93</v>
      </c>
      <c r="M2809" t="b">
        <v>1</v>
      </c>
      <c r="N2809" s="11" t="s">
        <v>8274</v>
      </c>
      <c r="O2809" t="s">
        <v>8275</v>
      </c>
      <c r="P2809">
        <f t="shared" si="258"/>
        <v>126</v>
      </c>
      <c r="Q2809" s="22">
        <f t="shared" si="259"/>
        <v>67.739999999999995</v>
      </c>
      <c r="R2809" s="15">
        <f t="shared" si="260"/>
        <v>42154.873124999998</v>
      </c>
      <c r="S2809" s="15">
        <f t="shared" si="261"/>
        <v>42184.873124999998</v>
      </c>
      <c r="T2809">
        <f t="shared" si="262"/>
        <v>2015</v>
      </c>
      <c r="U2809">
        <f t="shared" si="263"/>
        <v>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v>1437682735</v>
      </c>
      <c r="K2810" t="b">
        <v>0</v>
      </c>
      <c r="L2810">
        <v>69</v>
      </c>
      <c r="M2810" t="b">
        <v>1</v>
      </c>
      <c r="N2810" s="11" t="s">
        <v>8274</v>
      </c>
      <c r="O2810" t="s">
        <v>8275</v>
      </c>
      <c r="P2810">
        <f t="shared" si="258"/>
        <v>100</v>
      </c>
      <c r="Q2810" s="22">
        <f t="shared" si="259"/>
        <v>65.38</v>
      </c>
      <c r="R2810" s="15">
        <f t="shared" si="260"/>
        <v>42208.84646990741</v>
      </c>
      <c r="S2810" s="15">
        <f t="shared" si="261"/>
        <v>42238.84646990741</v>
      </c>
      <c r="T2810">
        <f t="shared" si="262"/>
        <v>2015</v>
      </c>
      <c r="U2810">
        <f t="shared" si="263"/>
        <v>7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v>1458647725</v>
      </c>
      <c r="K2811" t="b">
        <v>0</v>
      </c>
      <c r="L2811">
        <v>21</v>
      </c>
      <c r="M2811" t="b">
        <v>1</v>
      </c>
      <c r="N2811" s="11" t="s">
        <v>8274</v>
      </c>
      <c r="O2811" t="s">
        <v>8275</v>
      </c>
      <c r="P2811">
        <f t="shared" si="258"/>
        <v>102</v>
      </c>
      <c r="Q2811" s="22">
        <f t="shared" si="259"/>
        <v>121.9</v>
      </c>
      <c r="R2811" s="15">
        <f t="shared" si="260"/>
        <v>42451.496817129635</v>
      </c>
      <c r="S2811" s="15">
        <f t="shared" si="261"/>
        <v>42459.610416666663</v>
      </c>
      <c r="T2811">
        <f t="shared" si="262"/>
        <v>2016</v>
      </c>
      <c r="U2811">
        <f t="shared" si="263"/>
        <v>3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v>1398828064</v>
      </c>
      <c r="K2812" t="b">
        <v>0</v>
      </c>
      <c r="L2812">
        <v>57</v>
      </c>
      <c r="M2812" t="b">
        <v>1</v>
      </c>
      <c r="N2812" s="11" t="s">
        <v>8274</v>
      </c>
      <c r="O2812" t="s">
        <v>8275</v>
      </c>
      <c r="P2812">
        <f t="shared" si="258"/>
        <v>108</v>
      </c>
      <c r="Q2812" s="22">
        <f t="shared" si="259"/>
        <v>47.46</v>
      </c>
      <c r="R2812" s="15">
        <f t="shared" si="260"/>
        <v>41759.13962962963</v>
      </c>
      <c r="S2812" s="15">
        <f t="shared" si="261"/>
        <v>41791.165972222225</v>
      </c>
      <c r="T2812">
        <f t="shared" si="262"/>
        <v>2014</v>
      </c>
      <c r="U2812">
        <f t="shared" si="263"/>
        <v>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v>1422100503</v>
      </c>
      <c r="K2813" t="b">
        <v>0</v>
      </c>
      <c r="L2813">
        <v>108</v>
      </c>
      <c r="M2813" t="b">
        <v>1</v>
      </c>
      <c r="N2813" s="11" t="s">
        <v>8274</v>
      </c>
      <c r="O2813" t="s">
        <v>8275</v>
      </c>
      <c r="P2813">
        <f t="shared" si="258"/>
        <v>100</v>
      </c>
      <c r="Q2813" s="22">
        <f t="shared" si="259"/>
        <v>92.84</v>
      </c>
      <c r="R2813" s="15">
        <f t="shared" si="260"/>
        <v>42028.496562500004</v>
      </c>
      <c r="S2813" s="15">
        <f t="shared" si="261"/>
        <v>42058.496562500004</v>
      </c>
      <c r="T2813">
        <f t="shared" si="262"/>
        <v>2015</v>
      </c>
      <c r="U2813">
        <f t="shared" si="263"/>
        <v>1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v>1424368298</v>
      </c>
      <c r="K2814" t="b">
        <v>0</v>
      </c>
      <c r="L2814">
        <v>83</v>
      </c>
      <c r="M2814" t="b">
        <v>1</v>
      </c>
      <c r="N2814" s="11" t="s">
        <v>8274</v>
      </c>
      <c r="O2814" t="s">
        <v>8275</v>
      </c>
      <c r="P2814">
        <f t="shared" si="258"/>
        <v>113</v>
      </c>
      <c r="Q2814" s="22">
        <f t="shared" si="259"/>
        <v>68.25</v>
      </c>
      <c r="R2814" s="15">
        <f t="shared" si="260"/>
        <v>42054.74418981481</v>
      </c>
      <c r="S2814" s="15">
        <f t="shared" si="261"/>
        <v>42100.166666666672</v>
      </c>
      <c r="T2814">
        <f t="shared" si="262"/>
        <v>2015</v>
      </c>
      <c r="U2814">
        <f t="shared" si="263"/>
        <v>2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v>1479577761</v>
      </c>
      <c r="K2815" t="b">
        <v>0</v>
      </c>
      <c r="L2815">
        <v>96</v>
      </c>
      <c r="M2815" t="b">
        <v>1</v>
      </c>
      <c r="N2815" s="11" t="s">
        <v>8274</v>
      </c>
      <c r="O2815" t="s">
        <v>8275</v>
      </c>
      <c r="P2815">
        <f t="shared" si="258"/>
        <v>128</v>
      </c>
      <c r="Q2815" s="22">
        <f t="shared" si="259"/>
        <v>37.21</v>
      </c>
      <c r="R2815" s="15">
        <f t="shared" si="260"/>
        <v>42693.742604166662</v>
      </c>
      <c r="S2815" s="15">
        <f t="shared" si="261"/>
        <v>42718.742604166662</v>
      </c>
      <c r="T2815">
        <f t="shared" si="262"/>
        <v>2016</v>
      </c>
      <c r="U2815">
        <f t="shared" si="263"/>
        <v>11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v>1428572115</v>
      </c>
      <c r="K2816" t="b">
        <v>0</v>
      </c>
      <c r="L2816">
        <v>64</v>
      </c>
      <c r="M2816" t="b">
        <v>1</v>
      </c>
      <c r="N2816" s="11" t="s">
        <v>8274</v>
      </c>
      <c r="O2816" t="s">
        <v>8275</v>
      </c>
      <c r="P2816">
        <f t="shared" si="258"/>
        <v>108</v>
      </c>
      <c r="Q2816" s="22">
        <f t="shared" si="259"/>
        <v>25.25</v>
      </c>
      <c r="R2816" s="15">
        <f t="shared" si="260"/>
        <v>42103.399479166663</v>
      </c>
      <c r="S2816" s="15">
        <f t="shared" si="261"/>
        <v>42133.399479166663</v>
      </c>
      <c r="T2816">
        <f t="shared" si="262"/>
        <v>2015</v>
      </c>
      <c r="U2816">
        <f t="shared" si="263"/>
        <v>4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v>1468003109</v>
      </c>
      <c r="K2817" t="b">
        <v>0</v>
      </c>
      <c r="L2817">
        <v>14</v>
      </c>
      <c r="M2817" t="b">
        <v>1</v>
      </c>
      <c r="N2817" s="11" t="s">
        <v>8274</v>
      </c>
      <c r="O2817" t="s">
        <v>8275</v>
      </c>
      <c r="P2817">
        <f t="shared" si="258"/>
        <v>242</v>
      </c>
      <c r="Q2817" s="22">
        <f t="shared" si="259"/>
        <v>43.21</v>
      </c>
      <c r="R2817" s="15">
        <f t="shared" si="260"/>
        <v>42559.776724537034</v>
      </c>
      <c r="S2817" s="15">
        <f t="shared" si="261"/>
        <v>42589.776724537034</v>
      </c>
      <c r="T2817">
        <f t="shared" si="262"/>
        <v>2016</v>
      </c>
      <c r="U2817">
        <f t="shared" si="263"/>
        <v>7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v>1435921992</v>
      </c>
      <c r="K2818" t="b">
        <v>0</v>
      </c>
      <c r="L2818">
        <v>169</v>
      </c>
      <c r="M2818" t="b">
        <v>1</v>
      </c>
      <c r="N2818" s="11" t="s">
        <v>8274</v>
      </c>
      <c r="O2818" t="s">
        <v>8275</v>
      </c>
      <c r="P2818">
        <f t="shared" si="258"/>
        <v>142</v>
      </c>
      <c r="Q2818" s="22">
        <f t="shared" si="259"/>
        <v>25.13</v>
      </c>
      <c r="R2818" s="15">
        <f t="shared" si="260"/>
        <v>42188.467499999999</v>
      </c>
      <c r="S2818" s="15">
        <f t="shared" si="261"/>
        <v>42218.666666666672</v>
      </c>
      <c r="T2818">
        <f t="shared" si="262"/>
        <v>2015</v>
      </c>
      <c r="U2818">
        <f t="shared" si="263"/>
        <v>7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v>1421680462</v>
      </c>
      <c r="K2819" t="b">
        <v>0</v>
      </c>
      <c r="L2819">
        <v>33</v>
      </c>
      <c r="M2819" t="b">
        <v>1</v>
      </c>
      <c r="N2819" s="11" t="s">
        <v>8274</v>
      </c>
      <c r="O2819" t="s">
        <v>8275</v>
      </c>
      <c r="P2819">
        <f t="shared" ref="P2819:P2882" si="264">ROUND(E2819/D2819*100,0)</f>
        <v>130</v>
      </c>
      <c r="Q2819" s="22">
        <f t="shared" ref="Q2819:Q2882" si="265">IFERROR(ROUND(E2819/L2819,2),0)</f>
        <v>23.64</v>
      </c>
      <c r="R2819" s="15">
        <f t="shared" ref="R2819:R2882" si="266">J2819/60/60/24+DATE(1970,1,1)</f>
        <v>42023.634976851856</v>
      </c>
      <c r="S2819" s="15">
        <f t="shared" ref="S2819:S2882" si="267">I2819/60/60/24+DATE(1970,1,1)</f>
        <v>42063.634976851856</v>
      </c>
      <c r="T2819">
        <f t="shared" ref="T2819:T2882" si="268">YEAR(R2819)</f>
        <v>2015</v>
      </c>
      <c r="U2819">
        <f t="shared" ref="U2819:U2882" si="269">MONTH(R2819)</f>
        <v>1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v>1441290086</v>
      </c>
      <c r="K2820" t="b">
        <v>0</v>
      </c>
      <c r="L2820">
        <v>102</v>
      </c>
      <c r="M2820" t="b">
        <v>1</v>
      </c>
      <c r="N2820" s="11" t="s">
        <v>8274</v>
      </c>
      <c r="O2820" t="s">
        <v>8275</v>
      </c>
      <c r="P2820">
        <f t="shared" si="264"/>
        <v>106</v>
      </c>
      <c r="Q2820" s="22">
        <f t="shared" si="265"/>
        <v>103.95</v>
      </c>
      <c r="R2820" s="15">
        <f t="shared" si="266"/>
        <v>42250.598217592589</v>
      </c>
      <c r="S2820" s="15">
        <f t="shared" si="267"/>
        <v>42270.598217592589</v>
      </c>
      <c r="T2820">
        <f t="shared" si="268"/>
        <v>2015</v>
      </c>
      <c r="U2820">
        <f t="shared" si="269"/>
        <v>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v>1431693409</v>
      </c>
      <c r="K2821" t="b">
        <v>0</v>
      </c>
      <c r="L2821">
        <v>104</v>
      </c>
      <c r="M2821" t="b">
        <v>1</v>
      </c>
      <c r="N2821" s="11" t="s">
        <v>8274</v>
      </c>
      <c r="O2821" t="s">
        <v>8275</v>
      </c>
      <c r="P2821">
        <f t="shared" si="264"/>
        <v>105</v>
      </c>
      <c r="Q2821" s="22">
        <f t="shared" si="265"/>
        <v>50.38</v>
      </c>
      <c r="R2821" s="15">
        <f t="shared" si="266"/>
        <v>42139.525567129633</v>
      </c>
      <c r="S2821" s="15">
        <f t="shared" si="267"/>
        <v>42169.525567129633</v>
      </c>
      <c r="T2821">
        <f t="shared" si="268"/>
        <v>2015</v>
      </c>
      <c r="U2821">
        <f t="shared" si="269"/>
        <v>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v>1454337589</v>
      </c>
      <c r="K2822" t="b">
        <v>0</v>
      </c>
      <c r="L2822">
        <v>20</v>
      </c>
      <c r="M2822" t="b">
        <v>1</v>
      </c>
      <c r="N2822" s="11" t="s">
        <v>8274</v>
      </c>
      <c r="O2822" t="s">
        <v>8275</v>
      </c>
      <c r="P2822">
        <f t="shared" si="264"/>
        <v>136</v>
      </c>
      <c r="Q2822" s="22">
        <f t="shared" si="265"/>
        <v>13.6</v>
      </c>
      <c r="R2822" s="15">
        <f t="shared" si="266"/>
        <v>42401.610983796301</v>
      </c>
      <c r="S2822" s="15">
        <f t="shared" si="267"/>
        <v>42426</v>
      </c>
      <c r="T2822">
        <f t="shared" si="268"/>
        <v>2016</v>
      </c>
      <c r="U2822">
        <f t="shared" si="269"/>
        <v>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v>1408918135</v>
      </c>
      <c r="K2823" t="b">
        <v>0</v>
      </c>
      <c r="L2823">
        <v>35</v>
      </c>
      <c r="M2823" t="b">
        <v>1</v>
      </c>
      <c r="N2823" s="11" t="s">
        <v>8274</v>
      </c>
      <c r="O2823" t="s">
        <v>8275</v>
      </c>
      <c r="P2823">
        <f t="shared" si="264"/>
        <v>100</v>
      </c>
      <c r="Q2823" s="22">
        <f t="shared" si="265"/>
        <v>28.57</v>
      </c>
      <c r="R2823" s="15">
        <f t="shared" si="266"/>
        <v>41875.922858796301</v>
      </c>
      <c r="S2823" s="15">
        <f t="shared" si="267"/>
        <v>41905.922858796301</v>
      </c>
      <c r="T2823">
        <f t="shared" si="268"/>
        <v>2014</v>
      </c>
      <c r="U2823">
        <f t="shared" si="269"/>
        <v>8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v>1424881492</v>
      </c>
      <c r="K2824" t="b">
        <v>0</v>
      </c>
      <c r="L2824">
        <v>94</v>
      </c>
      <c r="M2824" t="b">
        <v>1</v>
      </c>
      <c r="N2824" s="11" t="s">
        <v>8274</v>
      </c>
      <c r="O2824" t="s">
        <v>8275</v>
      </c>
      <c r="P2824">
        <f t="shared" si="264"/>
        <v>100</v>
      </c>
      <c r="Q2824" s="22">
        <f t="shared" si="265"/>
        <v>63.83</v>
      </c>
      <c r="R2824" s="15">
        <f t="shared" si="266"/>
        <v>42060.683935185181</v>
      </c>
      <c r="S2824" s="15">
        <f t="shared" si="267"/>
        <v>42090.642268518524</v>
      </c>
      <c r="T2824">
        <f t="shared" si="268"/>
        <v>2015</v>
      </c>
      <c r="U2824">
        <f t="shared" si="269"/>
        <v>2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v>1425428206</v>
      </c>
      <c r="K2825" t="b">
        <v>0</v>
      </c>
      <c r="L2825">
        <v>14</v>
      </c>
      <c r="M2825" t="b">
        <v>1</v>
      </c>
      <c r="N2825" s="11" t="s">
        <v>8274</v>
      </c>
      <c r="O2825" t="s">
        <v>8275</v>
      </c>
      <c r="P2825">
        <f t="shared" si="264"/>
        <v>124</v>
      </c>
      <c r="Q2825" s="22">
        <f t="shared" si="265"/>
        <v>8.86</v>
      </c>
      <c r="R2825" s="15">
        <f t="shared" si="266"/>
        <v>42067.011643518519</v>
      </c>
      <c r="S2825" s="15">
        <f t="shared" si="267"/>
        <v>42094.957638888889</v>
      </c>
      <c r="T2825">
        <f t="shared" si="268"/>
        <v>2015</v>
      </c>
      <c r="U2825">
        <f t="shared" si="269"/>
        <v>3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v>1431412196</v>
      </c>
      <c r="K2826" t="b">
        <v>0</v>
      </c>
      <c r="L2826">
        <v>15</v>
      </c>
      <c r="M2826" t="b">
        <v>1</v>
      </c>
      <c r="N2826" s="11" t="s">
        <v>8274</v>
      </c>
      <c r="O2826" t="s">
        <v>8275</v>
      </c>
      <c r="P2826">
        <f t="shared" si="264"/>
        <v>117</v>
      </c>
      <c r="Q2826" s="22">
        <f t="shared" si="265"/>
        <v>50.67</v>
      </c>
      <c r="R2826" s="15">
        <f t="shared" si="266"/>
        <v>42136.270787037036</v>
      </c>
      <c r="S2826" s="15">
        <f t="shared" si="267"/>
        <v>42168.071527777778</v>
      </c>
      <c r="T2826">
        <f t="shared" si="268"/>
        <v>2015</v>
      </c>
      <c r="U2826">
        <f t="shared" si="269"/>
        <v>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v>1446663686</v>
      </c>
      <c r="K2827" t="b">
        <v>0</v>
      </c>
      <c r="L2827">
        <v>51</v>
      </c>
      <c r="M2827" t="b">
        <v>1</v>
      </c>
      <c r="N2827" s="11" t="s">
        <v>8274</v>
      </c>
      <c r="O2827" t="s">
        <v>8275</v>
      </c>
      <c r="P2827">
        <f t="shared" si="264"/>
        <v>103</v>
      </c>
      <c r="Q2827" s="22">
        <f t="shared" si="265"/>
        <v>60.78</v>
      </c>
      <c r="R2827" s="15">
        <f t="shared" si="266"/>
        <v>42312.792662037042</v>
      </c>
      <c r="S2827" s="15">
        <f t="shared" si="267"/>
        <v>42342.792662037042</v>
      </c>
      <c r="T2827">
        <f t="shared" si="268"/>
        <v>2015</v>
      </c>
      <c r="U2827">
        <f t="shared" si="269"/>
        <v>11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v>1434415812</v>
      </c>
      <c r="K2828" t="b">
        <v>0</v>
      </c>
      <c r="L2828">
        <v>19</v>
      </c>
      <c r="M2828" t="b">
        <v>1</v>
      </c>
      <c r="N2828" s="11" t="s">
        <v>8274</v>
      </c>
      <c r="O2828" t="s">
        <v>8275</v>
      </c>
      <c r="P2828">
        <f t="shared" si="264"/>
        <v>108</v>
      </c>
      <c r="Q2828" s="22">
        <f t="shared" si="265"/>
        <v>113.42</v>
      </c>
      <c r="R2828" s="15">
        <f t="shared" si="266"/>
        <v>42171.034861111111</v>
      </c>
      <c r="S2828" s="15">
        <f t="shared" si="267"/>
        <v>42195.291666666672</v>
      </c>
      <c r="T2828">
        <f t="shared" si="268"/>
        <v>2015</v>
      </c>
      <c r="U2828">
        <f t="shared" si="269"/>
        <v>6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v>1462379066</v>
      </c>
      <c r="K2829" t="b">
        <v>0</v>
      </c>
      <c r="L2829">
        <v>23</v>
      </c>
      <c r="M2829" t="b">
        <v>1</v>
      </c>
      <c r="N2829" s="11" t="s">
        <v>8274</v>
      </c>
      <c r="O2829" t="s">
        <v>8275</v>
      </c>
      <c r="P2829">
        <f t="shared" si="264"/>
        <v>120</v>
      </c>
      <c r="Q2829" s="22">
        <f t="shared" si="265"/>
        <v>104.57</v>
      </c>
      <c r="R2829" s="15">
        <f t="shared" si="266"/>
        <v>42494.683634259258</v>
      </c>
      <c r="S2829" s="15">
        <f t="shared" si="267"/>
        <v>42524.6875</v>
      </c>
      <c r="T2829">
        <f t="shared" si="268"/>
        <v>2016</v>
      </c>
      <c r="U2829">
        <f t="shared" si="269"/>
        <v>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v>1441606869</v>
      </c>
      <c r="K2830" t="b">
        <v>0</v>
      </c>
      <c r="L2830">
        <v>97</v>
      </c>
      <c r="M2830" t="b">
        <v>1</v>
      </c>
      <c r="N2830" s="11" t="s">
        <v>8274</v>
      </c>
      <c r="O2830" t="s">
        <v>8275</v>
      </c>
      <c r="P2830">
        <f t="shared" si="264"/>
        <v>100</v>
      </c>
      <c r="Q2830" s="22">
        <f t="shared" si="265"/>
        <v>98.31</v>
      </c>
      <c r="R2830" s="15">
        <f t="shared" si="266"/>
        <v>42254.264687499999</v>
      </c>
      <c r="S2830" s="15">
        <f t="shared" si="267"/>
        <v>42279.958333333328</v>
      </c>
      <c r="T2830">
        <f t="shared" si="268"/>
        <v>2015</v>
      </c>
      <c r="U2830">
        <f t="shared" si="269"/>
        <v>9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v>1462443918</v>
      </c>
      <c r="K2831" t="b">
        <v>0</v>
      </c>
      <c r="L2831">
        <v>76</v>
      </c>
      <c r="M2831" t="b">
        <v>1</v>
      </c>
      <c r="N2831" s="11" t="s">
        <v>8274</v>
      </c>
      <c r="O2831" t="s">
        <v>8275</v>
      </c>
      <c r="P2831">
        <f t="shared" si="264"/>
        <v>107</v>
      </c>
      <c r="Q2831" s="22">
        <f t="shared" si="265"/>
        <v>35.04</v>
      </c>
      <c r="R2831" s="15">
        <f t="shared" si="266"/>
        <v>42495.434236111112</v>
      </c>
      <c r="S2831" s="15">
        <f t="shared" si="267"/>
        <v>42523.434236111112</v>
      </c>
      <c r="T2831">
        <f t="shared" si="268"/>
        <v>2016</v>
      </c>
      <c r="U2831">
        <f t="shared" si="269"/>
        <v>5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v>1398802148</v>
      </c>
      <c r="K2832" t="b">
        <v>0</v>
      </c>
      <c r="L2832">
        <v>11</v>
      </c>
      <c r="M2832" t="b">
        <v>1</v>
      </c>
      <c r="N2832" s="11" t="s">
        <v>8274</v>
      </c>
      <c r="O2832" t="s">
        <v>8275</v>
      </c>
      <c r="P2832">
        <f t="shared" si="264"/>
        <v>100</v>
      </c>
      <c r="Q2832" s="22">
        <f t="shared" si="265"/>
        <v>272.73</v>
      </c>
      <c r="R2832" s="15">
        <f t="shared" si="266"/>
        <v>41758.839675925927</v>
      </c>
      <c r="S2832" s="15">
        <f t="shared" si="267"/>
        <v>41771.165972222225</v>
      </c>
      <c r="T2832">
        <f t="shared" si="268"/>
        <v>2014</v>
      </c>
      <c r="U2832">
        <f t="shared" si="269"/>
        <v>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v>1434484070</v>
      </c>
      <c r="K2833" t="b">
        <v>0</v>
      </c>
      <c r="L2833">
        <v>52</v>
      </c>
      <c r="M2833" t="b">
        <v>1</v>
      </c>
      <c r="N2833" s="11" t="s">
        <v>8274</v>
      </c>
      <c r="O2833" t="s">
        <v>8275</v>
      </c>
      <c r="P2833">
        <f t="shared" si="264"/>
        <v>111</v>
      </c>
      <c r="Q2833" s="22">
        <f t="shared" si="265"/>
        <v>63.85</v>
      </c>
      <c r="R2833" s="15">
        <f t="shared" si="266"/>
        <v>42171.824884259258</v>
      </c>
      <c r="S2833" s="15">
        <f t="shared" si="267"/>
        <v>42201.824884259258</v>
      </c>
      <c r="T2833">
        <f t="shared" si="268"/>
        <v>2015</v>
      </c>
      <c r="U2833">
        <f t="shared" si="269"/>
        <v>6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v>1414342894</v>
      </c>
      <c r="K2834" t="b">
        <v>0</v>
      </c>
      <c r="L2834">
        <v>95</v>
      </c>
      <c r="M2834" t="b">
        <v>1</v>
      </c>
      <c r="N2834" s="11" t="s">
        <v>8274</v>
      </c>
      <c r="O2834" t="s">
        <v>8275</v>
      </c>
      <c r="P2834">
        <f t="shared" si="264"/>
        <v>115</v>
      </c>
      <c r="Q2834" s="22">
        <f t="shared" si="265"/>
        <v>30.19</v>
      </c>
      <c r="R2834" s="15">
        <f t="shared" si="266"/>
        <v>41938.709421296298</v>
      </c>
      <c r="S2834" s="15">
        <f t="shared" si="267"/>
        <v>41966.916666666672</v>
      </c>
      <c r="T2834">
        <f t="shared" si="268"/>
        <v>2014</v>
      </c>
      <c r="U2834">
        <f t="shared" si="269"/>
        <v>10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v>1442804633</v>
      </c>
      <c r="K2835" t="b">
        <v>0</v>
      </c>
      <c r="L2835">
        <v>35</v>
      </c>
      <c r="M2835" t="b">
        <v>1</v>
      </c>
      <c r="N2835" s="11" t="s">
        <v>8274</v>
      </c>
      <c r="O2835" t="s">
        <v>8275</v>
      </c>
      <c r="P2835">
        <f t="shared" si="264"/>
        <v>108</v>
      </c>
      <c r="Q2835" s="22">
        <f t="shared" si="265"/>
        <v>83.51</v>
      </c>
      <c r="R2835" s="15">
        <f t="shared" si="266"/>
        <v>42268.127696759257</v>
      </c>
      <c r="S2835" s="15">
        <f t="shared" si="267"/>
        <v>42288.083333333328</v>
      </c>
      <c r="T2835">
        <f t="shared" si="268"/>
        <v>2015</v>
      </c>
      <c r="U2835">
        <f t="shared" si="269"/>
        <v>9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v>1421362930</v>
      </c>
      <c r="K2836" t="b">
        <v>0</v>
      </c>
      <c r="L2836">
        <v>21</v>
      </c>
      <c r="M2836" t="b">
        <v>1</v>
      </c>
      <c r="N2836" s="11" t="s">
        <v>8274</v>
      </c>
      <c r="O2836" t="s">
        <v>8275</v>
      </c>
      <c r="P2836">
        <f t="shared" si="264"/>
        <v>170</v>
      </c>
      <c r="Q2836" s="22">
        <f t="shared" si="265"/>
        <v>64.760000000000005</v>
      </c>
      <c r="R2836" s="15">
        <f t="shared" si="266"/>
        <v>42019.959837962961</v>
      </c>
      <c r="S2836" s="15">
        <f t="shared" si="267"/>
        <v>42034.959837962961</v>
      </c>
      <c r="T2836">
        <f t="shared" si="268"/>
        <v>2015</v>
      </c>
      <c r="U2836">
        <f t="shared" si="269"/>
        <v>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v>1446742417</v>
      </c>
      <c r="K2837" t="b">
        <v>0</v>
      </c>
      <c r="L2837">
        <v>93</v>
      </c>
      <c r="M2837" t="b">
        <v>1</v>
      </c>
      <c r="N2837" s="11" t="s">
        <v>8274</v>
      </c>
      <c r="O2837" t="s">
        <v>8275</v>
      </c>
      <c r="P2837">
        <f t="shared" si="264"/>
        <v>187</v>
      </c>
      <c r="Q2837" s="22">
        <f t="shared" si="265"/>
        <v>20.12</v>
      </c>
      <c r="R2837" s="15">
        <f t="shared" si="266"/>
        <v>42313.703900462962</v>
      </c>
      <c r="S2837" s="15">
        <f t="shared" si="267"/>
        <v>42343</v>
      </c>
      <c r="T2837">
        <f t="shared" si="268"/>
        <v>2015</v>
      </c>
      <c r="U2837">
        <f t="shared" si="269"/>
        <v>11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v>1484115418</v>
      </c>
      <c r="K2838" t="b">
        <v>0</v>
      </c>
      <c r="L2838">
        <v>11</v>
      </c>
      <c r="M2838" t="b">
        <v>1</v>
      </c>
      <c r="N2838" s="11" t="s">
        <v>8274</v>
      </c>
      <c r="O2838" t="s">
        <v>8275</v>
      </c>
      <c r="P2838">
        <f t="shared" si="264"/>
        <v>108</v>
      </c>
      <c r="Q2838" s="22">
        <f t="shared" si="265"/>
        <v>44.09</v>
      </c>
      <c r="R2838" s="15">
        <f t="shared" si="266"/>
        <v>42746.261782407411</v>
      </c>
      <c r="S2838" s="15">
        <f t="shared" si="267"/>
        <v>42784.207638888889</v>
      </c>
      <c r="T2838">
        <f t="shared" si="268"/>
        <v>2017</v>
      </c>
      <c r="U2838">
        <f t="shared" si="269"/>
        <v>1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v>1446241684</v>
      </c>
      <c r="K2839" t="b">
        <v>0</v>
      </c>
      <c r="L2839">
        <v>21</v>
      </c>
      <c r="M2839" t="b">
        <v>1</v>
      </c>
      <c r="N2839" s="11" t="s">
        <v>8274</v>
      </c>
      <c r="O2839" t="s">
        <v>8275</v>
      </c>
      <c r="P2839">
        <f t="shared" si="264"/>
        <v>100</v>
      </c>
      <c r="Q2839" s="22">
        <f t="shared" si="265"/>
        <v>40.479999999999997</v>
      </c>
      <c r="R2839" s="15">
        <f t="shared" si="266"/>
        <v>42307.908379629633</v>
      </c>
      <c r="S2839" s="15">
        <f t="shared" si="267"/>
        <v>42347.950046296297</v>
      </c>
      <c r="T2839">
        <f t="shared" si="268"/>
        <v>2015</v>
      </c>
      <c r="U2839">
        <f t="shared" si="269"/>
        <v>10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v>1406039696</v>
      </c>
      <c r="K2840" t="b">
        <v>0</v>
      </c>
      <c r="L2840">
        <v>54</v>
      </c>
      <c r="M2840" t="b">
        <v>1</v>
      </c>
      <c r="N2840" s="11" t="s">
        <v>8274</v>
      </c>
      <c r="O2840" t="s">
        <v>8275</v>
      </c>
      <c r="P2840">
        <f t="shared" si="264"/>
        <v>120</v>
      </c>
      <c r="Q2840" s="22">
        <f t="shared" si="265"/>
        <v>44.54</v>
      </c>
      <c r="R2840" s="15">
        <f t="shared" si="266"/>
        <v>41842.607592592591</v>
      </c>
      <c r="S2840" s="15">
        <f t="shared" si="267"/>
        <v>41864.916666666664</v>
      </c>
      <c r="T2840">
        <f t="shared" si="268"/>
        <v>2014</v>
      </c>
      <c r="U2840">
        <f t="shared" si="269"/>
        <v>7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v>1406958354</v>
      </c>
      <c r="K2841" t="b">
        <v>0</v>
      </c>
      <c r="L2841">
        <v>31</v>
      </c>
      <c r="M2841" t="b">
        <v>1</v>
      </c>
      <c r="N2841" s="11" t="s">
        <v>8274</v>
      </c>
      <c r="O2841" t="s">
        <v>8275</v>
      </c>
      <c r="P2841">
        <f t="shared" si="264"/>
        <v>111</v>
      </c>
      <c r="Q2841" s="22">
        <f t="shared" si="265"/>
        <v>125.81</v>
      </c>
      <c r="R2841" s="15">
        <f t="shared" si="266"/>
        <v>41853.240208333329</v>
      </c>
      <c r="S2841" s="15">
        <f t="shared" si="267"/>
        <v>41876.207638888889</v>
      </c>
      <c r="T2841">
        <f t="shared" si="268"/>
        <v>2014</v>
      </c>
      <c r="U2841">
        <f t="shared" si="269"/>
        <v>8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v>1424825479</v>
      </c>
      <c r="K2842" t="b">
        <v>0</v>
      </c>
      <c r="L2842">
        <v>132</v>
      </c>
      <c r="M2842" t="b">
        <v>1</v>
      </c>
      <c r="N2842" s="11" t="s">
        <v>8274</v>
      </c>
      <c r="O2842" t="s">
        <v>8275</v>
      </c>
      <c r="P2842">
        <f t="shared" si="264"/>
        <v>104</v>
      </c>
      <c r="Q2842" s="22">
        <f t="shared" si="265"/>
        <v>19.7</v>
      </c>
      <c r="R2842" s="15">
        <f t="shared" si="266"/>
        <v>42060.035636574074</v>
      </c>
      <c r="S2842" s="15">
        <f t="shared" si="267"/>
        <v>42081.708333333328</v>
      </c>
      <c r="T2842">
        <f t="shared" si="268"/>
        <v>2015</v>
      </c>
      <c r="U2842">
        <f t="shared" si="269"/>
        <v>2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v>1444844697</v>
      </c>
      <c r="K2843" t="b">
        <v>0</v>
      </c>
      <c r="L2843">
        <v>1</v>
      </c>
      <c r="M2843" t="b">
        <v>0</v>
      </c>
      <c r="N2843" s="11" t="s">
        <v>8274</v>
      </c>
      <c r="O2843" t="s">
        <v>8275</v>
      </c>
      <c r="P2843">
        <f t="shared" si="264"/>
        <v>1</v>
      </c>
      <c r="Q2843" s="22">
        <f t="shared" si="265"/>
        <v>10</v>
      </c>
      <c r="R2843" s="15">
        <f t="shared" si="266"/>
        <v>42291.739548611105</v>
      </c>
      <c r="S2843" s="15">
        <f t="shared" si="267"/>
        <v>42351.781215277777</v>
      </c>
      <c r="T2843">
        <f t="shared" si="268"/>
        <v>2015</v>
      </c>
      <c r="U2843">
        <f t="shared" si="269"/>
        <v>10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v>1401058295</v>
      </c>
      <c r="K2844" t="b">
        <v>0</v>
      </c>
      <c r="L2844">
        <v>0</v>
      </c>
      <c r="M2844" t="b">
        <v>0</v>
      </c>
      <c r="N2844" s="11" t="s">
        <v>8274</v>
      </c>
      <c r="O2844" t="s">
        <v>8275</v>
      </c>
      <c r="P2844">
        <f t="shared" si="264"/>
        <v>0</v>
      </c>
      <c r="Q2844" s="22">
        <f t="shared" si="265"/>
        <v>0</v>
      </c>
      <c r="R2844" s="15">
        <f t="shared" si="266"/>
        <v>41784.952488425923</v>
      </c>
      <c r="S2844" s="15">
        <f t="shared" si="267"/>
        <v>41811.458333333336</v>
      </c>
      <c r="T2844">
        <f t="shared" si="268"/>
        <v>2014</v>
      </c>
      <c r="U2844">
        <f t="shared" si="269"/>
        <v>5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v>1462210950</v>
      </c>
      <c r="K2845" t="b">
        <v>0</v>
      </c>
      <c r="L2845">
        <v>0</v>
      </c>
      <c r="M2845" t="b">
        <v>0</v>
      </c>
      <c r="N2845" s="11" t="s">
        <v>8274</v>
      </c>
      <c r="O2845" t="s">
        <v>8275</v>
      </c>
      <c r="P2845">
        <f t="shared" si="264"/>
        <v>0</v>
      </c>
      <c r="Q2845" s="22">
        <f t="shared" si="265"/>
        <v>0</v>
      </c>
      <c r="R2845" s="15">
        <f t="shared" si="266"/>
        <v>42492.737847222219</v>
      </c>
      <c r="S2845" s="15">
        <f t="shared" si="267"/>
        <v>42534.166666666672</v>
      </c>
      <c r="T2845">
        <f t="shared" si="268"/>
        <v>2016</v>
      </c>
      <c r="U2845">
        <f t="shared" si="269"/>
        <v>5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v>1480943180</v>
      </c>
      <c r="K2846" t="b">
        <v>0</v>
      </c>
      <c r="L2846">
        <v>1</v>
      </c>
      <c r="M2846" t="b">
        <v>0</v>
      </c>
      <c r="N2846" s="11" t="s">
        <v>8274</v>
      </c>
      <c r="O2846" t="s">
        <v>8275</v>
      </c>
      <c r="P2846">
        <f t="shared" si="264"/>
        <v>5</v>
      </c>
      <c r="Q2846" s="22">
        <f t="shared" si="265"/>
        <v>30</v>
      </c>
      <c r="R2846" s="15">
        <f t="shared" si="266"/>
        <v>42709.546064814815</v>
      </c>
      <c r="S2846" s="15">
        <f t="shared" si="267"/>
        <v>42739.546064814815</v>
      </c>
      <c r="T2846">
        <f t="shared" si="268"/>
        <v>2016</v>
      </c>
      <c r="U2846">
        <f t="shared" si="269"/>
        <v>12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v>1428539033</v>
      </c>
      <c r="K2847" t="b">
        <v>0</v>
      </c>
      <c r="L2847">
        <v>39</v>
      </c>
      <c r="M2847" t="b">
        <v>0</v>
      </c>
      <c r="N2847" s="11" t="s">
        <v>8274</v>
      </c>
      <c r="O2847" t="s">
        <v>8275</v>
      </c>
      <c r="P2847">
        <f t="shared" si="264"/>
        <v>32</v>
      </c>
      <c r="Q2847" s="22">
        <f t="shared" si="265"/>
        <v>60.67</v>
      </c>
      <c r="R2847" s="15">
        <f t="shared" si="266"/>
        <v>42103.016585648147</v>
      </c>
      <c r="S2847" s="15">
        <f t="shared" si="267"/>
        <v>42163.016585648147</v>
      </c>
      <c r="T2847">
        <f t="shared" si="268"/>
        <v>2015</v>
      </c>
      <c r="U2847">
        <f t="shared" si="269"/>
        <v>4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v>1429029394</v>
      </c>
      <c r="K2848" t="b">
        <v>0</v>
      </c>
      <c r="L2848">
        <v>0</v>
      </c>
      <c r="M2848" t="b">
        <v>0</v>
      </c>
      <c r="N2848" s="11" t="s">
        <v>8274</v>
      </c>
      <c r="O2848" t="s">
        <v>8275</v>
      </c>
      <c r="P2848">
        <f t="shared" si="264"/>
        <v>0</v>
      </c>
      <c r="Q2848" s="22">
        <f t="shared" si="265"/>
        <v>0</v>
      </c>
      <c r="R2848" s="15">
        <f t="shared" si="266"/>
        <v>42108.692060185189</v>
      </c>
      <c r="S2848" s="15">
        <f t="shared" si="267"/>
        <v>42153.692060185189</v>
      </c>
      <c r="T2848">
        <f t="shared" si="268"/>
        <v>2015</v>
      </c>
      <c r="U2848">
        <f t="shared" si="269"/>
        <v>4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v>1458847265</v>
      </c>
      <c r="K2849" t="b">
        <v>0</v>
      </c>
      <c r="L2849">
        <v>0</v>
      </c>
      <c r="M2849" t="b">
        <v>0</v>
      </c>
      <c r="N2849" s="11" t="s">
        <v>8274</v>
      </c>
      <c r="O2849" t="s">
        <v>8275</v>
      </c>
      <c r="P2849">
        <f t="shared" si="264"/>
        <v>0</v>
      </c>
      <c r="Q2849" s="22">
        <f t="shared" si="265"/>
        <v>0</v>
      </c>
      <c r="R2849" s="15">
        <f t="shared" si="266"/>
        <v>42453.806307870371</v>
      </c>
      <c r="S2849" s="15">
        <f t="shared" si="267"/>
        <v>42513.806307870371</v>
      </c>
      <c r="T2849">
        <f t="shared" si="268"/>
        <v>2016</v>
      </c>
      <c r="U2849">
        <f t="shared" si="269"/>
        <v>3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v>1430321659</v>
      </c>
      <c r="K2850" t="b">
        <v>0</v>
      </c>
      <c r="L2850">
        <v>3</v>
      </c>
      <c r="M2850" t="b">
        <v>0</v>
      </c>
      <c r="N2850" s="11" t="s">
        <v>8274</v>
      </c>
      <c r="O2850" t="s">
        <v>8275</v>
      </c>
      <c r="P2850">
        <f t="shared" si="264"/>
        <v>0</v>
      </c>
      <c r="Q2850" s="22">
        <f t="shared" si="265"/>
        <v>23.33</v>
      </c>
      <c r="R2850" s="15">
        <f t="shared" si="266"/>
        <v>42123.648831018523</v>
      </c>
      <c r="S2850" s="15">
        <f t="shared" si="267"/>
        <v>42153.648831018523</v>
      </c>
      <c r="T2850">
        <f t="shared" si="268"/>
        <v>2015</v>
      </c>
      <c r="U2850">
        <f t="shared" si="269"/>
        <v>4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v>1458814600</v>
      </c>
      <c r="K2851" t="b">
        <v>0</v>
      </c>
      <c r="L2851">
        <v>1</v>
      </c>
      <c r="M2851" t="b">
        <v>0</v>
      </c>
      <c r="N2851" s="11" t="s">
        <v>8274</v>
      </c>
      <c r="O2851" t="s">
        <v>8275</v>
      </c>
      <c r="P2851">
        <f t="shared" si="264"/>
        <v>1</v>
      </c>
      <c r="Q2851" s="22">
        <f t="shared" si="265"/>
        <v>5</v>
      </c>
      <c r="R2851" s="15">
        <f t="shared" si="266"/>
        <v>42453.428240740745</v>
      </c>
      <c r="S2851" s="15">
        <f t="shared" si="267"/>
        <v>42483.428240740745</v>
      </c>
      <c r="T2851">
        <f t="shared" si="268"/>
        <v>2016</v>
      </c>
      <c r="U2851">
        <f t="shared" si="269"/>
        <v>3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v>1407370211</v>
      </c>
      <c r="K2852" t="b">
        <v>0</v>
      </c>
      <c r="L2852">
        <v>13</v>
      </c>
      <c r="M2852" t="b">
        <v>0</v>
      </c>
      <c r="N2852" s="11" t="s">
        <v>8274</v>
      </c>
      <c r="O2852" t="s">
        <v>8275</v>
      </c>
      <c r="P2852">
        <f t="shared" si="264"/>
        <v>4</v>
      </c>
      <c r="Q2852" s="22">
        <f t="shared" si="265"/>
        <v>23.92</v>
      </c>
      <c r="R2852" s="15">
        <f t="shared" si="266"/>
        <v>41858.007071759261</v>
      </c>
      <c r="S2852" s="15">
        <f t="shared" si="267"/>
        <v>41888.007071759261</v>
      </c>
      <c r="T2852">
        <f t="shared" si="268"/>
        <v>2014</v>
      </c>
      <c r="U2852">
        <f t="shared" si="269"/>
        <v>8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v>1453334629</v>
      </c>
      <c r="K2853" t="b">
        <v>0</v>
      </c>
      <c r="L2853">
        <v>0</v>
      </c>
      <c r="M2853" t="b">
        <v>0</v>
      </c>
      <c r="N2853" s="11" t="s">
        <v>8274</v>
      </c>
      <c r="O2853" t="s">
        <v>8275</v>
      </c>
      <c r="P2853">
        <f t="shared" si="264"/>
        <v>0</v>
      </c>
      <c r="Q2853" s="22">
        <f t="shared" si="265"/>
        <v>0</v>
      </c>
      <c r="R2853" s="15">
        <f t="shared" si="266"/>
        <v>42390.002650462964</v>
      </c>
      <c r="S2853" s="15">
        <f t="shared" si="267"/>
        <v>42398.970138888893</v>
      </c>
      <c r="T2853">
        <f t="shared" si="268"/>
        <v>2016</v>
      </c>
      <c r="U2853">
        <f t="shared" si="269"/>
        <v>1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v>1400720703</v>
      </c>
      <c r="K2854" t="b">
        <v>0</v>
      </c>
      <c r="L2854">
        <v>6</v>
      </c>
      <c r="M2854" t="b">
        <v>0</v>
      </c>
      <c r="N2854" s="11" t="s">
        <v>8274</v>
      </c>
      <c r="O2854" t="s">
        <v>8275</v>
      </c>
      <c r="P2854">
        <f t="shared" si="264"/>
        <v>2</v>
      </c>
      <c r="Q2854" s="22">
        <f t="shared" si="265"/>
        <v>15.83</v>
      </c>
      <c r="R2854" s="15">
        <f t="shared" si="266"/>
        <v>41781.045173611114</v>
      </c>
      <c r="S2854" s="15">
        <f t="shared" si="267"/>
        <v>41811.045173611114</v>
      </c>
      <c r="T2854">
        <f t="shared" si="268"/>
        <v>2014</v>
      </c>
      <c r="U2854">
        <f t="shared" si="269"/>
        <v>5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v>1405485297</v>
      </c>
      <c r="K2855" t="b">
        <v>0</v>
      </c>
      <c r="L2855">
        <v>0</v>
      </c>
      <c r="M2855" t="b">
        <v>0</v>
      </c>
      <c r="N2855" s="11" t="s">
        <v>8274</v>
      </c>
      <c r="O2855" t="s">
        <v>8275</v>
      </c>
      <c r="P2855">
        <f t="shared" si="264"/>
        <v>0</v>
      </c>
      <c r="Q2855" s="22">
        <f t="shared" si="265"/>
        <v>0</v>
      </c>
      <c r="R2855" s="15">
        <f t="shared" si="266"/>
        <v>41836.190937499996</v>
      </c>
      <c r="S2855" s="15">
        <f t="shared" si="267"/>
        <v>41896.190937499996</v>
      </c>
      <c r="T2855">
        <f t="shared" si="268"/>
        <v>2014</v>
      </c>
      <c r="U2855">
        <f t="shared" si="269"/>
        <v>7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v>1429290719</v>
      </c>
      <c r="K2856" t="b">
        <v>0</v>
      </c>
      <c r="L2856">
        <v>14</v>
      </c>
      <c r="M2856" t="b">
        <v>0</v>
      </c>
      <c r="N2856" s="11" t="s">
        <v>8274</v>
      </c>
      <c r="O2856" t="s">
        <v>8275</v>
      </c>
      <c r="P2856">
        <f t="shared" si="264"/>
        <v>42</v>
      </c>
      <c r="Q2856" s="22">
        <f t="shared" si="265"/>
        <v>29.79</v>
      </c>
      <c r="R2856" s="15">
        <f t="shared" si="266"/>
        <v>42111.71665509259</v>
      </c>
      <c r="S2856" s="15">
        <f t="shared" si="267"/>
        <v>42131.71665509259</v>
      </c>
      <c r="T2856">
        <f t="shared" si="268"/>
        <v>2015</v>
      </c>
      <c r="U2856">
        <f t="shared" si="269"/>
        <v>4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v>1451607071</v>
      </c>
      <c r="K2857" t="b">
        <v>0</v>
      </c>
      <c r="L2857">
        <v>5</v>
      </c>
      <c r="M2857" t="b">
        <v>0</v>
      </c>
      <c r="N2857" s="11" t="s">
        <v>8274</v>
      </c>
      <c r="O2857" t="s">
        <v>8275</v>
      </c>
      <c r="P2857">
        <f t="shared" si="264"/>
        <v>50</v>
      </c>
      <c r="Q2857" s="22">
        <f t="shared" si="265"/>
        <v>60</v>
      </c>
      <c r="R2857" s="15">
        <f t="shared" si="266"/>
        <v>42370.007766203707</v>
      </c>
      <c r="S2857" s="15">
        <f t="shared" si="267"/>
        <v>42398.981944444444</v>
      </c>
      <c r="T2857">
        <f t="shared" si="268"/>
        <v>2016</v>
      </c>
      <c r="U2857">
        <f t="shared" si="269"/>
        <v>1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v>1433897647</v>
      </c>
      <c r="K2858" t="b">
        <v>0</v>
      </c>
      <c r="L2858">
        <v>6</v>
      </c>
      <c r="M2858" t="b">
        <v>0</v>
      </c>
      <c r="N2858" s="11" t="s">
        <v>8274</v>
      </c>
      <c r="O2858" t="s">
        <v>8275</v>
      </c>
      <c r="P2858">
        <f t="shared" si="264"/>
        <v>5</v>
      </c>
      <c r="Q2858" s="22">
        <f t="shared" si="265"/>
        <v>24.33</v>
      </c>
      <c r="R2858" s="15">
        <f t="shared" si="266"/>
        <v>42165.037581018521</v>
      </c>
      <c r="S2858" s="15">
        <f t="shared" si="267"/>
        <v>42224.898611111115</v>
      </c>
      <c r="T2858">
        <f t="shared" si="268"/>
        <v>2015</v>
      </c>
      <c r="U2858">
        <f t="shared" si="269"/>
        <v>6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v>1482444295</v>
      </c>
      <c r="K2859" t="b">
        <v>0</v>
      </c>
      <c r="L2859">
        <v>15</v>
      </c>
      <c r="M2859" t="b">
        <v>0</v>
      </c>
      <c r="N2859" s="11" t="s">
        <v>8274</v>
      </c>
      <c r="O2859" t="s">
        <v>8275</v>
      </c>
      <c r="P2859">
        <f t="shared" si="264"/>
        <v>20</v>
      </c>
      <c r="Q2859" s="22">
        <f t="shared" si="265"/>
        <v>500</v>
      </c>
      <c r="R2859" s="15">
        <f t="shared" si="266"/>
        <v>42726.920081018514</v>
      </c>
      <c r="S2859" s="15">
        <f t="shared" si="267"/>
        <v>42786.75</v>
      </c>
      <c r="T2859">
        <f t="shared" si="268"/>
        <v>2016</v>
      </c>
      <c r="U2859">
        <f t="shared" si="269"/>
        <v>12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v>1415711095</v>
      </c>
      <c r="K2860" t="b">
        <v>0</v>
      </c>
      <c r="L2860">
        <v>0</v>
      </c>
      <c r="M2860" t="b">
        <v>0</v>
      </c>
      <c r="N2860" s="11" t="s">
        <v>8274</v>
      </c>
      <c r="O2860" t="s">
        <v>8275</v>
      </c>
      <c r="P2860">
        <f t="shared" si="264"/>
        <v>0</v>
      </c>
      <c r="Q2860" s="22">
        <f t="shared" si="265"/>
        <v>0</v>
      </c>
      <c r="R2860" s="15">
        <f t="shared" si="266"/>
        <v>41954.545081018514</v>
      </c>
      <c r="S2860" s="15">
        <f t="shared" si="267"/>
        <v>41978.477777777778</v>
      </c>
      <c r="T2860">
        <f t="shared" si="268"/>
        <v>2014</v>
      </c>
      <c r="U2860">
        <f t="shared" si="269"/>
        <v>11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v>1439800904</v>
      </c>
      <c r="K2861" t="b">
        <v>0</v>
      </c>
      <c r="L2861">
        <v>1</v>
      </c>
      <c r="M2861" t="b">
        <v>0</v>
      </c>
      <c r="N2861" s="11" t="s">
        <v>8274</v>
      </c>
      <c r="O2861" t="s">
        <v>8275</v>
      </c>
      <c r="P2861">
        <f t="shared" si="264"/>
        <v>2</v>
      </c>
      <c r="Q2861" s="22">
        <f t="shared" si="265"/>
        <v>35</v>
      </c>
      <c r="R2861" s="15">
        <f t="shared" si="266"/>
        <v>42233.362314814818</v>
      </c>
      <c r="S2861" s="15">
        <f t="shared" si="267"/>
        <v>42293.362314814818</v>
      </c>
      <c r="T2861">
        <f t="shared" si="268"/>
        <v>2015</v>
      </c>
      <c r="U2861">
        <f t="shared" si="269"/>
        <v>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v>1461179576</v>
      </c>
      <c r="K2862" t="b">
        <v>0</v>
      </c>
      <c r="L2862">
        <v>9</v>
      </c>
      <c r="M2862" t="b">
        <v>0</v>
      </c>
      <c r="N2862" s="11" t="s">
        <v>8274</v>
      </c>
      <c r="O2862" t="s">
        <v>8275</v>
      </c>
      <c r="P2862">
        <f t="shared" si="264"/>
        <v>7</v>
      </c>
      <c r="Q2862" s="22">
        <f t="shared" si="265"/>
        <v>29.56</v>
      </c>
      <c r="R2862" s="15">
        <f t="shared" si="266"/>
        <v>42480.800648148142</v>
      </c>
      <c r="S2862" s="15">
        <f t="shared" si="267"/>
        <v>42540.800648148142</v>
      </c>
      <c r="T2862">
        <f t="shared" si="268"/>
        <v>2016</v>
      </c>
      <c r="U2862">
        <f t="shared" si="269"/>
        <v>4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v>1441894248</v>
      </c>
      <c r="K2863" t="b">
        <v>0</v>
      </c>
      <c r="L2863">
        <v>3</v>
      </c>
      <c r="M2863" t="b">
        <v>0</v>
      </c>
      <c r="N2863" s="11" t="s">
        <v>8274</v>
      </c>
      <c r="O2863" t="s">
        <v>8275</v>
      </c>
      <c r="P2863">
        <f t="shared" si="264"/>
        <v>32</v>
      </c>
      <c r="Q2863" s="22">
        <f t="shared" si="265"/>
        <v>26.67</v>
      </c>
      <c r="R2863" s="15">
        <f t="shared" si="266"/>
        <v>42257.590833333335</v>
      </c>
      <c r="S2863" s="15">
        <f t="shared" si="267"/>
        <v>42271.590833333335</v>
      </c>
      <c r="T2863">
        <f t="shared" si="268"/>
        <v>2015</v>
      </c>
      <c r="U2863">
        <f t="shared" si="269"/>
        <v>9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v>1401044229</v>
      </c>
      <c r="K2864" t="b">
        <v>0</v>
      </c>
      <c r="L2864">
        <v>3</v>
      </c>
      <c r="M2864" t="b">
        <v>0</v>
      </c>
      <c r="N2864" s="11" t="s">
        <v>8274</v>
      </c>
      <c r="O2864" t="s">
        <v>8275</v>
      </c>
      <c r="P2864">
        <f t="shared" si="264"/>
        <v>0</v>
      </c>
      <c r="Q2864" s="22">
        <f t="shared" si="265"/>
        <v>18.329999999999998</v>
      </c>
      <c r="R2864" s="15">
        <f t="shared" si="266"/>
        <v>41784.789687500001</v>
      </c>
      <c r="S2864" s="15">
        <f t="shared" si="267"/>
        <v>41814.789687500001</v>
      </c>
      <c r="T2864">
        <f t="shared" si="268"/>
        <v>2014</v>
      </c>
      <c r="U2864">
        <f t="shared" si="269"/>
        <v>5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v>1405095123</v>
      </c>
      <c r="K2865" t="b">
        <v>0</v>
      </c>
      <c r="L2865">
        <v>1</v>
      </c>
      <c r="M2865" t="b">
        <v>0</v>
      </c>
      <c r="N2865" s="11" t="s">
        <v>8274</v>
      </c>
      <c r="O2865" t="s">
        <v>8275</v>
      </c>
      <c r="P2865">
        <f t="shared" si="264"/>
        <v>0</v>
      </c>
      <c r="Q2865" s="22">
        <f t="shared" si="265"/>
        <v>20</v>
      </c>
      <c r="R2865" s="15">
        <f t="shared" si="266"/>
        <v>41831.675034722226</v>
      </c>
      <c r="S2865" s="15">
        <f t="shared" si="267"/>
        <v>41891.675034722226</v>
      </c>
      <c r="T2865">
        <f t="shared" si="268"/>
        <v>2014</v>
      </c>
      <c r="U2865">
        <f t="shared" si="269"/>
        <v>7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v>1434552207</v>
      </c>
      <c r="K2866" t="b">
        <v>0</v>
      </c>
      <c r="L2866">
        <v>3</v>
      </c>
      <c r="M2866" t="b">
        <v>0</v>
      </c>
      <c r="N2866" s="11" t="s">
        <v>8274</v>
      </c>
      <c r="O2866" t="s">
        <v>8275</v>
      </c>
      <c r="P2866">
        <f t="shared" si="264"/>
        <v>2</v>
      </c>
      <c r="Q2866" s="22">
        <f t="shared" si="265"/>
        <v>13.33</v>
      </c>
      <c r="R2866" s="15">
        <f t="shared" si="266"/>
        <v>42172.613506944443</v>
      </c>
      <c r="S2866" s="15">
        <f t="shared" si="267"/>
        <v>42202.554166666669</v>
      </c>
      <c r="T2866">
        <f t="shared" si="268"/>
        <v>2015</v>
      </c>
      <c r="U2866">
        <f t="shared" si="269"/>
        <v>6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v>1415328259</v>
      </c>
      <c r="K2867" t="b">
        <v>0</v>
      </c>
      <c r="L2867">
        <v>0</v>
      </c>
      <c r="M2867" t="b">
        <v>0</v>
      </c>
      <c r="N2867" s="11" t="s">
        <v>8274</v>
      </c>
      <c r="O2867" t="s">
        <v>8275</v>
      </c>
      <c r="P2867">
        <f t="shared" si="264"/>
        <v>0</v>
      </c>
      <c r="Q2867" s="22">
        <f t="shared" si="265"/>
        <v>0</v>
      </c>
      <c r="R2867" s="15">
        <f t="shared" si="266"/>
        <v>41950.114108796297</v>
      </c>
      <c r="S2867" s="15">
        <f t="shared" si="267"/>
        <v>42010.114108796297</v>
      </c>
      <c r="T2867">
        <f t="shared" si="268"/>
        <v>2014</v>
      </c>
      <c r="U2867">
        <f t="shared" si="269"/>
        <v>11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v>1473893721</v>
      </c>
      <c r="K2868" t="b">
        <v>0</v>
      </c>
      <c r="L2868">
        <v>2</v>
      </c>
      <c r="M2868" t="b">
        <v>0</v>
      </c>
      <c r="N2868" s="11" t="s">
        <v>8274</v>
      </c>
      <c r="O2868" t="s">
        <v>8275</v>
      </c>
      <c r="P2868">
        <f t="shared" si="264"/>
        <v>1</v>
      </c>
      <c r="Q2868" s="22">
        <f t="shared" si="265"/>
        <v>22.5</v>
      </c>
      <c r="R2868" s="15">
        <f t="shared" si="266"/>
        <v>42627.955104166671</v>
      </c>
      <c r="S2868" s="15">
        <f t="shared" si="267"/>
        <v>42657.916666666672</v>
      </c>
      <c r="T2868">
        <f t="shared" si="268"/>
        <v>2016</v>
      </c>
      <c r="U2868">
        <f t="shared" si="269"/>
        <v>9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v>1465533672</v>
      </c>
      <c r="K2869" t="b">
        <v>0</v>
      </c>
      <c r="L2869">
        <v>10</v>
      </c>
      <c r="M2869" t="b">
        <v>0</v>
      </c>
      <c r="N2869" s="11" t="s">
        <v>8274</v>
      </c>
      <c r="O2869" t="s">
        <v>8275</v>
      </c>
      <c r="P2869">
        <f t="shared" si="264"/>
        <v>20</v>
      </c>
      <c r="Q2869" s="22">
        <f t="shared" si="265"/>
        <v>50.4</v>
      </c>
      <c r="R2869" s="15">
        <f t="shared" si="266"/>
        <v>42531.195277777777</v>
      </c>
      <c r="S2869" s="15">
        <f t="shared" si="267"/>
        <v>42555.166666666672</v>
      </c>
      <c r="T2869">
        <f t="shared" si="268"/>
        <v>2016</v>
      </c>
      <c r="U2869">
        <f t="shared" si="269"/>
        <v>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v>1473105054</v>
      </c>
      <c r="K2870" t="b">
        <v>0</v>
      </c>
      <c r="L2870">
        <v>60</v>
      </c>
      <c r="M2870" t="b">
        <v>0</v>
      </c>
      <c r="N2870" s="11" t="s">
        <v>8274</v>
      </c>
      <c r="O2870" t="s">
        <v>8275</v>
      </c>
      <c r="P2870">
        <f t="shared" si="264"/>
        <v>42</v>
      </c>
      <c r="Q2870" s="22">
        <f t="shared" si="265"/>
        <v>105.03</v>
      </c>
      <c r="R2870" s="15">
        <f t="shared" si="266"/>
        <v>42618.827013888891</v>
      </c>
      <c r="S2870" s="15">
        <f t="shared" si="267"/>
        <v>42648.827013888891</v>
      </c>
      <c r="T2870">
        <f t="shared" si="268"/>
        <v>2016</v>
      </c>
      <c r="U2870">
        <f t="shared" si="269"/>
        <v>9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v>1466345681</v>
      </c>
      <c r="K2871" t="b">
        <v>0</v>
      </c>
      <c r="L2871">
        <v>5</v>
      </c>
      <c r="M2871" t="b">
        <v>0</v>
      </c>
      <c r="N2871" s="11" t="s">
        <v>8274</v>
      </c>
      <c r="O2871" t="s">
        <v>8275</v>
      </c>
      <c r="P2871">
        <f t="shared" si="264"/>
        <v>1</v>
      </c>
      <c r="Q2871" s="22">
        <f t="shared" si="265"/>
        <v>35.4</v>
      </c>
      <c r="R2871" s="15">
        <f t="shared" si="266"/>
        <v>42540.593530092592</v>
      </c>
      <c r="S2871" s="15">
        <f t="shared" si="267"/>
        <v>42570.593530092592</v>
      </c>
      <c r="T2871">
        <f t="shared" si="268"/>
        <v>2016</v>
      </c>
      <c r="U2871">
        <f t="shared" si="269"/>
        <v>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v>1397709165</v>
      </c>
      <c r="K2872" t="b">
        <v>0</v>
      </c>
      <c r="L2872">
        <v>9</v>
      </c>
      <c r="M2872" t="b">
        <v>0</v>
      </c>
      <c r="N2872" s="11" t="s">
        <v>8274</v>
      </c>
      <c r="O2872" t="s">
        <v>8275</v>
      </c>
      <c r="P2872">
        <f t="shared" si="264"/>
        <v>15</v>
      </c>
      <c r="Q2872" s="22">
        <f t="shared" si="265"/>
        <v>83.33</v>
      </c>
      <c r="R2872" s="15">
        <f t="shared" si="266"/>
        <v>41746.189409722225</v>
      </c>
      <c r="S2872" s="15">
        <f t="shared" si="267"/>
        <v>41776.189409722225</v>
      </c>
      <c r="T2872">
        <f t="shared" si="268"/>
        <v>2014</v>
      </c>
      <c r="U2872">
        <f t="shared" si="269"/>
        <v>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v>1417455813</v>
      </c>
      <c r="K2873" t="b">
        <v>0</v>
      </c>
      <c r="L2873">
        <v>13</v>
      </c>
      <c r="M2873" t="b">
        <v>0</v>
      </c>
      <c r="N2873" s="11" t="s">
        <v>8274</v>
      </c>
      <c r="O2873" t="s">
        <v>8275</v>
      </c>
      <c r="P2873">
        <f t="shared" si="264"/>
        <v>5</v>
      </c>
      <c r="Q2873" s="22">
        <f t="shared" si="265"/>
        <v>35.92</v>
      </c>
      <c r="R2873" s="15">
        <f t="shared" si="266"/>
        <v>41974.738576388889</v>
      </c>
      <c r="S2873" s="15">
        <f t="shared" si="267"/>
        <v>41994.738576388889</v>
      </c>
      <c r="T2873">
        <f t="shared" si="268"/>
        <v>2014</v>
      </c>
      <c r="U2873">
        <f t="shared" si="269"/>
        <v>12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v>1429584438</v>
      </c>
      <c r="K2874" t="b">
        <v>0</v>
      </c>
      <c r="L2874">
        <v>0</v>
      </c>
      <c r="M2874" t="b">
        <v>0</v>
      </c>
      <c r="N2874" s="11" t="s">
        <v>8274</v>
      </c>
      <c r="O2874" t="s">
        <v>8275</v>
      </c>
      <c r="P2874">
        <f t="shared" si="264"/>
        <v>0</v>
      </c>
      <c r="Q2874" s="22">
        <f t="shared" si="265"/>
        <v>0</v>
      </c>
      <c r="R2874" s="15">
        <f t="shared" si="266"/>
        <v>42115.11618055556</v>
      </c>
      <c r="S2874" s="15">
        <f t="shared" si="267"/>
        <v>42175.11618055556</v>
      </c>
      <c r="T2874">
        <f t="shared" si="268"/>
        <v>2015</v>
      </c>
      <c r="U2874">
        <f t="shared" si="269"/>
        <v>4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v>1419881831</v>
      </c>
      <c r="K2875" t="b">
        <v>0</v>
      </c>
      <c r="L2875">
        <v>8</v>
      </c>
      <c r="M2875" t="b">
        <v>0</v>
      </c>
      <c r="N2875" s="11" t="s">
        <v>8274</v>
      </c>
      <c r="O2875" t="s">
        <v>8275</v>
      </c>
      <c r="P2875">
        <f t="shared" si="264"/>
        <v>38</v>
      </c>
      <c r="Q2875" s="22">
        <f t="shared" si="265"/>
        <v>119.13</v>
      </c>
      <c r="R2875" s="15">
        <f t="shared" si="266"/>
        <v>42002.817488425921</v>
      </c>
      <c r="S2875" s="15">
        <f t="shared" si="267"/>
        <v>42032.817488425921</v>
      </c>
      <c r="T2875">
        <f t="shared" si="268"/>
        <v>2014</v>
      </c>
      <c r="U2875">
        <f t="shared" si="269"/>
        <v>12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v>1482092186</v>
      </c>
      <c r="K2876" t="b">
        <v>0</v>
      </c>
      <c r="L2876">
        <v>3</v>
      </c>
      <c r="M2876" t="b">
        <v>0</v>
      </c>
      <c r="N2876" s="11" t="s">
        <v>8274</v>
      </c>
      <c r="O2876" t="s">
        <v>8275</v>
      </c>
      <c r="P2876">
        <f t="shared" si="264"/>
        <v>5</v>
      </c>
      <c r="Q2876" s="22">
        <f t="shared" si="265"/>
        <v>90.33</v>
      </c>
      <c r="R2876" s="15">
        <f t="shared" si="266"/>
        <v>42722.84474537037</v>
      </c>
      <c r="S2876" s="15">
        <f t="shared" si="267"/>
        <v>42752.84474537037</v>
      </c>
      <c r="T2876">
        <f t="shared" si="268"/>
        <v>2016</v>
      </c>
      <c r="U2876">
        <f t="shared" si="269"/>
        <v>12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v>1459825493</v>
      </c>
      <c r="K2877" t="b">
        <v>0</v>
      </c>
      <c r="L2877">
        <v>3</v>
      </c>
      <c r="M2877" t="b">
        <v>0</v>
      </c>
      <c r="N2877" s="11" t="s">
        <v>8274</v>
      </c>
      <c r="O2877" t="s">
        <v>8275</v>
      </c>
      <c r="P2877">
        <f t="shared" si="264"/>
        <v>0</v>
      </c>
      <c r="Q2877" s="22">
        <f t="shared" si="265"/>
        <v>2.33</v>
      </c>
      <c r="R2877" s="15">
        <f t="shared" si="266"/>
        <v>42465.128391203703</v>
      </c>
      <c r="S2877" s="15">
        <f t="shared" si="267"/>
        <v>42495.128391203703</v>
      </c>
      <c r="T2877">
        <f t="shared" si="268"/>
        <v>2016</v>
      </c>
      <c r="U2877">
        <f t="shared" si="269"/>
        <v>4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v>1434477079</v>
      </c>
      <c r="K2878" t="b">
        <v>0</v>
      </c>
      <c r="L2878">
        <v>0</v>
      </c>
      <c r="M2878" t="b">
        <v>0</v>
      </c>
      <c r="N2878" s="11" t="s">
        <v>8274</v>
      </c>
      <c r="O2878" t="s">
        <v>8275</v>
      </c>
      <c r="P2878">
        <f t="shared" si="264"/>
        <v>0</v>
      </c>
      <c r="Q2878" s="22">
        <f t="shared" si="265"/>
        <v>0</v>
      </c>
      <c r="R2878" s="15">
        <f t="shared" si="266"/>
        <v>42171.743969907402</v>
      </c>
      <c r="S2878" s="15">
        <f t="shared" si="267"/>
        <v>42201.743969907402</v>
      </c>
      <c r="T2878">
        <f t="shared" si="268"/>
        <v>2015</v>
      </c>
      <c r="U2878">
        <f t="shared" si="269"/>
        <v>6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v>1477781724</v>
      </c>
      <c r="K2879" t="b">
        <v>0</v>
      </c>
      <c r="L2879">
        <v>6</v>
      </c>
      <c r="M2879" t="b">
        <v>0</v>
      </c>
      <c r="N2879" s="11" t="s">
        <v>8274</v>
      </c>
      <c r="O2879" t="s">
        <v>8275</v>
      </c>
      <c r="P2879">
        <f t="shared" si="264"/>
        <v>11</v>
      </c>
      <c r="Q2879" s="22">
        <f t="shared" si="265"/>
        <v>108.33</v>
      </c>
      <c r="R2879" s="15">
        <f t="shared" si="266"/>
        <v>42672.955138888887</v>
      </c>
      <c r="S2879" s="15">
        <f t="shared" si="267"/>
        <v>42704.708333333328</v>
      </c>
      <c r="T2879">
        <f t="shared" si="268"/>
        <v>2016</v>
      </c>
      <c r="U2879">
        <f t="shared" si="269"/>
        <v>10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v>1430750795</v>
      </c>
      <c r="K2880" t="b">
        <v>0</v>
      </c>
      <c r="L2880">
        <v>4</v>
      </c>
      <c r="M2880" t="b">
        <v>0</v>
      </c>
      <c r="N2880" s="11" t="s">
        <v>8274</v>
      </c>
      <c r="O2880" t="s">
        <v>8275</v>
      </c>
      <c r="P2880">
        <f t="shared" si="264"/>
        <v>2</v>
      </c>
      <c r="Q2880" s="22">
        <f t="shared" si="265"/>
        <v>15.75</v>
      </c>
      <c r="R2880" s="15">
        <f t="shared" si="266"/>
        <v>42128.615682870368</v>
      </c>
      <c r="S2880" s="15">
        <f t="shared" si="267"/>
        <v>42188.615682870368</v>
      </c>
      <c r="T2880">
        <f t="shared" si="268"/>
        <v>2015</v>
      </c>
      <c r="U2880">
        <f t="shared" si="269"/>
        <v>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v>1450718661</v>
      </c>
      <c r="K2881" t="b">
        <v>0</v>
      </c>
      <c r="L2881">
        <v>1</v>
      </c>
      <c r="M2881" t="b">
        <v>0</v>
      </c>
      <c r="N2881" s="11" t="s">
        <v>8274</v>
      </c>
      <c r="O2881" t="s">
        <v>8275</v>
      </c>
      <c r="P2881">
        <f t="shared" si="264"/>
        <v>0</v>
      </c>
      <c r="Q2881" s="22">
        <f t="shared" si="265"/>
        <v>29</v>
      </c>
      <c r="R2881" s="15">
        <f t="shared" si="266"/>
        <v>42359.725243055553</v>
      </c>
      <c r="S2881" s="15">
        <f t="shared" si="267"/>
        <v>42389.725243055553</v>
      </c>
      <c r="T2881">
        <f t="shared" si="268"/>
        <v>2015</v>
      </c>
      <c r="U2881">
        <f t="shared" si="269"/>
        <v>12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v>1436305452</v>
      </c>
      <c r="K2882" t="b">
        <v>0</v>
      </c>
      <c r="L2882">
        <v>29</v>
      </c>
      <c r="M2882" t="b">
        <v>0</v>
      </c>
      <c r="N2882" s="11" t="s">
        <v>8274</v>
      </c>
      <c r="O2882" t="s">
        <v>8275</v>
      </c>
      <c r="P2882">
        <f t="shared" si="264"/>
        <v>23</v>
      </c>
      <c r="Q2882" s="22">
        <f t="shared" si="265"/>
        <v>96.55</v>
      </c>
      <c r="R2882" s="15">
        <f t="shared" si="266"/>
        <v>42192.905694444446</v>
      </c>
      <c r="S2882" s="15">
        <f t="shared" si="267"/>
        <v>42236.711805555555</v>
      </c>
      <c r="T2882">
        <f t="shared" si="268"/>
        <v>2015</v>
      </c>
      <c r="U2882">
        <f t="shared" si="269"/>
        <v>7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v>1412432436</v>
      </c>
      <c r="K2883" t="b">
        <v>0</v>
      </c>
      <c r="L2883">
        <v>0</v>
      </c>
      <c r="M2883" t="b">
        <v>0</v>
      </c>
      <c r="N2883" s="11" t="s">
        <v>8274</v>
      </c>
      <c r="O2883" t="s">
        <v>8275</v>
      </c>
      <c r="P2883">
        <f t="shared" ref="P2883:P2946" si="270">ROUND(E2883/D2883*100,0)</f>
        <v>0</v>
      </c>
      <c r="Q2883" s="22">
        <f t="shared" ref="Q2883:Q2946" si="271">IFERROR(ROUND(E2883/L2883,2),0)</f>
        <v>0</v>
      </c>
      <c r="R2883" s="15">
        <f t="shared" ref="R2883:R2946" si="272">J2883/60/60/24+DATE(1970,1,1)</f>
        <v>41916.597638888888</v>
      </c>
      <c r="S2883" s="15">
        <f t="shared" ref="S2883:S2946" si="273">I2883/60/60/24+DATE(1970,1,1)</f>
        <v>41976.639305555553</v>
      </c>
      <c r="T2883">
        <f t="shared" ref="T2883:T2946" si="274">YEAR(R2883)</f>
        <v>2014</v>
      </c>
      <c r="U2883">
        <f t="shared" ref="U2883:U2946" si="275">MONTH(R2883)</f>
        <v>10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v>1459520318</v>
      </c>
      <c r="K2884" t="b">
        <v>0</v>
      </c>
      <c r="L2884">
        <v>4</v>
      </c>
      <c r="M2884" t="b">
        <v>0</v>
      </c>
      <c r="N2884" s="11" t="s">
        <v>8274</v>
      </c>
      <c r="O2884" t="s">
        <v>8275</v>
      </c>
      <c r="P2884">
        <f t="shared" si="270"/>
        <v>34</v>
      </c>
      <c r="Q2884" s="22">
        <f t="shared" si="271"/>
        <v>63</v>
      </c>
      <c r="R2884" s="15">
        <f t="shared" si="272"/>
        <v>42461.596273148149</v>
      </c>
      <c r="S2884" s="15">
        <f t="shared" si="273"/>
        <v>42491.596273148149</v>
      </c>
      <c r="T2884">
        <f t="shared" si="274"/>
        <v>2016</v>
      </c>
      <c r="U2884">
        <f t="shared" si="275"/>
        <v>4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v>1451684437</v>
      </c>
      <c r="K2885" t="b">
        <v>0</v>
      </c>
      <c r="L2885">
        <v>5</v>
      </c>
      <c r="M2885" t="b">
        <v>0</v>
      </c>
      <c r="N2885" s="11" t="s">
        <v>8274</v>
      </c>
      <c r="O2885" t="s">
        <v>8275</v>
      </c>
      <c r="P2885">
        <f t="shared" si="270"/>
        <v>19</v>
      </c>
      <c r="Q2885" s="22">
        <f t="shared" si="271"/>
        <v>381.6</v>
      </c>
      <c r="R2885" s="15">
        <f t="shared" si="272"/>
        <v>42370.90320601852</v>
      </c>
      <c r="S2885" s="15">
        <f t="shared" si="273"/>
        <v>42406.207638888889</v>
      </c>
      <c r="T2885">
        <f t="shared" si="274"/>
        <v>2016</v>
      </c>
      <c r="U2885">
        <f t="shared" si="275"/>
        <v>1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v>1415208435</v>
      </c>
      <c r="K2886" t="b">
        <v>0</v>
      </c>
      <c r="L2886">
        <v>4</v>
      </c>
      <c r="M2886" t="b">
        <v>0</v>
      </c>
      <c r="N2886" s="11" t="s">
        <v>8274</v>
      </c>
      <c r="O2886" t="s">
        <v>8275</v>
      </c>
      <c r="P2886">
        <f t="shared" si="270"/>
        <v>0</v>
      </c>
      <c r="Q2886" s="22">
        <f t="shared" si="271"/>
        <v>46.25</v>
      </c>
      <c r="R2886" s="15">
        <f t="shared" si="272"/>
        <v>41948.727256944447</v>
      </c>
      <c r="S2886" s="15">
        <f t="shared" si="273"/>
        <v>41978.727256944447</v>
      </c>
      <c r="T2886">
        <f t="shared" si="274"/>
        <v>2014</v>
      </c>
      <c r="U2886">
        <f t="shared" si="275"/>
        <v>11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v>1423705801</v>
      </c>
      <c r="K2887" t="b">
        <v>0</v>
      </c>
      <c r="L2887">
        <v>5</v>
      </c>
      <c r="M2887" t="b">
        <v>0</v>
      </c>
      <c r="N2887" s="11" t="s">
        <v>8274</v>
      </c>
      <c r="O2887" t="s">
        <v>8275</v>
      </c>
      <c r="P2887">
        <f t="shared" si="270"/>
        <v>33</v>
      </c>
      <c r="Q2887" s="22">
        <f t="shared" si="271"/>
        <v>26</v>
      </c>
      <c r="R2887" s="15">
        <f t="shared" si="272"/>
        <v>42047.07640046296</v>
      </c>
      <c r="S2887" s="15">
        <f t="shared" si="273"/>
        <v>42077.034733796296</v>
      </c>
      <c r="T2887">
        <f t="shared" si="274"/>
        <v>2015</v>
      </c>
      <c r="U2887">
        <f t="shared" si="275"/>
        <v>2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v>1442243484</v>
      </c>
      <c r="K2888" t="b">
        <v>0</v>
      </c>
      <c r="L2888">
        <v>1</v>
      </c>
      <c r="M2888" t="b">
        <v>0</v>
      </c>
      <c r="N2888" s="11" t="s">
        <v>8274</v>
      </c>
      <c r="O2888" t="s">
        <v>8275</v>
      </c>
      <c r="P2888">
        <f t="shared" si="270"/>
        <v>5</v>
      </c>
      <c r="Q2888" s="22">
        <f t="shared" si="271"/>
        <v>10</v>
      </c>
      <c r="R2888" s="15">
        <f t="shared" si="272"/>
        <v>42261.632916666669</v>
      </c>
      <c r="S2888" s="15">
        <f t="shared" si="273"/>
        <v>42266.165972222225</v>
      </c>
      <c r="T2888">
        <f t="shared" si="274"/>
        <v>2015</v>
      </c>
      <c r="U2888">
        <f t="shared" si="275"/>
        <v>9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v>1418379324</v>
      </c>
      <c r="K2889" t="b">
        <v>0</v>
      </c>
      <c r="L2889">
        <v>1</v>
      </c>
      <c r="M2889" t="b">
        <v>0</v>
      </c>
      <c r="N2889" s="11" t="s">
        <v>8274</v>
      </c>
      <c r="O2889" t="s">
        <v>8275</v>
      </c>
      <c r="P2889">
        <f t="shared" si="270"/>
        <v>0</v>
      </c>
      <c r="Q2889" s="22">
        <f t="shared" si="271"/>
        <v>5</v>
      </c>
      <c r="R2889" s="15">
        <f t="shared" si="272"/>
        <v>41985.427361111113</v>
      </c>
      <c r="S2889" s="15">
        <f t="shared" si="273"/>
        <v>42015.427361111113</v>
      </c>
      <c r="T2889">
        <f t="shared" si="274"/>
        <v>2014</v>
      </c>
      <c r="U2889">
        <f t="shared" si="275"/>
        <v>12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v>1412945440</v>
      </c>
      <c r="K2890" t="b">
        <v>0</v>
      </c>
      <c r="L2890">
        <v>0</v>
      </c>
      <c r="M2890" t="b">
        <v>0</v>
      </c>
      <c r="N2890" s="11" t="s">
        <v>8274</v>
      </c>
      <c r="O2890" t="s">
        <v>8275</v>
      </c>
      <c r="P2890">
        <f t="shared" si="270"/>
        <v>0</v>
      </c>
      <c r="Q2890" s="22">
        <f t="shared" si="271"/>
        <v>0</v>
      </c>
      <c r="R2890" s="15">
        <f t="shared" si="272"/>
        <v>41922.535185185188</v>
      </c>
      <c r="S2890" s="15">
        <f t="shared" si="273"/>
        <v>41930.207638888889</v>
      </c>
      <c r="T2890">
        <f t="shared" si="274"/>
        <v>2014</v>
      </c>
      <c r="U2890">
        <f t="shared" si="275"/>
        <v>10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v>1406752985</v>
      </c>
      <c r="K2891" t="b">
        <v>0</v>
      </c>
      <c r="L2891">
        <v>14</v>
      </c>
      <c r="M2891" t="b">
        <v>0</v>
      </c>
      <c r="N2891" s="11" t="s">
        <v>8274</v>
      </c>
      <c r="O2891" t="s">
        <v>8275</v>
      </c>
      <c r="P2891">
        <f t="shared" si="270"/>
        <v>38</v>
      </c>
      <c r="Q2891" s="22">
        <f t="shared" si="271"/>
        <v>81.569999999999993</v>
      </c>
      <c r="R2891" s="15">
        <f t="shared" si="272"/>
        <v>41850.863252314812</v>
      </c>
      <c r="S2891" s="15">
        <f t="shared" si="273"/>
        <v>41880.863252314812</v>
      </c>
      <c r="T2891">
        <f t="shared" si="274"/>
        <v>2014</v>
      </c>
      <c r="U2891">
        <f t="shared" si="275"/>
        <v>7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v>1405100992</v>
      </c>
      <c r="K2892" t="b">
        <v>0</v>
      </c>
      <c r="L2892">
        <v>3</v>
      </c>
      <c r="M2892" t="b">
        <v>0</v>
      </c>
      <c r="N2892" s="11" t="s">
        <v>8274</v>
      </c>
      <c r="O2892" t="s">
        <v>8275</v>
      </c>
      <c r="P2892">
        <f t="shared" si="270"/>
        <v>1</v>
      </c>
      <c r="Q2892" s="22">
        <f t="shared" si="271"/>
        <v>7</v>
      </c>
      <c r="R2892" s="15">
        <f t="shared" si="272"/>
        <v>41831.742962962962</v>
      </c>
      <c r="S2892" s="15">
        <f t="shared" si="273"/>
        <v>41860.125</v>
      </c>
      <c r="T2892">
        <f t="shared" si="274"/>
        <v>2014</v>
      </c>
      <c r="U2892">
        <f t="shared" si="275"/>
        <v>7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v>1455570728</v>
      </c>
      <c r="K2893" t="b">
        <v>0</v>
      </c>
      <c r="L2893">
        <v>10</v>
      </c>
      <c r="M2893" t="b">
        <v>0</v>
      </c>
      <c r="N2893" s="11" t="s">
        <v>8274</v>
      </c>
      <c r="O2893" t="s">
        <v>8275</v>
      </c>
      <c r="P2893">
        <f t="shared" si="270"/>
        <v>3</v>
      </c>
      <c r="Q2893" s="22">
        <f t="shared" si="271"/>
        <v>27.3</v>
      </c>
      <c r="R2893" s="15">
        <f t="shared" si="272"/>
        <v>42415.883425925931</v>
      </c>
      <c r="S2893" s="15">
        <f t="shared" si="273"/>
        <v>42475.84175925926</v>
      </c>
      <c r="T2893">
        <f t="shared" si="274"/>
        <v>2016</v>
      </c>
      <c r="U2893">
        <f t="shared" si="275"/>
        <v>2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v>1408381704</v>
      </c>
      <c r="K2894" t="b">
        <v>0</v>
      </c>
      <c r="L2894">
        <v>17</v>
      </c>
      <c r="M2894" t="b">
        <v>0</v>
      </c>
      <c r="N2894" s="11" t="s">
        <v>8274</v>
      </c>
      <c r="O2894" t="s">
        <v>8275</v>
      </c>
      <c r="P2894">
        <f t="shared" si="270"/>
        <v>9</v>
      </c>
      <c r="Q2894" s="22">
        <f t="shared" si="271"/>
        <v>29.41</v>
      </c>
      <c r="R2894" s="15">
        <f t="shared" si="272"/>
        <v>41869.714166666665</v>
      </c>
      <c r="S2894" s="15">
        <f t="shared" si="273"/>
        <v>41876.875</v>
      </c>
      <c r="T2894">
        <f t="shared" si="274"/>
        <v>2014</v>
      </c>
      <c r="U2894">
        <f t="shared" si="275"/>
        <v>8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v>1415644395</v>
      </c>
      <c r="K2895" t="b">
        <v>0</v>
      </c>
      <c r="L2895">
        <v>2</v>
      </c>
      <c r="M2895" t="b">
        <v>0</v>
      </c>
      <c r="N2895" s="11" t="s">
        <v>8274</v>
      </c>
      <c r="O2895" t="s">
        <v>8275</v>
      </c>
      <c r="P2895">
        <f t="shared" si="270"/>
        <v>1</v>
      </c>
      <c r="Q2895" s="22">
        <f t="shared" si="271"/>
        <v>12.5</v>
      </c>
      <c r="R2895" s="15">
        <f t="shared" si="272"/>
        <v>41953.773090277777</v>
      </c>
      <c r="S2895" s="15">
        <f t="shared" si="273"/>
        <v>42013.083333333328</v>
      </c>
      <c r="T2895">
        <f t="shared" si="274"/>
        <v>2014</v>
      </c>
      <c r="U2895">
        <f t="shared" si="275"/>
        <v>11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v>1422920415</v>
      </c>
      <c r="K2896" t="b">
        <v>0</v>
      </c>
      <c r="L2896">
        <v>0</v>
      </c>
      <c r="M2896" t="b">
        <v>0</v>
      </c>
      <c r="N2896" s="11" t="s">
        <v>8274</v>
      </c>
      <c r="O2896" t="s">
        <v>8275</v>
      </c>
      <c r="P2896">
        <f t="shared" si="270"/>
        <v>0</v>
      </c>
      <c r="Q2896" s="22">
        <f t="shared" si="271"/>
        <v>0</v>
      </c>
      <c r="R2896" s="15">
        <f t="shared" si="272"/>
        <v>42037.986284722225</v>
      </c>
      <c r="S2896" s="15">
        <f t="shared" si="273"/>
        <v>42097.944618055553</v>
      </c>
      <c r="T2896">
        <f t="shared" si="274"/>
        <v>2015</v>
      </c>
      <c r="U2896">
        <f t="shared" si="275"/>
        <v>2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v>1403356792</v>
      </c>
      <c r="K2897" t="b">
        <v>0</v>
      </c>
      <c r="L2897">
        <v>4</v>
      </c>
      <c r="M2897" t="b">
        <v>0</v>
      </c>
      <c r="N2897" s="11" t="s">
        <v>8274</v>
      </c>
      <c r="O2897" t="s">
        <v>8275</v>
      </c>
      <c r="P2897">
        <f t="shared" si="270"/>
        <v>5</v>
      </c>
      <c r="Q2897" s="22">
        <f t="shared" si="271"/>
        <v>5.75</v>
      </c>
      <c r="R2897" s="15">
        <f t="shared" si="272"/>
        <v>41811.555462962962</v>
      </c>
      <c r="S2897" s="15">
        <f t="shared" si="273"/>
        <v>41812.875</v>
      </c>
      <c r="T2897">
        <f t="shared" si="274"/>
        <v>2014</v>
      </c>
      <c r="U2897">
        <f t="shared" si="275"/>
        <v>6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v>1480283321</v>
      </c>
      <c r="K2898" t="b">
        <v>0</v>
      </c>
      <c r="L2898">
        <v>12</v>
      </c>
      <c r="M2898" t="b">
        <v>0</v>
      </c>
      <c r="N2898" s="11" t="s">
        <v>8274</v>
      </c>
      <c r="O2898" t="s">
        <v>8275</v>
      </c>
      <c r="P2898">
        <f t="shared" si="270"/>
        <v>21</v>
      </c>
      <c r="Q2898" s="22">
        <f t="shared" si="271"/>
        <v>52.08</v>
      </c>
      <c r="R2898" s="15">
        <f t="shared" si="272"/>
        <v>42701.908807870372</v>
      </c>
      <c r="S2898" s="15">
        <f t="shared" si="273"/>
        <v>42716.25</v>
      </c>
      <c r="T2898">
        <f t="shared" si="274"/>
        <v>2016</v>
      </c>
      <c r="U2898">
        <f t="shared" si="275"/>
        <v>11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v>1441985458</v>
      </c>
      <c r="K2899" t="b">
        <v>0</v>
      </c>
      <c r="L2899">
        <v>3</v>
      </c>
      <c r="M2899" t="b">
        <v>0</v>
      </c>
      <c r="N2899" s="11" t="s">
        <v>8274</v>
      </c>
      <c r="O2899" t="s">
        <v>8275</v>
      </c>
      <c r="P2899">
        <f t="shared" si="270"/>
        <v>5</v>
      </c>
      <c r="Q2899" s="22">
        <f t="shared" si="271"/>
        <v>183.33</v>
      </c>
      <c r="R2899" s="15">
        <f t="shared" si="272"/>
        <v>42258.646504629629</v>
      </c>
      <c r="S2899" s="15">
        <f t="shared" si="273"/>
        <v>42288.645196759258</v>
      </c>
      <c r="T2899">
        <f t="shared" si="274"/>
        <v>2015</v>
      </c>
      <c r="U2899">
        <f t="shared" si="275"/>
        <v>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v>1443715053</v>
      </c>
      <c r="K2900" t="b">
        <v>0</v>
      </c>
      <c r="L2900">
        <v>12</v>
      </c>
      <c r="M2900" t="b">
        <v>0</v>
      </c>
      <c r="N2900" s="11" t="s">
        <v>8274</v>
      </c>
      <c r="O2900" t="s">
        <v>8275</v>
      </c>
      <c r="P2900">
        <f t="shared" si="270"/>
        <v>4</v>
      </c>
      <c r="Q2900" s="22">
        <f t="shared" si="271"/>
        <v>26.33</v>
      </c>
      <c r="R2900" s="15">
        <f t="shared" si="272"/>
        <v>42278.664965277778</v>
      </c>
      <c r="S2900" s="15">
        <f t="shared" si="273"/>
        <v>42308.664965277778</v>
      </c>
      <c r="T2900">
        <f t="shared" si="274"/>
        <v>2015</v>
      </c>
      <c r="U2900">
        <f t="shared" si="275"/>
        <v>10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v>1464141158</v>
      </c>
      <c r="K2901" t="b">
        <v>0</v>
      </c>
      <c r="L2901">
        <v>0</v>
      </c>
      <c r="M2901" t="b">
        <v>0</v>
      </c>
      <c r="N2901" s="11" t="s">
        <v>8274</v>
      </c>
      <c r="O2901" t="s">
        <v>8275</v>
      </c>
      <c r="P2901">
        <f t="shared" si="270"/>
        <v>0</v>
      </c>
      <c r="Q2901" s="22">
        <f t="shared" si="271"/>
        <v>0</v>
      </c>
      <c r="R2901" s="15">
        <f t="shared" si="272"/>
        <v>42515.078217592592</v>
      </c>
      <c r="S2901" s="15">
        <f t="shared" si="273"/>
        <v>42575.078217592592</v>
      </c>
      <c r="T2901">
        <f t="shared" si="274"/>
        <v>2016</v>
      </c>
      <c r="U2901">
        <f t="shared" si="275"/>
        <v>5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v>1404970632</v>
      </c>
      <c r="K2902" t="b">
        <v>0</v>
      </c>
      <c r="L2902">
        <v>7</v>
      </c>
      <c r="M2902" t="b">
        <v>0</v>
      </c>
      <c r="N2902" s="11" t="s">
        <v>8274</v>
      </c>
      <c r="O2902" t="s">
        <v>8275</v>
      </c>
      <c r="P2902">
        <f t="shared" si="270"/>
        <v>62</v>
      </c>
      <c r="Q2902" s="22">
        <f t="shared" si="271"/>
        <v>486.43</v>
      </c>
      <c r="R2902" s="15">
        <f t="shared" si="272"/>
        <v>41830.234166666669</v>
      </c>
      <c r="S2902" s="15">
        <f t="shared" si="273"/>
        <v>41860.234166666669</v>
      </c>
      <c r="T2902">
        <f t="shared" si="274"/>
        <v>2014</v>
      </c>
      <c r="U2902">
        <f t="shared" si="275"/>
        <v>7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v>1418161339</v>
      </c>
      <c r="K2903" t="b">
        <v>0</v>
      </c>
      <c r="L2903">
        <v>2</v>
      </c>
      <c r="M2903" t="b">
        <v>0</v>
      </c>
      <c r="N2903" s="11" t="s">
        <v>8274</v>
      </c>
      <c r="O2903" t="s">
        <v>8275</v>
      </c>
      <c r="P2903">
        <f t="shared" si="270"/>
        <v>1</v>
      </c>
      <c r="Q2903" s="22">
        <f t="shared" si="271"/>
        <v>3</v>
      </c>
      <c r="R2903" s="15">
        <f t="shared" si="272"/>
        <v>41982.904386574075</v>
      </c>
      <c r="S2903" s="15">
        <f t="shared" si="273"/>
        <v>42042.904386574075</v>
      </c>
      <c r="T2903">
        <f t="shared" si="274"/>
        <v>2014</v>
      </c>
      <c r="U2903">
        <f t="shared" si="275"/>
        <v>12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v>1437820396</v>
      </c>
      <c r="K2904" t="b">
        <v>0</v>
      </c>
      <c r="L2904">
        <v>1</v>
      </c>
      <c r="M2904" t="b">
        <v>0</v>
      </c>
      <c r="N2904" s="11" t="s">
        <v>8274</v>
      </c>
      <c r="O2904" t="s">
        <v>8275</v>
      </c>
      <c r="P2904">
        <f t="shared" si="270"/>
        <v>0</v>
      </c>
      <c r="Q2904" s="22">
        <f t="shared" si="271"/>
        <v>25</v>
      </c>
      <c r="R2904" s="15">
        <f t="shared" si="272"/>
        <v>42210.439768518518</v>
      </c>
      <c r="S2904" s="15">
        <f t="shared" si="273"/>
        <v>42240.439768518518</v>
      </c>
      <c r="T2904">
        <f t="shared" si="274"/>
        <v>2015</v>
      </c>
      <c r="U2904">
        <f t="shared" si="275"/>
        <v>7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v>1436587218</v>
      </c>
      <c r="K2905" t="b">
        <v>0</v>
      </c>
      <c r="L2905">
        <v>4</v>
      </c>
      <c r="M2905" t="b">
        <v>0</v>
      </c>
      <c r="N2905" s="11" t="s">
        <v>8274</v>
      </c>
      <c r="O2905" t="s">
        <v>8275</v>
      </c>
      <c r="P2905">
        <f t="shared" si="270"/>
        <v>1</v>
      </c>
      <c r="Q2905" s="22">
        <f t="shared" si="271"/>
        <v>9.75</v>
      </c>
      <c r="R2905" s="15">
        <f t="shared" si="272"/>
        <v>42196.166874999995</v>
      </c>
      <c r="S2905" s="15">
        <f t="shared" si="273"/>
        <v>42256.166874999995</v>
      </c>
      <c r="T2905">
        <f t="shared" si="274"/>
        <v>2015</v>
      </c>
      <c r="U2905">
        <f t="shared" si="275"/>
        <v>7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v>1414538031</v>
      </c>
      <c r="K2906" t="b">
        <v>0</v>
      </c>
      <c r="L2906">
        <v>4</v>
      </c>
      <c r="M2906" t="b">
        <v>0</v>
      </c>
      <c r="N2906" s="11" t="s">
        <v>8274</v>
      </c>
      <c r="O2906" t="s">
        <v>8275</v>
      </c>
      <c r="P2906">
        <f t="shared" si="270"/>
        <v>5</v>
      </c>
      <c r="Q2906" s="22">
        <f t="shared" si="271"/>
        <v>18.75</v>
      </c>
      <c r="R2906" s="15">
        <f t="shared" si="272"/>
        <v>41940.967951388891</v>
      </c>
      <c r="S2906" s="15">
        <f t="shared" si="273"/>
        <v>41952.5</v>
      </c>
      <c r="T2906">
        <f t="shared" si="274"/>
        <v>2014</v>
      </c>
      <c r="U2906">
        <f t="shared" si="275"/>
        <v>10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v>1472001713</v>
      </c>
      <c r="K2907" t="b">
        <v>0</v>
      </c>
      <c r="L2907">
        <v>17</v>
      </c>
      <c r="M2907" t="b">
        <v>0</v>
      </c>
      <c r="N2907" s="11" t="s">
        <v>8274</v>
      </c>
      <c r="O2907" t="s">
        <v>8275</v>
      </c>
      <c r="P2907">
        <f t="shared" si="270"/>
        <v>18</v>
      </c>
      <c r="Q2907" s="22">
        <f t="shared" si="271"/>
        <v>36.590000000000003</v>
      </c>
      <c r="R2907" s="15">
        <f t="shared" si="272"/>
        <v>42606.056863425925</v>
      </c>
      <c r="S2907" s="15">
        <f t="shared" si="273"/>
        <v>42620.056863425925</v>
      </c>
      <c r="T2907">
        <f t="shared" si="274"/>
        <v>2016</v>
      </c>
      <c r="U2907">
        <f t="shared" si="275"/>
        <v>8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v>1436888066</v>
      </c>
      <c r="K2908" t="b">
        <v>0</v>
      </c>
      <c r="L2908">
        <v>7</v>
      </c>
      <c r="M2908" t="b">
        <v>0</v>
      </c>
      <c r="N2908" s="11" t="s">
        <v>8274</v>
      </c>
      <c r="O2908" t="s">
        <v>8275</v>
      </c>
      <c r="P2908">
        <f t="shared" si="270"/>
        <v>9</v>
      </c>
      <c r="Q2908" s="22">
        <f t="shared" si="271"/>
        <v>80.709999999999994</v>
      </c>
      <c r="R2908" s="15">
        <f t="shared" si="272"/>
        <v>42199.648912037039</v>
      </c>
      <c r="S2908" s="15">
        <f t="shared" si="273"/>
        <v>42217.041666666672</v>
      </c>
      <c r="T2908">
        <f t="shared" si="274"/>
        <v>2015</v>
      </c>
      <c r="U2908">
        <f t="shared" si="275"/>
        <v>7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v>1458075837</v>
      </c>
      <c r="K2909" t="b">
        <v>0</v>
      </c>
      <c r="L2909">
        <v>2</v>
      </c>
      <c r="M2909" t="b">
        <v>0</v>
      </c>
      <c r="N2909" s="11" t="s">
        <v>8274</v>
      </c>
      <c r="O2909" t="s">
        <v>8275</v>
      </c>
      <c r="P2909">
        <f t="shared" si="270"/>
        <v>0</v>
      </c>
      <c r="Q2909" s="22">
        <f t="shared" si="271"/>
        <v>1</v>
      </c>
      <c r="R2909" s="15">
        <f t="shared" si="272"/>
        <v>42444.877743055549</v>
      </c>
      <c r="S2909" s="15">
        <f t="shared" si="273"/>
        <v>42504.877743055549</v>
      </c>
      <c r="T2909">
        <f t="shared" si="274"/>
        <v>2016</v>
      </c>
      <c r="U2909">
        <f t="shared" si="275"/>
        <v>3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v>1462815219</v>
      </c>
      <c r="K2910" t="b">
        <v>0</v>
      </c>
      <c r="L2910">
        <v>5</v>
      </c>
      <c r="M2910" t="b">
        <v>0</v>
      </c>
      <c r="N2910" s="11" t="s">
        <v>8274</v>
      </c>
      <c r="O2910" t="s">
        <v>8275</v>
      </c>
      <c r="P2910">
        <f t="shared" si="270"/>
        <v>3</v>
      </c>
      <c r="Q2910" s="22">
        <f t="shared" si="271"/>
        <v>52.8</v>
      </c>
      <c r="R2910" s="15">
        <f t="shared" si="272"/>
        <v>42499.731701388882</v>
      </c>
      <c r="S2910" s="15">
        <f t="shared" si="273"/>
        <v>42529.731701388882</v>
      </c>
      <c r="T2910">
        <f t="shared" si="274"/>
        <v>2016</v>
      </c>
      <c r="U2910">
        <f t="shared" si="275"/>
        <v>5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v>1413527001</v>
      </c>
      <c r="K2911" t="b">
        <v>0</v>
      </c>
      <c r="L2911">
        <v>1</v>
      </c>
      <c r="M2911" t="b">
        <v>0</v>
      </c>
      <c r="N2911" s="11" t="s">
        <v>8274</v>
      </c>
      <c r="O2911" t="s">
        <v>8275</v>
      </c>
      <c r="P2911">
        <f t="shared" si="270"/>
        <v>0</v>
      </c>
      <c r="Q2911" s="22">
        <f t="shared" si="271"/>
        <v>20</v>
      </c>
      <c r="R2911" s="15">
        <f t="shared" si="272"/>
        <v>41929.266215277778</v>
      </c>
      <c r="S2911" s="15">
        <f t="shared" si="273"/>
        <v>41968.823611111111</v>
      </c>
      <c r="T2911">
        <f t="shared" si="274"/>
        <v>2014</v>
      </c>
      <c r="U2911">
        <f t="shared" si="275"/>
        <v>10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v>1428955887</v>
      </c>
      <c r="K2912" t="b">
        <v>0</v>
      </c>
      <c r="L2912">
        <v>1</v>
      </c>
      <c r="M2912" t="b">
        <v>0</v>
      </c>
      <c r="N2912" s="11" t="s">
        <v>8274</v>
      </c>
      <c r="O2912" t="s">
        <v>8275</v>
      </c>
      <c r="P2912">
        <f t="shared" si="270"/>
        <v>0</v>
      </c>
      <c r="Q2912" s="22">
        <f t="shared" si="271"/>
        <v>1</v>
      </c>
      <c r="R2912" s="15">
        <f t="shared" si="272"/>
        <v>42107.841284722221</v>
      </c>
      <c r="S2912" s="15">
        <f t="shared" si="273"/>
        <v>42167.841284722221</v>
      </c>
      <c r="T2912">
        <f t="shared" si="274"/>
        <v>2015</v>
      </c>
      <c r="U2912">
        <f t="shared" si="275"/>
        <v>4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v>1431973626</v>
      </c>
      <c r="K2913" t="b">
        <v>0</v>
      </c>
      <c r="L2913">
        <v>14</v>
      </c>
      <c r="M2913" t="b">
        <v>0</v>
      </c>
      <c r="N2913" s="11" t="s">
        <v>8274</v>
      </c>
      <c r="O2913" t="s">
        <v>8275</v>
      </c>
      <c r="P2913">
        <f t="shared" si="270"/>
        <v>37</v>
      </c>
      <c r="Q2913" s="22">
        <f t="shared" si="271"/>
        <v>46.93</v>
      </c>
      <c r="R2913" s="15">
        <f t="shared" si="272"/>
        <v>42142.768819444449</v>
      </c>
      <c r="S2913" s="15">
        <f t="shared" si="273"/>
        <v>42182.768819444449</v>
      </c>
      <c r="T2913">
        <f t="shared" si="274"/>
        <v>2015</v>
      </c>
      <c r="U2913">
        <f t="shared" si="275"/>
        <v>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v>1450235374</v>
      </c>
      <c r="K2914" t="b">
        <v>0</v>
      </c>
      <c r="L2914">
        <v>26</v>
      </c>
      <c r="M2914" t="b">
        <v>0</v>
      </c>
      <c r="N2914" s="11" t="s">
        <v>8274</v>
      </c>
      <c r="O2914" t="s">
        <v>8275</v>
      </c>
      <c r="P2914">
        <f t="shared" si="270"/>
        <v>14</v>
      </c>
      <c r="Q2914" s="22">
        <f t="shared" si="271"/>
        <v>78.08</v>
      </c>
      <c r="R2914" s="15">
        <f t="shared" si="272"/>
        <v>42354.131643518514</v>
      </c>
      <c r="S2914" s="15">
        <f t="shared" si="273"/>
        <v>42384.131643518514</v>
      </c>
      <c r="T2914">
        <f t="shared" si="274"/>
        <v>2015</v>
      </c>
      <c r="U2914">
        <f t="shared" si="275"/>
        <v>12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v>1404857339</v>
      </c>
      <c r="K2915" t="b">
        <v>0</v>
      </c>
      <c r="L2915">
        <v>2</v>
      </c>
      <c r="M2915" t="b">
        <v>0</v>
      </c>
      <c r="N2915" s="11" t="s">
        <v>8274</v>
      </c>
      <c r="O2915" t="s">
        <v>8275</v>
      </c>
      <c r="P2915">
        <f t="shared" si="270"/>
        <v>0</v>
      </c>
      <c r="Q2915" s="22">
        <f t="shared" si="271"/>
        <v>1</v>
      </c>
      <c r="R2915" s="15">
        <f t="shared" si="272"/>
        <v>41828.922905092593</v>
      </c>
      <c r="S2915" s="15">
        <f t="shared" si="273"/>
        <v>41888.922905092593</v>
      </c>
      <c r="T2915">
        <f t="shared" si="274"/>
        <v>2014</v>
      </c>
      <c r="U2915">
        <f t="shared" si="275"/>
        <v>7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v>1421185594</v>
      </c>
      <c r="K2916" t="b">
        <v>0</v>
      </c>
      <c r="L2916">
        <v>1</v>
      </c>
      <c r="M2916" t="b">
        <v>0</v>
      </c>
      <c r="N2916" s="11" t="s">
        <v>8274</v>
      </c>
      <c r="O2916" t="s">
        <v>8275</v>
      </c>
      <c r="P2916">
        <f t="shared" si="270"/>
        <v>0</v>
      </c>
      <c r="Q2916" s="22">
        <f t="shared" si="271"/>
        <v>1</v>
      </c>
      <c r="R2916" s="15">
        <f t="shared" si="272"/>
        <v>42017.907337962963</v>
      </c>
      <c r="S2916" s="15">
        <f t="shared" si="273"/>
        <v>42077.865671296298</v>
      </c>
      <c r="T2916">
        <f t="shared" si="274"/>
        <v>2015</v>
      </c>
      <c r="U2916">
        <f t="shared" si="275"/>
        <v>1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v>1455528790</v>
      </c>
      <c r="K2917" t="b">
        <v>0</v>
      </c>
      <c r="L2917">
        <v>3</v>
      </c>
      <c r="M2917" t="b">
        <v>0</v>
      </c>
      <c r="N2917" s="11" t="s">
        <v>8274</v>
      </c>
      <c r="O2917" t="s">
        <v>8275</v>
      </c>
      <c r="P2917">
        <f t="shared" si="270"/>
        <v>61</v>
      </c>
      <c r="Q2917" s="22">
        <f t="shared" si="271"/>
        <v>203.67</v>
      </c>
      <c r="R2917" s="15">
        <f t="shared" si="272"/>
        <v>42415.398032407407</v>
      </c>
      <c r="S2917" s="15">
        <f t="shared" si="273"/>
        <v>42445.356365740736</v>
      </c>
      <c r="T2917">
        <f t="shared" si="274"/>
        <v>2016</v>
      </c>
      <c r="U2917">
        <f t="shared" si="275"/>
        <v>2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v>1398511589</v>
      </c>
      <c r="K2918" t="b">
        <v>0</v>
      </c>
      <c r="L2918">
        <v>7</v>
      </c>
      <c r="M2918" t="b">
        <v>0</v>
      </c>
      <c r="N2918" s="11" t="s">
        <v>8274</v>
      </c>
      <c r="O2918" t="s">
        <v>8275</v>
      </c>
      <c r="P2918">
        <f t="shared" si="270"/>
        <v>8</v>
      </c>
      <c r="Q2918" s="22">
        <f t="shared" si="271"/>
        <v>20.71</v>
      </c>
      <c r="R2918" s="15">
        <f t="shared" si="272"/>
        <v>41755.476724537039</v>
      </c>
      <c r="S2918" s="15">
        <f t="shared" si="273"/>
        <v>41778.476724537039</v>
      </c>
      <c r="T2918">
        <f t="shared" si="274"/>
        <v>2014</v>
      </c>
      <c r="U2918">
        <f t="shared" si="275"/>
        <v>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v>1440826647</v>
      </c>
      <c r="K2919" t="b">
        <v>0</v>
      </c>
      <c r="L2919">
        <v>9</v>
      </c>
      <c r="M2919" t="b">
        <v>0</v>
      </c>
      <c r="N2919" s="11" t="s">
        <v>8274</v>
      </c>
      <c r="O2919" t="s">
        <v>8275</v>
      </c>
      <c r="P2919">
        <f t="shared" si="270"/>
        <v>22</v>
      </c>
      <c r="Q2919" s="22">
        <f t="shared" si="271"/>
        <v>48.56</v>
      </c>
      <c r="R2919" s="15">
        <f t="shared" si="272"/>
        <v>42245.234340277777</v>
      </c>
      <c r="S2919" s="15">
        <f t="shared" si="273"/>
        <v>42263.234340277777</v>
      </c>
      <c r="T2919">
        <f t="shared" si="274"/>
        <v>2015</v>
      </c>
      <c r="U2919">
        <f t="shared" si="275"/>
        <v>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v>1443712007</v>
      </c>
      <c r="K2920" t="b">
        <v>0</v>
      </c>
      <c r="L2920">
        <v>20</v>
      </c>
      <c r="M2920" t="b">
        <v>0</v>
      </c>
      <c r="N2920" s="11" t="s">
        <v>8274</v>
      </c>
      <c r="O2920" t="s">
        <v>8275</v>
      </c>
      <c r="P2920">
        <f t="shared" si="270"/>
        <v>27</v>
      </c>
      <c r="Q2920" s="22">
        <f t="shared" si="271"/>
        <v>68.099999999999994</v>
      </c>
      <c r="R2920" s="15">
        <f t="shared" si="272"/>
        <v>42278.629710648151</v>
      </c>
      <c r="S2920" s="15">
        <f t="shared" si="273"/>
        <v>42306.629710648151</v>
      </c>
      <c r="T2920">
        <f t="shared" si="274"/>
        <v>2015</v>
      </c>
      <c r="U2920">
        <f t="shared" si="275"/>
        <v>10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v>1404658329</v>
      </c>
      <c r="K2921" t="b">
        <v>0</v>
      </c>
      <c r="L2921">
        <v>6</v>
      </c>
      <c r="M2921" t="b">
        <v>0</v>
      </c>
      <c r="N2921" s="11" t="s">
        <v>8274</v>
      </c>
      <c r="O2921" t="s">
        <v>8275</v>
      </c>
      <c r="P2921">
        <f t="shared" si="270"/>
        <v>9</v>
      </c>
      <c r="Q2921" s="22">
        <f t="shared" si="271"/>
        <v>8.5</v>
      </c>
      <c r="R2921" s="15">
        <f t="shared" si="272"/>
        <v>41826.61954861111</v>
      </c>
      <c r="S2921" s="15">
        <f t="shared" si="273"/>
        <v>41856.61954861111</v>
      </c>
      <c r="T2921">
        <f t="shared" si="274"/>
        <v>2014</v>
      </c>
      <c r="U2921">
        <f t="shared" si="275"/>
        <v>7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v>1424718070</v>
      </c>
      <c r="K2922" t="b">
        <v>0</v>
      </c>
      <c r="L2922">
        <v>13</v>
      </c>
      <c r="M2922" t="b">
        <v>0</v>
      </c>
      <c r="N2922" s="11" t="s">
        <v>8274</v>
      </c>
      <c r="O2922" t="s">
        <v>8275</v>
      </c>
      <c r="P2922">
        <f t="shared" si="270"/>
        <v>27</v>
      </c>
      <c r="Q2922" s="22">
        <f t="shared" si="271"/>
        <v>51.62</v>
      </c>
      <c r="R2922" s="15">
        <f t="shared" si="272"/>
        <v>42058.792476851857</v>
      </c>
      <c r="S2922" s="15">
        <f t="shared" si="273"/>
        <v>42088.750810185185</v>
      </c>
      <c r="T2922">
        <f t="shared" si="274"/>
        <v>2015</v>
      </c>
      <c r="U2922">
        <f t="shared" si="275"/>
        <v>2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v>1409087804</v>
      </c>
      <c r="K2923" t="b">
        <v>0</v>
      </c>
      <c r="L2923">
        <v>3</v>
      </c>
      <c r="M2923" t="b">
        <v>1</v>
      </c>
      <c r="N2923" s="11" t="s">
        <v>8274</v>
      </c>
      <c r="O2923" t="s">
        <v>8316</v>
      </c>
      <c r="P2923">
        <f t="shared" si="270"/>
        <v>129</v>
      </c>
      <c r="Q2923" s="22">
        <f t="shared" si="271"/>
        <v>43</v>
      </c>
      <c r="R2923" s="15">
        <f t="shared" si="272"/>
        <v>41877.886620370373</v>
      </c>
      <c r="S2923" s="15">
        <f t="shared" si="273"/>
        <v>41907.886620370373</v>
      </c>
      <c r="T2923">
        <f t="shared" si="274"/>
        <v>2014</v>
      </c>
      <c r="U2923">
        <f t="shared" si="275"/>
        <v>8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v>1428094727</v>
      </c>
      <c r="K2924" t="b">
        <v>0</v>
      </c>
      <c r="L2924">
        <v>6</v>
      </c>
      <c r="M2924" t="b">
        <v>1</v>
      </c>
      <c r="N2924" s="11" t="s">
        <v>8274</v>
      </c>
      <c r="O2924" t="s">
        <v>8316</v>
      </c>
      <c r="P2924">
        <f t="shared" si="270"/>
        <v>100</v>
      </c>
      <c r="Q2924" s="22">
        <f t="shared" si="271"/>
        <v>83.33</v>
      </c>
      <c r="R2924" s="15">
        <f t="shared" si="272"/>
        <v>42097.874155092592</v>
      </c>
      <c r="S2924" s="15">
        <f t="shared" si="273"/>
        <v>42142.874155092592</v>
      </c>
      <c r="T2924">
        <f t="shared" si="274"/>
        <v>2015</v>
      </c>
      <c r="U2924">
        <f t="shared" si="275"/>
        <v>4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v>1420774779</v>
      </c>
      <c r="K2925" t="b">
        <v>0</v>
      </c>
      <c r="L2925">
        <v>10</v>
      </c>
      <c r="M2925" t="b">
        <v>1</v>
      </c>
      <c r="N2925" s="11" t="s">
        <v>8274</v>
      </c>
      <c r="O2925" t="s">
        <v>8316</v>
      </c>
      <c r="P2925">
        <f t="shared" si="270"/>
        <v>100</v>
      </c>
      <c r="Q2925" s="22">
        <f t="shared" si="271"/>
        <v>30</v>
      </c>
      <c r="R2925" s="15">
        <f t="shared" si="272"/>
        <v>42013.15253472222</v>
      </c>
      <c r="S2925" s="15">
        <f t="shared" si="273"/>
        <v>42028.125</v>
      </c>
      <c r="T2925">
        <f t="shared" si="274"/>
        <v>2015</v>
      </c>
      <c r="U2925">
        <f t="shared" si="275"/>
        <v>1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v>1428585710</v>
      </c>
      <c r="K2926" t="b">
        <v>0</v>
      </c>
      <c r="L2926">
        <v>147</v>
      </c>
      <c r="M2926" t="b">
        <v>1</v>
      </c>
      <c r="N2926" s="11" t="s">
        <v>8274</v>
      </c>
      <c r="O2926" t="s">
        <v>8316</v>
      </c>
      <c r="P2926">
        <f t="shared" si="270"/>
        <v>103</v>
      </c>
      <c r="Q2926" s="22">
        <f t="shared" si="271"/>
        <v>175.51</v>
      </c>
      <c r="R2926" s="15">
        <f t="shared" si="272"/>
        <v>42103.556828703702</v>
      </c>
      <c r="S2926" s="15">
        <f t="shared" si="273"/>
        <v>42133.165972222225</v>
      </c>
      <c r="T2926">
        <f t="shared" si="274"/>
        <v>2015</v>
      </c>
      <c r="U2926">
        <f t="shared" si="275"/>
        <v>4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v>1407852068</v>
      </c>
      <c r="K2927" t="b">
        <v>0</v>
      </c>
      <c r="L2927">
        <v>199</v>
      </c>
      <c r="M2927" t="b">
        <v>1</v>
      </c>
      <c r="N2927" s="11" t="s">
        <v>8274</v>
      </c>
      <c r="O2927" t="s">
        <v>8316</v>
      </c>
      <c r="P2927">
        <f t="shared" si="270"/>
        <v>102</v>
      </c>
      <c r="Q2927" s="22">
        <f t="shared" si="271"/>
        <v>231.66</v>
      </c>
      <c r="R2927" s="15">
        <f t="shared" si="272"/>
        <v>41863.584120370368</v>
      </c>
      <c r="S2927" s="15">
        <f t="shared" si="273"/>
        <v>41893.584120370368</v>
      </c>
      <c r="T2927">
        <f t="shared" si="274"/>
        <v>2014</v>
      </c>
      <c r="U2927">
        <f t="shared" si="275"/>
        <v>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v>1423506179</v>
      </c>
      <c r="K2928" t="b">
        <v>0</v>
      </c>
      <c r="L2928">
        <v>50</v>
      </c>
      <c r="M2928" t="b">
        <v>1</v>
      </c>
      <c r="N2928" s="11" t="s">
        <v>8274</v>
      </c>
      <c r="O2928" t="s">
        <v>8316</v>
      </c>
      <c r="P2928">
        <f t="shared" si="270"/>
        <v>125</v>
      </c>
      <c r="Q2928" s="22">
        <f t="shared" si="271"/>
        <v>75</v>
      </c>
      <c r="R2928" s="15">
        <f t="shared" si="272"/>
        <v>42044.765960648147</v>
      </c>
      <c r="S2928" s="15">
        <f t="shared" si="273"/>
        <v>42058.765960648147</v>
      </c>
      <c r="T2928">
        <f t="shared" si="274"/>
        <v>2015</v>
      </c>
      <c r="U2928">
        <f t="shared" si="275"/>
        <v>2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v>1402934629</v>
      </c>
      <c r="K2929" t="b">
        <v>0</v>
      </c>
      <c r="L2929">
        <v>21</v>
      </c>
      <c r="M2929" t="b">
        <v>1</v>
      </c>
      <c r="N2929" s="11" t="s">
        <v>8274</v>
      </c>
      <c r="O2929" t="s">
        <v>8316</v>
      </c>
      <c r="P2929">
        <f t="shared" si="270"/>
        <v>131</v>
      </c>
      <c r="Q2929" s="22">
        <f t="shared" si="271"/>
        <v>112.14</v>
      </c>
      <c r="R2929" s="15">
        <f t="shared" si="272"/>
        <v>41806.669317129628</v>
      </c>
      <c r="S2929" s="15">
        <f t="shared" si="273"/>
        <v>41835.208333333336</v>
      </c>
      <c r="T2929">
        <f t="shared" si="274"/>
        <v>2014</v>
      </c>
      <c r="U2929">
        <f t="shared" si="275"/>
        <v>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v>1454543846</v>
      </c>
      <c r="K2930" t="b">
        <v>0</v>
      </c>
      <c r="L2930">
        <v>24</v>
      </c>
      <c r="M2930" t="b">
        <v>1</v>
      </c>
      <c r="N2930" s="11" t="s">
        <v>8274</v>
      </c>
      <c r="O2930" t="s">
        <v>8316</v>
      </c>
      <c r="P2930">
        <f t="shared" si="270"/>
        <v>100</v>
      </c>
      <c r="Q2930" s="22">
        <f t="shared" si="271"/>
        <v>41.67</v>
      </c>
      <c r="R2930" s="15">
        <f t="shared" si="272"/>
        <v>42403.998217592598</v>
      </c>
      <c r="S2930" s="15">
        <f t="shared" si="273"/>
        <v>42433.998217592598</v>
      </c>
      <c r="T2930">
        <f t="shared" si="274"/>
        <v>2016</v>
      </c>
      <c r="U2930">
        <f t="shared" si="275"/>
        <v>2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v>1398432758</v>
      </c>
      <c r="K2931" t="b">
        <v>0</v>
      </c>
      <c r="L2931">
        <v>32</v>
      </c>
      <c r="M2931" t="b">
        <v>1</v>
      </c>
      <c r="N2931" s="11" t="s">
        <v>8274</v>
      </c>
      <c r="O2931" t="s">
        <v>8316</v>
      </c>
      <c r="P2931">
        <f t="shared" si="270"/>
        <v>102</v>
      </c>
      <c r="Q2931" s="22">
        <f t="shared" si="271"/>
        <v>255.17</v>
      </c>
      <c r="R2931" s="15">
        <f t="shared" si="272"/>
        <v>41754.564328703702</v>
      </c>
      <c r="S2931" s="15">
        <f t="shared" si="273"/>
        <v>41784.564328703702</v>
      </c>
      <c r="T2931">
        <f t="shared" si="274"/>
        <v>2014</v>
      </c>
      <c r="U2931">
        <f t="shared" si="275"/>
        <v>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v>1428415264</v>
      </c>
      <c r="K2932" t="b">
        <v>0</v>
      </c>
      <c r="L2932">
        <v>62</v>
      </c>
      <c r="M2932" t="b">
        <v>1</v>
      </c>
      <c r="N2932" s="11" t="s">
        <v>8274</v>
      </c>
      <c r="O2932" t="s">
        <v>8316</v>
      </c>
      <c r="P2932">
        <f t="shared" si="270"/>
        <v>101</v>
      </c>
      <c r="Q2932" s="22">
        <f t="shared" si="271"/>
        <v>162.77000000000001</v>
      </c>
      <c r="R2932" s="15">
        <f t="shared" si="272"/>
        <v>42101.584074074075</v>
      </c>
      <c r="S2932" s="15">
        <f t="shared" si="273"/>
        <v>42131.584074074075</v>
      </c>
      <c r="T2932">
        <f t="shared" si="274"/>
        <v>2015</v>
      </c>
      <c r="U2932">
        <f t="shared" si="275"/>
        <v>4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v>1408604363</v>
      </c>
      <c r="K2933" t="b">
        <v>0</v>
      </c>
      <c r="L2933">
        <v>9</v>
      </c>
      <c r="M2933" t="b">
        <v>1</v>
      </c>
      <c r="N2933" s="11" t="s">
        <v>8274</v>
      </c>
      <c r="O2933" t="s">
        <v>8316</v>
      </c>
      <c r="P2933">
        <f t="shared" si="270"/>
        <v>106</v>
      </c>
      <c r="Q2933" s="22">
        <f t="shared" si="271"/>
        <v>88.33</v>
      </c>
      <c r="R2933" s="15">
        <f t="shared" si="272"/>
        <v>41872.291238425925</v>
      </c>
      <c r="S2933" s="15">
        <f t="shared" si="273"/>
        <v>41897.255555555559</v>
      </c>
      <c r="T2933">
        <f t="shared" si="274"/>
        <v>2014</v>
      </c>
      <c r="U2933">
        <f t="shared" si="275"/>
        <v>8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v>1421812637</v>
      </c>
      <c r="K2934" t="b">
        <v>0</v>
      </c>
      <c r="L2934">
        <v>38</v>
      </c>
      <c r="M2934" t="b">
        <v>1</v>
      </c>
      <c r="N2934" s="11" t="s">
        <v>8274</v>
      </c>
      <c r="O2934" t="s">
        <v>8316</v>
      </c>
      <c r="P2934">
        <f t="shared" si="270"/>
        <v>105</v>
      </c>
      <c r="Q2934" s="22">
        <f t="shared" si="271"/>
        <v>85.74</v>
      </c>
      <c r="R2934" s="15">
        <f t="shared" si="272"/>
        <v>42025.164780092593</v>
      </c>
      <c r="S2934" s="15">
        <f t="shared" si="273"/>
        <v>42056.458333333328</v>
      </c>
      <c r="T2934">
        <f t="shared" si="274"/>
        <v>2015</v>
      </c>
      <c r="U2934">
        <f t="shared" si="275"/>
        <v>1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v>1462489053</v>
      </c>
      <c r="K2935" t="b">
        <v>0</v>
      </c>
      <c r="L2935">
        <v>54</v>
      </c>
      <c r="M2935" t="b">
        <v>1</v>
      </c>
      <c r="N2935" s="11" t="s">
        <v>8274</v>
      </c>
      <c r="O2935" t="s">
        <v>8316</v>
      </c>
      <c r="P2935">
        <f t="shared" si="270"/>
        <v>103</v>
      </c>
      <c r="Q2935" s="22">
        <f t="shared" si="271"/>
        <v>47.57</v>
      </c>
      <c r="R2935" s="15">
        <f t="shared" si="272"/>
        <v>42495.956631944442</v>
      </c>
      <c r="S2935" s="15">
        <f t="shared" si="273"/>
        <v>42525.956631944442</v>
      </c>
      <c r="T2935">
        <f t="shared" si="274"/>
        <v>2016</v>
      </c>
      <c r="U2935">
        <f t="shared" si="275"/>
        <v>5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v>1400253364</v>
      </c>
      <c r="K2936" t="b">
        <v>0</v>
      </c>
      <c r="L2936">
        <v>37</v>
      </c>
      <c r="M2936" t="b">
        <v>1</v>
      </c>
      <c r="N2936" s="11" t="s">
        <v>8274</v>
      </c>
      <c r="O2936" t="s">
        <v>8316</v>
      </c>
      <c r="P2936">
        <f t="shared" si="270"/>
        <v>108</v>
      </c>
      <c r="Q2936" s="22">
        <f t="shared" si="271"/>
        <v>72.97</v>
      </c>
      <c r="R2936" s="15">
        <f t="shared" si="272"/>
        <v>41775.636157407411</v>
      </c>
      <c r="S2936" s="15">
        <f t="shared" si="273"/>
        <v>41805.636157407411</v>
      </c>
      <c r="T2936">
        <f t="shared" si="274"/>
        <v>2014</v>
      </c>
      <c r="U2936">
        <f t="shared" si="275"/>
        <v>5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v>1467468008</v>
      </c>
      <c r="K2937" t="b">
        <v>0</v>
      </c>
      <c r="L2937">
        <v>39</v>
      </c>
      <c r="M2937" t="b">
        <v>1</v>
      </c>
      <c r="N2937" s="11" t="s">
        <v>8274</v>
      </c>
      <c r="O2937" t="s">
        <v>8316</v>
      </c>
      <c r="P2937">
        <f t="shared" si="270"/>
        <v>101</v>
      </c>
      <c r="Q2937" s="22">
        <f t="shared" si="271"/>
        <v>90.54</v>
      </c>
      <c r="R2937" s="15">
        <f t="shared" si="272"/>
        <v>42553.583425925928</v>
      </c>
      <c r="S2937" s="15">
        <f t="shared" si="273"/>
        <v>42611.708333333328</v>
      </c>
      <c r="T2937">
        <f t="shared" si="274"/>
        <v>2016</v>
      </c>
      <c r="U2937">
        <f t="shared" si="275"/>
        <v>7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v>1412091423</v>
      </c>
      <c r="K2938" t="b">
        <v>0</v>
      </c>
      <c r="L2938">
        <v>34</v>
      </c>
      <c r="M2938" t="b">
        <v>1</v>
      </c>
      <c r="N2938" s="11" t="s">
        <v>8274</v>
      </c>
      <c r="O2938" t="s">
        <v>8316</v>
      </c>
      <c r="P2938">
        <f t="shared" si="270"/>
        <v>128</v>
      </c>
      <c r="Q2938" s="22">
        <f t="shared" si="271"/>
        <v>37.65</v>
      </c>
      <c r="R2938" s="15">
        <f t="shared" si="272"/>
        <v>41912.650729166664</v>
      </c>
      <c r="S2938" s="15">
        <f t="shared" si="273"/>
        <v>41925.207638888889</v>
      </c>
      <c r="T2938">
        <f t="shared" si="274"/>
        <v>2014</v>
      </c>
      <c r="U2938">
        <f t="shared" si="275"/>
        <v>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v>1402657113</v>
      </c>
      <c r="K2939" t="b">
        <v>0</v>
      </c>
      <c r="L2939">
        <v>55</v>
      </c>
      <c r="M2939" t="b">
        <v>1</v>
      </c>
      <c r="N2939" s="11" t="s">
        <v>8274</v>
      </c>
      <c r="O2939" t="s">
        <v>8316</v>
      </c>
      <c r="P2939">
        <f t="shared" si="270"/>
        <v>133</v>
      </c>
      <c r="Q2939" s="22">
        <f t="shared" si="271"/>
        <v>36.36</v>
      </c>
      <c r="R2939" s="15">
        <f t="shared" si="272"/>
        <v>41803.457326388889</v>
      </c>
      <c r="S2939" s="15">
        <f t="shared" si="273"/>
        <v>41833.457326388889</v>
      </c>
      <c r="T2939">
        <f t="shared" si="274"/>
        <v>2014</v>
      </c>
      <c r="U2939">
        <f t="shared" si="275"/>
        <v>6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v>1420044814</v>
      </c>
      <c r="K2940" t="b">
        <v>0</v>
      </c>
      <c r="L2940">
        <v>32</v>
      </c>
      <c r="M2940" t="b">
        <v>1</v>
      </c>
      <c r="N2940" s="11" t="s">
        <v>8274</v>
      </c>
      <c r="O2940" t="s">
        <v>8316</v>
      </c>
      <c r="P2940">
        <f t="shared" si="270"/>
        <v>101</v>
      </c>
      <c r="Q2940" s="22">
        <f t="shared" si="271"/>
        <v>126.72</v>
      </c>
      <c r="R2940" s="15">
        <f t="shared" si="272"/>
        <v>42004.703865740739</v>
      </c>
      <c r="S2940" s="15">
        <f t="shared" si="273"/>
        <v>42034.703865740739</v>
      </c>
      <c r="T2940">
        <f t="shared" si="274"/>
        <v>2014</v>
      </c>
      <c r="U2940">
        <f t="shared" si="275"/>
        <v>12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v>1406316312</v>
      </c>
      <c r="K2941" t="b">
        <v>0</v>
      </c>
      <c r="L2941">
        <v>25</v>
      </c>
      <c r="M2941" t="b">
        <v>1</v>
      </c>
      <c r="N2941" s="11" t="s">
        <v>8274</v>
      </c>
      <c r="O2941" t="s">
        <v>8316</v>
      </c>
      <c r="P2941">
        <f t="shared" si="270"/>
        <v>103</v>
      </c>
      <c r="Q2941" s="22">
        <f t="shared" si="271"/>
        <v>329.2</v>
      </c>
      <c r="R2941" s="15">
        <f t="shared" si="272"/>
        <v>41845.809166666666</v>
      </c>
      <c r="S2941" s="15">
        <f t="shared" si="273"/>
        <v>41879.041666666664</v>
      </c>
      <c r="T2941">
        <f t="shared" si="274"/>
        <v>2014</v>
      </c>
      <c r="U2941">
        <f t="shared" si="275"/>
        <v>7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v>1418150018</v>
      </c>
      <c r="K2942" t="b">
        <v>0</v>
      </c>
      <c r="L2942">
        <v>33</v>
      </c>
      <c r="M2942" t="b">
        <v>1</v>
      </c>
      <c r="N2942" s="11" t="s">
        <v>8274</v>
      </c>
      <c r="O2942" t="s">
        <v>8316</v>
      </c>
      <c r="P2942">
        <f t="shared" si="270"/>
        <v>107</v>
      </c>
      <c r="Q2942" s="22">
        <f t="shared" si="271"/>
        <v>81.239999999999995</v>
      </c>
      <c r="R2942" s="15">
        <f t="shared" si="272"/>
        <v>41982.773356481484</v>
      </c>
      <c r="S2942" s="15">
        <f t="shared" si="273"/>
        <v>42022.773356481484</v>
      </c>
      <c r="T2942">
        <f t="shared" si="274"/>
        <v>2014</v>
      </c>
      <c r="U2942">
        <f t="shared" si="275"/>
        <v>12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v>1422658955</v>
      </c>
      <c r="K2943" t="b">
        <v>0</v>
      </c>
      <c r="L2943">
        <v>1</v>
      </c>
      <c r="M2943" t="b">
        <v>0</v>
      </c>
      <c r="N2943" s="11" t="s">
        <v>8274</v>
      </c>
      <c r="O2943" t="s">
        <v>8314</v>
      </c>
      <c r="P2943">
        <f t="shared" si="270"/>
        <v>0</v>
      </c>
      <c r="Q2943" s="22">
        <f t="shared" si="271"/>
        <v>1</v>
      </c>
      <c r="R2943" s="15">
        <f t="shared" si="272"/>
        <v>42034.960127314815</v>
      </c>
      <c r="S2943" s="15">
        <f t="shared" si="273"/>
        <v>42064.960127314815</v>
      </c>
      <c r="T2943">
        <f t="shared" si="274"/>
        <v>2015</v>
      </c>
      <c r="U2943">
        <f t="shared" si="275"/>
        <v>1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v>1448565459</v>
      </c>
      <c r="K2944" t="b">
        <v>0</v>
      </c>
      <c r="L2944">
        <v>202</v>
      </c>
      <c r="M2944" t="b">
        <v>0</v>
      </c>
      <c r="N2944" s="11" t="s">
        <v>8274</v>
      </c>
      <c r="O2944" t="s">
        <v>8314</v>
      </c>
      <c r="P2944">
        <f t="shared" si="270"/>
        <v>20</v>
      </c>
      <c r="Q2944" s="22">
        <f t="shared" si="271"/>
        <v>202.23</v>
      </c>
      <c r="R2944" s="15">
        <f t="shared" si="272"/>
        <v>42334.803923611107</v>
      </c>
      <c r="S2944" s="15">
        <f t="shared" si="273"/>
        <v>42354.845833333333</v>
      </c>
      <c r="T2944">
        <f t="shared" si="274"/>
        <v>2015</v>
      </c>
      <c r="U2944">
        <f t="shared" si="275"/>
        <v>11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v>1426302380</v>
      </c>
      <c r="K2945" t="b">
        <v>0</v>
      </c>
      <c r="L2945">
        <v>0</v>
      </c>
      <c r="M2945" t="b">
        <v>0</v>
      </c>
      <c r="N2945" s="11" t="s">
        <v>8274</v>
      </c>
      <c r="O2945" t="s">
        <v>8314</v>
      </c>
      <c r="P2945">
        <f t="shared" si="270"/>
        <v>0</v>
      </c>
      <c r="Q2945" s="22">
        <f t="shared" si="271"/>
        <v>0</v>
      </c>
      <c r="R2945" s="15">
        <f t="shared" si="272"/>
        <v>42077.129398148143</v>
      </c>
      <c r="S2945" s="15">
        <f t="shared" si="273"/>
        <v>42107.129398148143</v>
      </c>
      <c r="T2945">
        <f t="shared" si="274"/>
        <v>2015</v>
      </c>
      <c r="U2945">
        <f t="shared" si="275"/>
        <v>3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v>1431122198</v>
      </c>
      <c r="K2946" t="b">
        <v>0</v>
      </c>
      <c r="L2946">
        <v>1</v>
      </c>
      <c r="M2946" t="b">
        <v>0</v>
      </c>
      <c r="N2946" s="11" t="s">
        <v>8274</v>
      </c>
      <c r="O2946" t="s">
        <v>8314</v>
      </c>
      <c r="P2946">
        <f t="shared" si="270"/>
        <v>1</v>
      </c>
      <c r="Q2946" s="22">
        <f t="shared" si="271"/>
        <v>100</v>
      </c>
      <c r="R2946" s="15">
        <f t="shared" si="272"/>
        <v>42132.9143287037</v>
      </c>
      <c r="S2946" s="15">
        <f t="shared" si="273"/>
        <v>42162.9143287037</v>
      </c>
      <c r="T2946">
        <f t="shared" si="274"/>
        <v>2015</v>
      </c>
      <c r="U2946">
        <f t="shared" si="275"/>
        <v>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v>1429845660</v>
      </c>
      <c r="K2947" t="b">
        <v>0</v>
      </c>
      <c r="L2947">
        <v>0</v>
      </c>
      <c r="M2947" t="b">
        <v>0</v>
      </c>
      <c r="N2947" s="11" t="s">
        <v>8274</v>
      </c>
      <c r="O2947" t="s">
        <v>8314</v>
      </c>
      <c r="P2947">
        <f t="shared" ref="P2947:P3010" si="276">ROUND(E2947/D2947*100,0)</f>
        <v>0</v>
      </c>
      <c r="Q2947" s="22">
        <f t="shared" ref="Q2947:Q3010" si="277">IFERROR(ROUND(E2947/L2947,2),0)</f>
        <v>0</v>
      </c>
      <c r="R2947" s="15">
        <f t="shared" ref="R2947:R3010" si="278">J2947/60/60/24+DATE(1970,1,1)</f>
        <v>42118.139583333337</v>
      </c>
      <c r="S2947" s="15">
        <f t="shared" ref="S2947:S3010" si="279">I2947/60/60/24+DATE(1970,1,1)</f>
        <v>42148.139583333337</v>
      </c>
      <c r="T2947">
        <f t="shared" ref="T2947:T3010" si="280">YEAR(R2947)</f>
        <v>2015</v>
      </c>
      <c r="U2947">
        <f t="shared" ref="U2947:U3010" si="281">MONTH(R2947)</f>
        <v>4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v>1468673092</v>
      </c>
      <c r="K2948" t="b">
        <v>0</v>
      </c>
      <c r="L2948">
        <v>2</v>
      </c>
      <c r="M2948" t="b">
        <v>0</v>
      </c>
      <c r="N2948" s="11" t="s">
        <v>8274</v>
      </c>
      <c r="O2948" t="s">
        <v>8314</v>
      </c>
      <c r="P2948">
        <f t="shared" si="276"/>
        <v>0</v>
      </c>
      <c r="Q2948" s="22">
        <f t="shared" si="277"/>
        <v>1</v>
      </c>
      <c r="R2948" s="15">
        <f t="shared" si="278"/>
        <v>42567.531157407408</v>
      </c>
      <c r="S2948" s="15">
        <f t="shared" si="279"/>
        <v>42597.531157407408</v>
      </c>
      <c r="T2948">
        <f t="shared" si="280"/>
        <v>2016</v>
      </c>
      <c r="U2948">
        <f t="shared" si="281"/>
        <v>7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v>1475760567</v>
      </c>
      <c r="K2949" t="b">
        <v>0</v>
      </c>
      <c r="L2949">
        <v>13</v>
      </c>
      <c r="M2949" t="b">
        <v>0</v>
      </c>
      <c r="N2949" s="11" t="s">
        <v>8274</v>
      </c>
      <c r="O2949" t="s">
        <v>8314</v>
      </c>
      <c r="P2949">
        <f t="shared" si="276"/>
        <v>4</v>
      </c>
      <c r="Q2949" s="22">
        <f t="shared" si="277"/>
        <v>82.46</v>
      </c>
      <c r="R2949" s="15">
        <f t="shared" si="278"/>
        <v>42649.562118055561</v>
      </c>
      <c r="S2949" s="15">
        <f t="shared" si="279"/>
        <v>42698.715972222228</v>
      </c>
      <c r="T2949">
        <f t="shared" si="280"/>
        <v>2016</v>
      </c>
      <c r="U2949">
        <f t="shared" si="281"/>
        <v>10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v>1428075293</v>
      </c>
      <c r="K2950" t="b">
        <v>0</v>
      </c>
      <c r="L2950">
        <v>9</v>
      </c>
      <c r="M2950" t="b">
        <v>0</v>
      </c>
      <c r="N2950" s="11" t="s">
        <v>8274</v>
      </c>
      <c r="O2950" t="s">
        <v>8314</v>
      </c>
      <c r="P2950">
        <f t="shared" si="276"/>
        <v>0</v>
      </c>
      <c r="Q2950" s="22">
        <f t="shared" si="277"/>
        <v>2.67</v>
      </c>
      <c r="R2950" s="15">
        <f t="shared" si="278"/>
        <v>42097.649224537032</v>
      </c>
      <c r="S2950" s="15">
        <f t="shared" si="279"/>
        <v>42157.649224537032</v>
      </c>
      <c r="T2950">
        <f t="shared" si="280"/>
        <v>2015</v>
      </c>
      <c r="U2950">
        <f t="shared" si="281"/>
        <v>4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v>1445370317</v>
      </c>
      <c r="K2951" t="b">
        <v>0</v>
      </c>
      <c r="L2951">
        <v>2</v>
      </c>
      <c r="M2951" t="b">
        <v>0</v>
      </c>
      <c r="N2951" s="11" t="s">
        <v>8274</v>
      </c>
      <c r="O2951" t="s">
        <v>8314</v>
      </c>
      <c r="P2951">
        <f t="shared" si="276"/>
        <v>3</v>
      </c>
      <c r="Q2951" s="22">
        <f t="shared" si="277"/>
        <v>12.5</v>
      </c>
      <c r="R2951" s="15">
        <f t="shared" si="278"/>
        <v>42297.823113425926</v>
      </c>
      <c r="S2951" s="15">
        <f t="shared" si="279"/>
        <v>42327.864780092597</v>
      </c>
      <c r="T2951">
        <f t="shared" si="280"/>
        <v>2015</v>
      </c>
      <c r="U2951">
        <f t="shared" si="281"/>
        <v>10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v>1450946752</v>
      </c>
      <c r="K2952" t="b">
        <v>0</v>
      </c>
      <c r="L2952">
        <v>0</v>
      </c>
      <c r="M2952" t="b">
        <v>0</v>
      </c>
      <c r="N2952" s="11" t="s">
        <v>8274</v>
      </c>
      <c r="O2952" t="s">
        <v>8314</v>
      </c>
      <c r="P2952">
        <f t="shared" si="276"/>
        <v>0</v>
      </c>
      <c r="Q2952" s="22">
        <f t="shared" si="277"/>
        <v>0</v>
      </c>
      <c r="R2952" s="15">
        <f t="shared" si="278"/>
        <v>42362.36518518519</v>
      </c>
      <c r="S2952" s="15">
        <f t="shared" si="279"/>
        <v>42392.36518518519</v>
      </c>
      <c r="T2952">
        <f t="shared" si="280"/>
        <v>2015</v>
      </c>
      <c r="U2952">
        <f t="shared" si="281"/>
        <v>12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v>1408648573</v>
      </c>
      <c r="K2953" t="b">
        <v>0</v>
      </c>
      <c r="L2953">
        <v>58</v>
      </c>
      <c r="M2953" t="b">
        <v>0</v>
      </c>
      <c r="N2953" s="11" t="s">
        <v>8274</v>
      </c>
      <c r="O2953" t="s">
        <v>8314</v>
      </c>
      <c r="P2953">
        <f t="shared" si="276"/>
        <v>2</v>
      </c>
      <c r="Q2953" s="22">
        <f t="shared" si="277"/>
        <v>18.899999999999999</v>
      </c>
      <c r="R2953" s="15">
        <f t="shared" si="278"/>
        <v>41872.802928240737</v>
      </c>
      <c r="S2953" s="15">
        <f t="shared" si="279"/>
        <v>41917.802928240737</v>
      </c>
      <c r="T2953">
        <f t="shared" si="280"/>
        <v>2014</v>
      </c>
      <c r="U2953">
        <f t="shared" si="281"/>
        <v>8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v>1473957239</v>
      </c>
      <c r="K2954" t="b">
        <v>0</v>
      </c>
      <c r="L2954">
        <v>8</v>
      </c>
      <c r="M2954" t="b">
        <v>0</v>
      </c>
      <c r="N2954" s="11" t="s">
        <v>8274</v>
      </c>
      <c r="O2954" t="s">
        <v>8314</v>
      </c>
      <c r="P2954">
        <f t="shared" si="276"/>
        <v>8</v>
      </c>
      <c r="Q2954" s="22">
        <f t="shared" si="277"/>
        <v>200.63</v>
      </c>
      <c r="R2954" s="15">
        <f t="shared" si="278"/>
        <v>42628.690266203703</v>
      </c>
      <c r="S2954" s="15">
        <f t="shared" si="279"/>
        <v>42660.166666666672</v>
      </c>
      <c r="T2954">
        <f t="shared" si="280"/>
        <v>2016</v>
      </c>
      <c r="U2954">
        <f t="shared" si="281"/>
        <v>9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v>1441738821</v>
      </c>
      <c r="K2955" t="b">
        <v>0</v>
      </c>
      <c r="L2955">
        <v>3</v>
      </c>
      <c r="M2955" t="b">
        <v>0</v>
      </c>
      <c r="N2955" s="11" t="s">
        <v>8274</v>
      </c>
      <c r="O2955" t="s">
        <v>8314</v>
      </c>
      <c r="P2955">
        <f t="shared" si="276"/>
        <v>0</v>
      </c>
      <c r="Q2955" s="22">
        <f t="shared" si="277"/>
        <v>201.67</v>
      </c>
      <c r="R2955" s="15">
        <f t="shared" si="278"/>
        <v>42255.791909722218</v>
      </c>
      <c r="S2955" s="15">
        <f t="shared" si="279"/>
        <v>42285.791909722218</v>
      </c>
      <c r="T2955">
        <f t="shared" si="280"/>
        <v>2015</v>
      </c>
      <c r="U2955">
        <f t="shared" si="281"/>
        <v>9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v>1487944803</v>
      </c>
      <c r="K2956" t="b">
        <v>0</v>
      </c>
      <c r="L2956">
        <v>0</v>
      </c>
      <c r="M2956" t="b">
        <v>0</v>
      </c>
      <c r="N2956" s="11" t="s">
        <v>8274</v>
      </c>
      <c r="O2956" t="s">
        <v>8314</v>
      </c>
      <c r="P2956">
        <f t="shared" si="276"/>
        <v>0</v>
      </c>
      <c r="Q2956" s="22">
        <f t="shared" si="277"/>
        <v>0</v>
      </c>
      <c r="R2956" s="15">
        <f t="shared" si="278"/>
        <v>42790.583368055552</v>
      </c>
      <c r="S2956" s="15">
        <f t="shared" si="279"/>
        <v>42810.541701388895</v>
      </c>
      <c r="T2956">
        <f t="shared" si="280"/>
        <v>2017</v>
      </c>
      <c r="U2956">
        <f t="shared" si="281"/>
        <v>2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v>1431884849</v>
      </c>
      <c r="K2957" t="b">
        <v>0</v>
      </c>
      <c r="L2957">
        <v>11</v>
      </c>
      <c r="M2957" t="b">
        <v>0</v>
      </c>
      <c r="N2957" s="11" t="s">
        <v>8274</v>
      </c>
      <c r="O2957" t="s">
        <v>8314</v>
      </c>
      <c r="P2957">
        <f t="shared" si="276"/>
        <v>60</v>
      </c>
      <c r="Q2957" s="22">
        <f t="shared" si="277"/>
        <v>65</v>
      </c>
      <c r="R2957" s="15">
        <f t="shared" si="278"/>
        <v>42141.741307870368</v>
      </c>
      <c r="S2957" s="15">
        <f t="shared" si="279"/>
        <v>42171.741307870368</v>
      </c>
      <c r="T2957">
        <f t="shared" si="280"/>
        <v>2015</v>
      </c>
      <c r="U2957">
        <f t="shared" si="281"/>
        <v>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v>1459810850</v>
      </c>
      <c r="K2958" t="b">
        <v>0</v>
      </c>
      <c r="L2958">
        <v>20</v>
      </c>
      <c r="M2958" t="b">
        <v>0</v>
      </c>
      <c r="N2958" s="11" t="s">
        <v>8274</v>
      </c>
      <c r="O2958" t="s">
        <v>8314</v>
      </c>
      <c r="P2958">
        <f t="shared" si="276"/>
        <v>17</v>
      </c>
      <c r="Q2958" s="22">
        <f t="shared" si="277"/>
        <v>66.099999999999994</v>
      </c>
      <c r="R2958" s="15">
        <f t="shared" si="278"/>
        <v>42464.958912037036</v>
      </c>
      <c r="S2958" s="15">
        <f t="shared" si="279"/>
        <v>42494.958912037036</v>
      </c>
      <c r="T2958">
        <f t="shared" si="280"/>
        <v>2016</v>
      </c>
      <c r="U2958">
        <f t="shared" si="281"/>
        <v>4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v>1422317772</v>
      </c>
      <c r="K2959" t="b">
        <v>0</v>
      </c>
      <c r="L2959">
        <v>3</v>
      </c>
      <c r="M2959" t="b">
        <v>0</v>
      </c>
      <c r="N2959" s="11" t="s">
        <v>8274</v>
      </c>
      <c r="O2959" t="s">
        <v>8314</v>
      </c>
      <c r="P2959">
        <f t="shared" si="276"/>
        <v>2</v>
      </c>
      <c r="Q2959" s="22">
        <f t="shared" si="277"/>
        <v>93.33</v>
      </c>
      <c r="R2959" s="15">
        <f t="shared" si="278"/>
        <v>42031.011249999996</v>
      </c>
      <c r="S2959" s="15">
        <f t="shared" si="279"/>
        <v>42090.969583333332</v>
      </c>
      <c r="T2959">
        <f t="shared" si="280"/>
        <v>2015</v>
      </c>
      <c r="U2959">
        <f t="shared" si="281"/>
        <v>1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v>1457548917</v>
      </c>
      <c r="K2960" t="b">
        <v>0</v>
      </c>
      <c r="L2960">
        <v>0</v>
      </c>
      <c r="M2960" t="b">
        <v>0</v>
      </c>
      <c r="N2960" s="11" t="s">
        <v>8274</v>
      </c>
      <c r="O2960" t="s">
        <v>8314</v>
      </c>
      <c r="P2960">
        <f t="shared" si="276"/>
        <v>0</v>
      </c>
      <c r="Q2960" s="22">
        <f t="shared" si="277"/>
        <v>0</v>
      </c>
      <c r="R2960" s="15">
        <f t="shared" si="278"/>
        <v>42438.779131944444</v>
      </c>
      <c r="S2960" s="15">
        <f t="shared" si="279"/>
        <v>42498.73746527778</v>
      </c>
      <c r="T2960">
        <f t="shared" si="280"/>
        <v>2016</v>
      </c>
      <c r="U2960">
        <f t="shared" si="281"/>
        <v>3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v>1462666325</v>
      </c>
      <c r="K2961" t="b">
        <v>0</v>
      </c>
      <c r="L2961">
        <v>0</v>
      </c>
      <c r="M2961" t="b">
        <v>0</v>
      </c>
      <c r="N2961" s="11" t="s">
        <v>8274</v>
      </c>
      <c r="O2961" t="s">
        <v>8314</v>
      </c>
      <c r="P2961">
        <f t="shared" si="276"/>
        <v>0</v>
      </c>
      <c r="Q2961" s="22">
        <f t="shared" si="277"/>
        <v>0</v>
      </c>
      <c r="R2961" s="15">
        <f t="shared" si="278"/>
        <v>42498.008391203708</v>
      </c>
      <c r="S2961" s="15">
        <f t="shared" si="279"/>
        <v>42528.008391203708</v>
      </c>
      <c r="T2961">
        <f t="shared" si="280"/>
        <v>2016</v>
      </c>
      <c r="U2961">
        <f t="shared" si="281"/>
        <v>5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v>1407867023</v>
      </c>
      <c r="K2962" t="b">
        <v>0</v>
      </c>
      <c r="L2962">
        <v>0</v>
      </c>
      <c r="M2962" t="b">
        <v>0</v>
      </c>
      <c r="N2962" s="11" t="s">
        <v>8274</v>
      </c>
      <c r="O2962" t="s">
        <v>8314</v>
      </c>
      <c r="P2962">
        <f t="shared" si="276"/>
        <v>0</v>
      </c>
      <c r="Q2962" s="22">
        <f t="shared" si="277"/>
        <v>0</v>
      </c>
      <c r="R2962" s="15">
        <f t="shared" si="278"/>
        <v>41863.757210648146</v>
      </c>
      <c r="S2962" s="15">
        <f t="shared" si="279"/>
        <v>41893.757210648146</v>
      </c>
      <c r="T2962">
        <f t="shared" si="280"/>
        <v>2014</v>
      </c>
      <c r="U2962">
        <f t="shared" si="281"/>
        <v>8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v>1424927159</v>
      </c>
      <c r="K2963" t="b">
        <v>0</v>
      </c>
      <c r="L2963">
        <v>108</v>
      </c>
      <c r="M2963" t="b">
        <v>1</v>
      </c>
      <c r="N2963" s="11" t="s">
        <v>8274</v>
      </c>
      <c r="O2963" t="s">
        <v>8275</v>
      </c>
      <c r="P2963">
        <f t="shared" si="276"/>
        <v>110</v>
      </c>
      <c r="Q2963" s="22">
        <f t="shared" si="277"/>
        <v>50.75</v>
      </c>
      <c r="R2963" s="15">
        <f t="shared" si="278"/>
        <v>42061.212488425925</v>
      </c>
      <c r="S2963" s="15">
        <f t="shared" si="279"/>
        <v>42089.166666666672</v>
      </c>
      <c r="T2963">
        <f t="shared" si="280"/>
        <v>2015</v>
      </c>
      <c r="U2963">
        <f t="shared" si="281"/>
        <v>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v>1422769906</v>
      </c>
      <c r="K2964" t="b">
        <v>0</v>
      </c>
      <c r="L2964">
        <v>20</v>
      </c>
      <c r="M2964" t="b">
        <v>1</v>
      </c>
      <c r="N2964" s="11" t="s">
        <v>8274</v>
      </c>
      <c r="O2964" t="s">
        <v>8275</v>
      </c>
      <c r="P2964">
        <f t="shared" si="276"/>
        <v>122</v>
      </c>
      <c r="Q2964" s="22">
        <f t="shared" si="277"/>
        <v>60.9</v>
      </c>
      <c r="R2964" s="15">
        <f t="shared" si="278"/>
        <v>42036.24428240741</v>
      </c>
      <c r="S2964" s="15">
        <f t="shared" si="279"/>
        <v>42064.290972222225</v>
      </c>
      <c r="T2964">
        <f t="shared" si="280"/>
        <v>2015</v>
      </c>
      <c r="U2964">
        <f t="shared" si="281"/>
        <v>2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v>1433243824</v>
      </c>
      <c r="K2965" t="b">
        <v>0</v>
      </c>
      <c r="L2965">
        <v>98</v>
      </c>
      <c r="M2965" t="b">
        <v>1</v>
      </c>
      <c r="N2965" s="11" t="s">
        <v>8274</v>
      </c>
      <c r="O2965" t="s">
        <v>8275</v>
      </c>
      <c r="P2965">
        <f t="shared" si="276"/>
        <v>107</v>
      </c>
      <c r="Q2965" s="22">
        <f t="shared" si="277"/>
        <v>109.03</v>
      </c>
      <c r="R2965" s="15">
        <f t="shared" si="278"/>
        <v>42157.470185185186</v>
      </c>
      <c r="S2965" s="15">
        <f t="shared" si="279"/>
        <v>42187.470185185186</v>
      </c>
      <c r="T2965">
        <f t="shared" si="280"/>
        <v>2015</v>
      </c>
      <c r="U2965">
        <f t="shared" si="281"/>
        <v>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v>1404769819</v>
      </c>
      <c r="K2966" t="b">
        <v>0</v>
      </c>
      <c r="L2966">
        <v>196</v>
      </c>
      <c r="M2966" t="b">
        <v>1</v>
      </c>
      <c r="N2966" s="11" t="s">
        <v>8274</v>
      </c>
      <c r="O2966" t="s">
        <v>8275</v>
      </c>
      <c r="P2966">
        <f t="shared" si="276"/>
        <v>101</v>
      </c>
      <c r="Q2966" s="22">
        <f t="shared" si="277"/>
        <v>25.69</v>
      </c>
      <c r="R2966" s="15">
        <f t="shared" si="278"/>
        <v>41827.909942129627</v>
      </c>
      <c r="S2966" s="15">
        <f t="shared" si="279"/>
        <v>41857.897222222222</v>
      </c>
      <c r="T2966">
        <f t="shared" si="280"/>
        <v>2014</v>
      </c>
      <c r="U2966">
        <f t="shared" si="281"/>
        <v>7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v>1433698233</v>
      </c>
      <c r="K2967" t="b">
        <v>0</v>
      </c>
      <c r="L2967">
        <v>39</v>
      </c>
      <c r="M2967" t="b">
        <v>1</v>
      </c>
      <c r="N2967" s="11" t="s">
        <v>8274</v>
      </c>
      <c r="O2967" t="s">
        <v>8275</v>
      </c>
      <c r="P2967">
        <f t="shared" si="276"/>
        <v>109</v>
      </c>
      <c r="Q2967" s="22">
        <f t="shared" si="277"/>
        <v>41.92</v>
      </c>
      <c r="R2967" s="15">
        <f t="shared" si="278"/>
        <v>42162.729548611111</v>
      </c>
      <c r="S2967" s="15">
        <f t="shared" si="279"/>
        <v>42192.729548611111</v>
      </c>
      <c r="T2967">
        <f t="shared" si="280"/>
        <v>2015</v>
      </c>
      <c r="U2967">
        <f t="shared" si="281"/>
        <v>6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v>1439833412</v>
      </c>
      <c r="K2968" t="b">
        <v>0</v>
      </c>
      <c r="L2968">
        <v>128</v>
      </c>
      <c r="M2968" t="b">
        <v>1</v>
      </c>
      <c r="N2968" s="11" t="s">
        <v>8274</v>
      </c>
      <c r="O2968" t="s">
        <v>8275</v>
      </c>
      <c r="P2968">
        <f t="shared" si="276"/>
        <v>114</v>
      </c>
      <c r="Q2968" s="22">
        <f t="shared" si="277"/>
        <v>88.77</v>
      </c>
      <c r="R2968" s="15">
        <f t="shared" si="278"/>
        <v>42233.738564814819</v>
      </c>
      <c r="S2968" s="15">
        <f t="shared" si="279"/>
        <v>42263.738564814819</v>
      </c>
      <c r="T2968">
        <f t="shared" si="280"/>
        <v>2015</v>
      </c>
      <c r="U2968">
        <f t="shared" si="281"/>
        <v>8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v>1423284292</v>
      </c>
      <c r="K2969" t="b">
        <v>0</v>
      </c>
      <c r="L2969">
        <v>71</v>
      </c>
      <c r="M2969" t="b">
        <v>1</v>
      </c>
      <c r="N2969" s="11" t="s">
        <v>8274</v>
      </c>
      <c r="O2969" t="s">
        <v>8275</v>
      </c>
      <c r="P2969">
        <f t="shared" si="276"/>
        <v>114</v>
      </c>
      <c r="Q2969" s="22">
        <f t="shared" si="277"/>
        <v>80.23</v>
      </c>
      <c r="R2969" s="15">
        <f t="shared" si="278"/>
        <v>42042.197824074072</v>
      </c>
      <c r="S2969" s="15">
        <f t="shared" si="279"/>
        <v>42072.156157407408</v>
      </c>
      <c r="T2969">
        <f t="shared" si="280"/>
        <v>2015</v>
      </c>
      <c r="U2969">
        <f t="shared" si="281"/>
        <v>2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v>1470227660</v>
      </c>
      <c r="K2970" t="b">
        <v>0</v>
      </c>
      <c r="L2970">
        <v>47</v>
      </c>
      <c r="M2970" t="b">
        <v>1</v>
      </c>
      <c r="N2970" s="11" t="s">
        <v>8274</v>
      </c>
      <c r="O2970" t="s">
        <v>8275</v>
      </c>
      <c r="P2970">
        <f t="shared" si="276"/>
        <v>106</v>
      </c>
      <c r="Q2970" s="22">
        <f t="shared" si="277"/>
        <v>78.94</v>
      </c>
      <c r="R2970" s="15">
        <f t="shared" si="278"/>
        <v>42585.523842592593</v>
      </c>
      <c r="S2970" s="15">
        <f t="shared" si="279"/>
        <v>42599.165972222225</v>
      </c>
      <c r="T2970">
        <f t="shared" si="280"/>
        <v>2016</v>
      </c>
      <c r="U2970">
        <f t="shared" si="281"/>
        <v>8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v>1428087153</v>
      </c>
      <c r="K2971" t="b">
        <v>0</v>
      </c>
      <c r="L2971">
        <v>17</v>
      </c>
      <c r="M2971" t="b">
        <v>1</v>
      </c>
      <c r="N2971" s="11" t="s">
        <v>8274</v>
      </c>
      <c r="O2971" t="s">
        <v>8275</v>
      </c>
      <c r="P2971">
        <f t="shared" si="276"/>
        <v>163</v>
      </c>
      <c r="Q2971" s="22">
        <f t="shared" si="277"/>
        <v>95.59</v>
      </c>
      <c r="R2971" s="15">
        <f t="shared" si="278"/>
        <v>42097.786493055552</v>
      </c>
      <c r="S2971" s="15">
        <f t="shared" si="279"/>
        <v>42127.952083333337</v>
      </c>
      <c r="T2971">
        <f t="shared" si="280"/>
        <v>2015</v>
      </c>
      <c r="U2971">
        <f t="shared" si="281"/>
        <v>4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v>1403107451</v>
      </c>
      <c r="K2972" t="b">
        <v>0</v>
      </c>
      <c r="L2972">
        <v>91</v>
      </c>
      <c r="M2972" t="b">
        <v>1</v>
      </c>
      <c r="N2972" s="11" t="s">
        <v>8274</v>
      </c>
      <c r="O2972" t="s">
        <v>8275</v>
      </c>
      <c r="P2972">
        <f t="shared" si="276"/>
        <v>106</v>
      </c>
      <c r="Q2972" s="22">
        <f t="shared" si="277"/>
        <v>69.89</v>
      </c>
      <c r="R2972" s="15">
        <f t="shared" si="278"/>
        <v>41808.669571759259</v>
      </c>
      <c r="S2972" s="15">
        <f t="shared" si="279"/>
        <v>41838.669571759259</v>
      </c>
      <c r="T2972">
        <f t="shared" si="280"/>
        <v>2014</v>
      </c>
      <c r="U2972">
        <f t="shared" si="281"/>
        <v>6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v>1406908078</v>
      </c>
      <c r="K2973" t="b">
        <v>0</v>
      </c>
      <c r="L2973">
        <v>43</v>
      </c>
      <c r="M2973" t="b">
        <v>1</v>
      </c>
      <c r="N2973" s="11" t="s">
        <v>8274</v>
      </c>
      <c r="O2973" t="s">
        <v>8275</v>
      </c>
      <c r="P2973">
        <f t="shared" si="276"/>
        <v>100</v>
      </c>
      <c r="Q2973" s="22">
        <f t="shared" si="277"/>
        <v>74.53</v>
      </c>
      <c r="R2973" s="15">
        <f t="shared" si="278"/>
        <v>41852.658310185187</v>
      </c>
      <c r="S2973" s="15">
        <f t="shared" si="279"/>
        <v>41882.658310185187</v>
      </c>
      <c r="T2973">
        <f t="shared" si="280"/>
        <v>2014</v>
      </c>
      <c r="U2973">
        <f t="shared" si="281"/>
        <v>8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v>1479609520</v>
      </c>
      <c r="K2974" t="b">
        <v>0</v>
      </c>
      <c r="L2974">
        <v>17</v>
      </c>
      <c r="M2974" t="b">
        <v>1</v>
      </c>
      <c r="N2974" s="11" t="s">
        <v>8274</v>
      </c>
      <c r="O2974" t="s">
        <v>8275</v>
      </c>
      <c r="P2974">
        <f t="shared" si="276"/>
        <v>105</v>
      </c>
      <c r="Q2974" s="22">
        <f t="shared" si="277"/>
        <v>123.94</v>
      </c>
      <c r="R2974" s="15">
        <f t="shared" si="278"/>
        <v>42694.110185185185</v>
      </c>
      <c r="S2974" s="15">
        <f t="shared" si="279"/>
        <v>42709.041666666672</v>
      </c>
      <c r="T2974">
        <f t="shared" si="280"/>
        <v>2016</v>
      </c>
      <c r="U2974">
        <f t="shared" si="281"/>
        <v>11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v>1449171508</v>
      </c>
      <c r="K2975" t="b">
        <v>0</v>
      </c>
      <c r="L2975">
        <v>33</v>
      </c>
      <c r="M2975" t="b">
        <v>1</v>
      </c>
      <c r="N2975" s="11" t="s">
        <v>8274</v>
      </c>
      <c r="O2975" t="s">
        <v>8275</v>
      </c>
      <c r="P2975">
        <f t="shared" si="276"/>
        <v>175</v>
      </c>
      <c r="Q2975" s="22">
        <f t="shared" si="277"/>
        <v>264.85000000000002</v>
      </c>
      <c r="R2975" s="15">
        <f t="shared" si="278"/>
        <v>42341.818379629629</v>
      </c>
      <c r="S2975" s="15">
        <f t="shared" si="279"/>
        <v>42370.166666666672</v>
      </c>
      <c r="T2975">
        <f t="shared" si="280"/>
        <v>2015</v>
      </c>
      <c r="U2975">
        <f t="shared" si="281"/>
        <v>12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v>1409275671</v>
      </c>
      <c r="K2976" t="b">
        <v>0</v>
      </c>
      <c r="L2976">
        <v>87</v>
      </c>
      <c r="M2976" t="b">
        <v>1</v>
      </c>
      <c r="N2976" s="11" t="s">
        <v>8274</v>
      </c>
      <c r="O2976" t="s">
        <v>8275</v>
      </c>
      <c r="P2976">
        <f t="shared" si="276"/>
        <v>102</v>
      </c>
      <c r="Q2976" s="22">
        <f t="shared" si="277"/>
        <v>58.62</v>
      </c>
      <c r="R2976" s="15">
        <f t="shared" si="278"/>
        <v>41880.061006944445</v>
      </c>
      <c r="S2976" s="15">
        <f t="shared" si="279"/>
        <v>41908.065972222219</v>
      </c>
      <c r="T2976">
        <f t="shared" si="280"/>
        <v>2014</v>
      </c>
      <c r="U2976">
        <f t="shared" si="281"/>
        <v>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v>1414599886</v>
      </c>
      <c r="K2977" t="b">
        <v>0</v>
      </c>
      <c r="L2977">
        <v>113</v>
      </c>
      <c r="M2977" t="b">
        <v>1</v>
      </c>
      <c r="N2977" s="11" t="s">
        <v>8274</v>
      </c>
      <c r="O2977" t="s">
        <v>8275</v>
      </c>
      <c r="P2977">
        <f t="shared" si="276"/>
        <v>100</v>
      </c>
      <c r="Q2977" s="22">
        <f t="shared" si="277"/>
        <v>70.88</v>
      </c>
      <c r="R2977" s="15">
        <f t="shared" si="278"/>
        <v>41941.683865740742</v>
      </c>
      <c r="S2977" s="15">
        <f t="shared" si="279"/>
        <v>41970.125</v>
      </c>
      <c r="T2977">
        <f t="shared" si="280"/>
        <v>2014</v>
      </c>
      <c r="U2977">
        <f t="shared" si="281"/>
        <v>10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v>1456421530</v>
      </c>
      <c r="K2978" t="b">
        <v>0</v>
      </c>
      <c r="L2978">
        <v>14</v>
      </c>
      <c r="M2978" t="b">
        <v>1</v>
      </c>
      <c r="N2978" s="11" t="s">
        <v>8274</v>
      </c>
      <c r="O2978" t="s">
        <v>8275</v>
      </c>
      <c r="P2978">
        <f t="shared" si="276"/>
        <v>171</v>
      </c>
      <c r="Q2978" s="22">
        <f t="shared" si="277"/>
        <v>8.57</v>
      </c>
      <c r="R2978" s="15">
        <f t="shared" si="278"/>
        <v>42425.730671296296</v>
      </c>
      <c r="S2978" s="15">
        <f t="shared" si="279"/>
        <v>42442.5</v>
      </c>
      <c r="T2978">
        <f t="shared" si="280"/>
        <v>2016</v>
      </c>
      <c r="U2978">
        <f t="shared" si="281"/>
        <v>2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v>1421960934</v>
      </c>
      <c r="K2979" t="b">
        <v>0</v>
      </c>
      <c r="L2979">
        <v>30</v>
      </c>
      <c r="M2979" t="b">
        <v>1</v>
      </c>
      <c r="N2979" s="11" t="s">
        <v>8274</v>
      </c>
      <c r="O2979" t="s">
        <v>8275</v>
      </c>
      <c r="P2979">
        <f t="shared" si="276"/>
        <v>114</v>
      </c>
      <c r="Q2979" s="22">
        <f t="shared" si="277"/>
        <v>113.57</v>
      </c>
      <c r="R2979" s="15">
        <f t="shared" si="278"/>
        <v>42026.88118055556</v>
      </c>
      <c r="S2979" s="15">
        <f t="shared" si="279"/>
        <v>42086.093055555553</v>
      </c>
      <c r="T2979">
        <f t="shared" si="280"/>
        <v>2015</v>
      </c>
      <c r="U2979">
        <f t="shared" si="281"/>
        <v>1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v>1412954547</v>
      </c>
      <c r="K2980" t="b">
        <v>0</v>
      </c>
      <c r="L2980">
        <v>16</v>
      </c>
      <c r="M2980" t="b">
        <v>1</v>
      </c>
      <c r="N2980" s="11" t="s">
        <v>8274</v>
      </c>
      <c r="O2980" t="s">
        <v>8275</v>
      </c>
      <c r="P2980">
        <f t="shared" si="276"/>
        <v>129</v>
      </c>
      <c r="Q2980" s="22">
        <f t="shared" si="277"/>
        <v>60.69</v>
      </c>
      <c r="R2980" s="15">
        <f t="shared" si="278"/>
        <v>41922.640590277777</v>
      </c>
      <c r="S2980" s="15">
        <f t="shared" si="279"/>
        <v>41932.249305555553</v>
      </c>
      <c r="T2980">
        <f t="shared" si="280"/>
        <v>2014</v>
      </c>
      <c r="U2980">
        <f t="shared" si="281"/>
        <v>10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v>1419104823</v>
      </c>
      <c r="K2981" t="b">
        <v>0</v>
      </c>
      <c r="L2981">
        <v>46</v>
      </c>
      <c r="M2981" t="b">
        <v>1</v>
      </c>
      <c r="N2981" s="11" t="s">
        <v>8274</v>
      </c>
      <c r="O2981" t="s">
        <v>8275</v>
      </c>
      <c r="P2981">
        <f t="shared" si="276"/>
        <v>101</v>
      </c>
      <c r="Q2981" s="22">
        <f t="shared" si="277"/>
        <v>110.22</v>
      </c>
      <c r="R2981" s="15">
        <f t="shared" si="278"/>
        <v>41993.824340277773</v>
      </c>
      <c r="S2981" s="15">
        <f t="shared" si="279"/>
        <v>42010.25</v>
      </c>
      <c r="T2981">
        <f t="shared" si="280"/>
        <v>2014</v>
      </c>
      <c r="U2981">
        <f t="shared" si="281"/>
        <v>12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v>1438639130</v>
      </c>
      <c r="K2982" t="b">
        <v>0</v>
      </c>
      <c r="L2982">
        <v>24</v>
      </c>
      <c r="M2982" t="b">
        <v>1</v>
      </c>
      <c r="N2982" s="11" t="s">
        <v>8274</v>
      </c>
      <c r="O2982" t="s">
        <v>8275</v>
      </c>
      <c r="P2982">
        <f t="shared" si="276"/>
        <v>109</v>
      </c>
      <c r="Q2982" s="22">
        <f t="shared" si="277"/>
        <v>136.46</v>
      </c>
      <c r="R2982" s="15">
        <f t="shared" si="278"/>
        <v>42219.915856481486</v>
      </c>
      <c r="S2982" s="15">
        <f t="shared" si="279"/>
        <v>42240.083333333328</v>
      </c>
      <c r="T2982">
        <f t="shared" si="280"/>
        <v>2015</v>
      </c>
      <c r="U2982">
        <f t="shared" si="281"/>
        <v>8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v>1439126756</v>
      </c>
      <c r="K2983" t="b">
        <v>1</v>
      </c>
      <c r="L2983">
        <v>97</v>
      </c>
      <c r="M2983" t="b">
        <v>1</v>
      </c>
      <c r="N2983" s="11" t="s">
        <v>8274</v>
      </c>
      <c r="O2983" t="s">
        <v>8314</v>
      </c>
      <c r="P2983">
        <f t="shared" si="276"/>
        <v>129</v>
      </c>
      <c r="Q2983" s="22">
        <f t="shared" si="277"/>
        <v>53.16</v>
      </c>
      <c r="R2983" s="15">
        <f t="shared" si="278"/>
        <v>42225.559675925921</v>
      </c>
      <c r="S2983" s="15">
        <f t="shared" si="279"/>
        <v>42270.559675925921</v>
      </c>
      <c r="T2983">
        <f t="shared" si="280"/>
        <v>2015</v>
      </c>
      <c r="U2983">
        <f t="shared" si="281"/>
        <v>8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v>1452616143</v>
      </c>
      <c r="K2984" t="b">
        <v>1</v>
      </c>
      <c r="L2984">
        <v>59</v>
      </c>
      <c r="M2984" t="b">
        <v>1</v>
      </c>
      <c r="N2984" s="11" t="s">
        <v>8274</v>
      </c>
      <c r="O2984" t="s">
        <v>8314</v>
      </c>
      <c r="P2984">
        <f t="shared" si="276"/>
        <v>102</v>
      </c>
      <c r="Q2984" s="22">
        <f t="shared" si="277"/>
        <v>86.49</v>
      </c>
      <c r="R2984" s="15">
        <f t="shared" si="278"/>
        <v>42381.686840277776</v>
      </c>
      <c r="S2984" s="15">
        <f t="shared" si="279"/>
        <v>42411.686840277776</v>
      </c>
      <c r="T2984">
        <f t="shared" si="280"/>
        <v>2016</v>
      </c>
      <c r="U2984">
        <f t="shared" si="281"/>
        <v>1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v>1410534636</v>
      </c>
      <c r="K2985" t="b">
        <v>1</v>
      </c>
      <c r="L2985">
        <v>1095</v>
      </c>
      <c r="M2985" t="b">
        <v>1</v>
      </c>
      <c r="N2985" s="11" t="s">
        <v>8274</v>
      </c>
      <c r="O2985" t="s">
        <v>8314</v>
      </c>
      <c r="P2985">
        <f t="shared" si="276"/>
        <v>147</v>
      </c>
      <c r="Q2985" s="22">
        <f t="shared" si="277"/>
        <v>155.24</v>
      </c>
      <c r="R2985" s="15">
        <f t="shared" si="278"/>
        <v>41894.632361111115</v>
      </c>
      <c r="S2985" s="15">
        <f t="shared" si="279"/>
        <v>41954.674027777779</v>
      </c>
      <c r="T2985">
        <f t="shared" si="280"/>
        <v>2014</v>
      </c>
      <c r="U2985">
        <f t="shared" si="281"/>
        <v>9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v>1469428881</v>
      </c>
      <c r="K2986" t="b">
        <v>1</v>
      </c>
      <c r="L2986">
        <v>218</v>
      </c>
      <c r="M2986" t="b">
        <v>1</v>
      </c>
      <c r="N2986" s="11" t="s">
        <v>8274</v>
      </c>
      <c r="O2986" t="s">
        <v>8314</v>
      </c>
      <c r="P2986">
        <f t="shared" si="276"/>
        <v>100</v>
      </c>
      <c r="Q2986" s="22">
        <f t="shared" si="277"/>
        <v>115.08</v>
      </c>
      <c r="R2986" s="15">
        <f t="shared" si="278"/>
        <v>42576.278715277775</v>
      </c>
      <c r="S2986" s="15">
        <f t="shared" si="279"/>
        <v>42606.278715277775</v>
      </c>
      <c r="T2986">
        <f t="shared" si="280"/>
        <v>2016</v>
      </c>
      <c r="U2986">
        <f t="shared" si="281"/>
        <v>7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v>1476228128</v>
      </c>
      <c r="K2987" t="b">
        <v>0</v>
      </c>
      <c r="L2987">
        <v>111</v>
      </c>
      <c r="M2987" t="b">
        <v>1</v>
      </c>
      <c r="N2987" s="11" t="s">
        <v>8274</v>
      </c>
      <c r="O2987" t="s">
        <v>8314</v>
      </c>
      <c r="P2987">
        <f t="shared" si="276"/>
        <v>122</v>
      </c>
      <c r="Q2987" s="22">
        <f t="shared" si="277"/>
        <v>109.59</v>
      </c>
      <c r="R2987" s="15">
        <f t="shared" si="278"/>
        <v>42654.973703703698</v>
      </c>
      <c r="S2987" s="15">
        <f t="shared" si="279"/>
        <v>42674.166666666672</v>
      </c>
      <c r="T2987">
        <f t="shared" si="280"/>
        <v>2016</v>
      </c>
      <c r="U2987">
        <f t="shared" si="281"/>
        <v>10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v>1456920006</v>
      </c>
      <c r="K2988" t="b">
        <v>0</v>
      </c>
      <c r="L2988">
        <v>56</v>
      </c>
      <c r="M2988" t="b">
        <v>1</v>
      </c>
      <c r="N2988" s="11" t="s">
        <v>8274</v>
      </c>
      <c r="O2988" t="s">
        <v>8314</v>
      </c>
      <c r="P2988">
        <f t="shared" si="276"/>
        <v>106</v>
      </c>
      <c r="Q2988" s="22">
        <f t="shared" si="277"/>
        <v>45.21</v>
      </c>
      <c r="R2988" s="15">
        <f t="shared" si="278"/>
        <v>42431.500069444446</v>
      </c>
      <c r="S2988" s="15">
        <f t="shared" si="279"/>
        <v>42491.458402777775</v>
      </c>
      <c r="T2988">
        <f t="shared" si="280"/>
        <v>2016</v>
      </c>
      <c r="U2988">
        <f t="shared" si="281"/>
        <v>3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v>1473837751</v>
      </c>
      <c r="K2989" t="b">
        <v>0</v>
      </c>
      <c r="L2989">
        <v>265</v>
      </c>
      <c r="M2989" t="b">
        <v>1</v>
      </c>
      <c r="N2989" s="11" t="s">
        <v>8274</v>
      </c>
      <c r="O2989" t="s">
        <v>8314</v>
      </c>
      <c r="P2989">
        <f t="shared" si="276"/>
        <v>110</v>
      </c>
      <c r="Q2989" s="22">
        <f t="shared" si="277"/>
        <v>104.15</v>
      </c>
      <c r="R2989" s="15">
        <f t="shared" si="278"/>
        <v>42627.307303240741</v>
      </c>
      <c r="S2989" s="15">
        <f t="shared" si="279"/>
        <v>42656</v>
      </c>
      <c r="T2989">
        <f t="shared" si="280"/>
        <v>2016</v>
      </c>
      <c r="U2989">
        <f t="shared" si="281"/>
        <v>9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v>1463820081</v>
      </c>
      <c r="K2990" t="b">
        <v>0</v>
      </c>
      <c r="L2990">
        <v>28</v>
      </c>
      <c r="M2990" t="b">
        <v>1</v>
      </c>
      <c r="N2990" s="11" t="s">
        <v>8274</v>
      </c>
      <c r="O2990" t="s">
        <v>8314</v>
      </c>
      <c r="P2990">
        <f t="shared" si="276"/>
        <v>100</v>
      </c>
      <c r="Q2990" s="22">
        <f t="shared" si="277"/>
        <v>35.71</v>
      </c>
      <c r="R2990" s="15">
        <f t="shared" si="278"/>
        <v>42511.362048611118</v>
      </c>
      <c r="S2990" s="15">
        <f t="shared" si="279"/>
        <v>42541.362048611118</v>
      </c>
      <c r="T2990">
        <f t="shared" si="280"/>
        <v>2016</v>
      </c>
      <c r="U2990">
        <f t="shared" si="281"/>
        <v>5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v>1448756962</v>
      </c>
      <c r="K2991" t="b">
        <v>0</v>
      </c>
      <c r="L2991">
        <v>364</v>
      </c>
      <c r="M2991" t="b">
        <v>1</v>
      </c>
      <c r="N2991" s="11" t="s">
        <v>8274</v>
      </c>
      <c r="O2991" t="s">
        <v>8314</v>
      </c>
      <c r="P2991">
        <f t="shared" si="276"/>
        <v>177</v>
      </c>
      <c r="Q2991" s="22">
        <f t="shared" si="277"/>
        <v>97</v>
      </c>
      <c r="R2991" s="15">
        <f t="shared" si="278"/>
        <v>42337.02039351852</v>
      </c>
      <c r="S2991" s="15">
        <f t="shared" si="279"/>
        <v>42359.207638888889</v>
      </c>
      <c r="T2991">
        <f t="shared" si="280"/>
        <v>2015</v>
      </c>
      <c r="U2991">
        <f t="shared" si="281"/>
        <v>11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v>1449150420</v>
      </c>
      <c r="K2992" t="b">
        <v>0</v>
      </c>
      <c r="L2992">
        <v>27</v>
      </c>
      <c r="M2992" t="b">
        <v>1</v>
      </c>
      <c r="N2992" s="11" t="s">
        <v>8274</v>
      </c>
      <c r="O2992" t="s">
        <v>8314</v>
      </c>
      <c r="P2992">
        <f t="shared" si="276"/>
        <v>100</v>
      </c>
      <c r="Q2992" s="22">
        <f t="shared" si="277"/>
        <v>370.37</v>
      </c>
      <c r="R2992" s="15">
        <f t="shared" si="278"/>
        <v>42341.57430555555</v>
      </c>
      <c r="S2992" s="15">
        <f t="shared" si="279"/>
        <v>42376.57430555555</v>
      </c>
      <c r="T2992">
        <f t="shared" si="280"/>
        <v>2015</v>
      </c>
      <c r="U2992">
        <f t="shared" si="281"/>
        <v>12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v>1483646730</v>
      </c>
      <c r="K2993" t="b">
        <v>0</v>
      </c>
      <c r="L2993">
        <v>93</v>
      </c>
      <c r="M2993" t="b">
        <v>1</v>
      </c>
      <c r="N2993" s="11" t="s">
        <v>8274</v>
      </c>
      <c r="O2993" t="s">
        <v>8314</v>
      </c>
      <c r="P2993">
        <f t="shared" si="276"/>
        <v>103</v>
      </c>
      <c r="Q2993" s="22">
        <f t="shared" si="277"/>
        <v>94.41</v>
      </c>
      <c r="R2993" s="15">
        <f t="shared" si="278"/>
        <v>42740.837152777778</v>
      </c>
      <c r="S2993" s="15">
        <f t="shared" si="279"/>
        <v>42762.837152777778</v>
      </c>
      <c r="T2993">
        <f t="shared" si="280"/>
        <v>2017</v>
      </c>
      <c r="U2993">
        <f t="shared" si="281"/>
        <v>1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v>1473445510</v>
      </c>
      <c r="K2994" t="b">
        <v>0</v>
      </c>
      <c r="L2994">
        <v>64</v>
      </c>
      <c r="M2994" t="b">
        <v>1</v>
      </c>
      <c r="N2994" s="11" t="s">
        <v>8274</v>
      </c>
      <c r="O2994" t="s">
        <v>8314</v>
      </c>
      <c r="P2994">
        <f t="shared" si="276"/>
        <v>105</v>
      </c>
      <c r="Q2994" s="22">
        <f t="shared" si="277"/>
        <v>48.98</v>
      </c>
      <c r="R2994" s="15">
        <f t="shared" si="278"/>
        <v>42622.767476851848</v>
      </c>
      <c r="S2994" s="15">
        <f t="shared" si="279"/>
        <v>42652.767476851848</v>
      </c>
      <c r="T2994">
        <f t="shared" si="280"/>
        <v>2016</v>
      </c>
      <c r="U2994">
        <f t="shared" si="281"/>
        <v>9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v>1453406867</v>
      </c>
      <c r="K2995" t="b">
        <v>0</v>
      </c>
      <c r="L2995">
        <v>22</v>
      </c>
      <c r="M2995" t="b">
        <v>1</v>
      </c>
      <c r="N2995" s="11" t="s">
        <v>8274</v>
      </c>
      <c r="O2995" t="s">
        <v>8314</v>
      </c>
      <c r="P2995">
        <f t="shared" si="276"/>
        <v>100</v>
      </c>
      <c r="Q2995" s="22">
        <f t="shared" si="277"/>
        <v>45.59</v>
      </c>
      <c r="R2995" s="15">
        <f t="shared" si="278"/>
        <v>42390.838738425926</v>
      </c>
      <c r="S2995" s="15">
        <f t="shared" si="279"/>
        <v>42420.838738425926</v>
      </c>
      <c r="T2995">
        <f t="shared" si="280"/>
        <v>2016</v>
      </c>
      <c r="U2995">
        <f t="shared" si="281"/>
        <v>1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v>1409743772</v>
      </c>
      <c r="K2996" t="b">
        <v>0</v>
      </c>
      <c r="L2996">
        <v>59</v>
      </c>
      <c r="M2996" t="b">
        <v>1</v>
      </c>
      <c r="N2996" s="11" t="s">
        <v>8274</v>
      </c>
      <c r="O2996" t="s">
        <v>8314</v>
      </c>
      <c r="P2996">
        <f t="shared" si="276"/>
        <v>458</v>
      </c>
      <c r="Q2996" s="22">
        <f t="shared" si="277"/>
        <v>23.28</v>
      </c>
      <c r="R2996" s="15">
        <f t="shared" si="278"/>
        <v>41885.478842592594</v>
      </c>
      <c r="S2996" s="15">
        <f t="shared" si="279"/>
        <v>41915.478842592594</v>
      </c>
      <c r="T2996">
        <f t="shared" si="280"/>
        <v>2014</v>
      </c>
      <c r="U2996">
        <f t="shared" si="281"/>
        <v>9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v>1482249471</v>
      </c>
      <c r="K2997" t="b">
        <v>0</v>
      </c>
      <c r="L2997">
        <v>249</v>
      </c>
      <c r="M2997" t="b">
        <v>1</v>
      </c>
      <c r="N2997" s="11" t="s">
        <v>8274</v>
      </c>
      <c r="O2997" t="s">
        <v>8314</v>
      </c>
      <c r="P2997">
        <f t="shared" si="276"/>
        <v>105</v>
      </c>
      <c r="Q2997" s="22">
        <f t="shared" si="277"/>
        <v>63.23</v>
      </c>
      <c r="R2997" s="15">
        <f t="shared" si="278"/>
        <v>42724.665173611109</v>
      </c>
      <c r="S2997" s="15">
        <f t="shared" si="279"/>
        <v>42754.665173611109</v>
      </c>
      <c r="T2997">
        <f t="shared" si="280"/>
        <v>2016</v>
      </c>
      <c r="U2997">
        <f t="shared" si="281"/>
        <v>12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v>1427493240</v>
      </c>
      <c r="K2998" t="b">
        <v>0</v>
      </c>
      <c r="L2998">
        <v>392</v>
      </c>
      <c r="M2998" t="b">
        <v>1</v>
      </c>
      <c r="N2998" s="11" t="s">
        <v>8274</v>
      </c>
      <c r="O2998" t="s">
        <v>8314</v>
      </c>
      <c r="P2998">
        <f t="shared" si="276"/>
        <v>172</v>
      </c>
      <c r="Q2998" s="22">
        <f t="shared" si="277"/>
        <v>153.52000000000001</v>
      </c>
      <c r="R2998" s="15">
        <f t="shared" si="278"/>
        <v>42090.912500000006</v>
      </c>
      <c r="S2998" s="15">
        <f t="shared" si="279"/>
        <v>42150.912500000006</v>
      </c>
      <c r="T2998">
        <f t="shared" si="280"/>
        <v>2015</v>
      </c>
      <c r="U2998">
        <f t="shared" si="281"/>
        <v>3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v>1486661793</v>
      </c>
      <c r="K2999" t="b">
        <v>0</v>
      </c>
      <c r="L2999">
        <v>115</v>
      </c>
      <c r="M2999" t="b">
        <v>1</v>
      </c>
      <c r="N2999" s="11" t="s">
        <v>8274</v>
      </c>
      <c r="O2999" t="s">
        <v>8314</v>
      </c>
      <c r="P2999">
        <f t="shared" si="276"/>
        <v>104</v>
      </c>
      <c r="Q2999" s="22">
        <f t="shared" si="277"/>
        <v>90.2</v>
      </c>
      <c r="R2999" s="15">
        <f t="shared" si="278"/>
        <v>42775.733715277776</v>
      </c>
      <c r="S2999" s="15">
        <f t="shared" si="279"/>
        <v>42793.207638888889</v>
      </c>
      <c r="T2999">
        <f t="shared" si="280"/>
        <v>2017</v>
      </c>
      <c r="U2999">
        <f t="shared" si="281"/>
        <v>2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v>1400474329</v>
      </c>
      <c r="K3000" t="b">
        <v>0</v>
      </c>
      <c r="L3000">
        <v>433</v>
      </c>
      <c r="M3000" t="b">
        <v>1</v>
      </c>
      <c r="N3000" s="11" t="s">
        <v>8274</v>
      </c>
      <c r="O3000" t="s">
        <v>8314</v>
      </c>
      <c r="P3000">
        <f t="shared" si="276"/>
        <v>103</v>
      </c>
      <c r="Q3000" s="22">
        <f t="shared" si="277"/>
        <v>118.97</v>
      </c>
      <c r="R3000" s="15">
        <f t="shared" si="278"/>
        <v>41778.193622685183</v>
      </c>
      <c r="S3000" s="15">
        <f t="shared" si="279"/>
        <v>41806.184027777781</v>
      </c>
      <c r="T3000">
        <f t="shared" si="280"/>
        <v>2014</v>
      </c>
      <c r="U3000">
        <f t="shared" si="281"/>
        <v>5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v>1487094360</v>
      </c>
      <c r="K3001" t="b">
        <v>0</v>
      </c>
      <c r="L3001">
        <v>20</v>
      </c>
      <c r="M3001" t="b">
        <v>1</v>
      </c>
      <c r="N3001" s="11" t="s">
        <v>8274</v>
      </c>
      <c r="O3001" t="s">
        <v>8314</v>
      </c>
      <c r="P3001">
        <f t="shared" si="276"/>
        <v>119</v>
      </c>
      <c r="Q3001" s="22">
        <f t="shared" si="277"/>
        <v>80.25</v>
      </c>
      <c r="R3001" s="15">
        <f t="shared" si="278"/>
        <v>42780.740277777775</v>
      </c>
      <c r="S3001" s="15">
        <f t="shared" si="279"/>
        <v>42795.083333333328</v>
      </c>
      <c r="T3001">
        <f t="shared" si="280"/>
        <v>2017</v>
      </c>
      <c r="U3001">
        <f t="shared" si="281"/>
        <v>2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v>1484682670</v>
      </c>
      <c r="K3002" t="b">
        <v>0</v>
      </c>
      <c r="L3002">
        <v>8</v>
      </c>
      <c r="M3002" t="b">
        <v>1</v>
      </c>
      <c r="N3002" s="11" t="s">
        <v>8274</v>
      </c>
      <c r="O3002" t="s">
        <v>8314</v>
      </c>
      <c r="P3002">
        <f t="shared" si="276"/>
        <v>100</v>
      </c>
      <c r="Q3002" s="22">
        <f t="shared" si="277"/>
        <v>62.5</v>
      </c>
      <c r="R3002" s="15">
        <f t="shared" si="278"/>
        <v>42752.827199074076</v>
      </c>
      <c r="S3002" s="15">
        <f t="shared" si="279"/>
        <v>42766.75</v>
      </c>
      <c r="T3002">
        <f t="shared" si="280"/>
        <v>2017</v>
      </c>
      <c r="U3002">
        <f t="shared" si="281"/>
        <v>1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v>1465853382</v>
      </c>
      <c r="K3003" t="b">
        <v>0</v>
      </c>
      <c r="L3003">
        <v>175</v>
      </c>
      <c r="M3003" t="b">
        <v>1</v>
      </c>
      <c r="N3003" s="11" t="s">
        <v>8274</v>
      </c>
      <c r="O3003" t="s">
        <v>8314</v>
      </c>
      <c r="P3003">
        <f t="shared" si="276"/>
        <v>319</v>
      </c>
      <c r="Q3003" s="22">
        <f t="shared" si="277"/>
        <v>131.38</v>
      </c>
      <c r="R3003" s="15">
        <f t="shared" si="278"/>
        <v>42534.895625000005</v>
      </c>
      <c r="S3003" s="15">
        <f t="shared" si="279"/>
        <v>42564.895625000005</v>
      </c>
      <c r="T3003">
        <f t="shared" si="280"/>
        <v>2016</v>
      </c>
      <c r="U3003">
        <f t="shared" si="281"/>
        <v>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v>1353960252</v>
      </c>
      <c r="K3004" t="b">
        <v>0</v>
      </c>
      <c r="L3004">
        <v>104</v>
      </c>
      <c r="M3004" t="b">
        <v>1</v>
      </c>
      <c r="N3004" s="11" t="s">
        <v>8274</v>
      </c>
      <c r="O3004" t="s">
        <v>8314</v>
      </c>
      <c r="P3004">
        <f t="shared" si="276"/>
        <v>109</v>
      </c>
      <c r="Q3004" s="22">
        <f t="shared" si="277"/>
        <v>73.03</v>
      </c>
      <c r="R3004" s="15">
        <f t="shared" si="278"/>
        <v>41239.83625</v>
      </c>
      <c r="S3004" s="15">
        <f t="shared" si="279"/>
        <v>41269.83625</v>
      </c>
      <c r="T3004">
        <f t="shared" si="280"/>
        <v>2012</v>
      </c>
      <c r="U3004">
        <f t="shared" si="281"/>
        <v>11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v>1454098976</v>
      </c>
      <c r="K3005" t="b">
        <v>0</v>
      </c>
      <c r="L3005">
        <v>17</v>
      </c>
      <c r="M3005" t="b">
        <v>1</v>
      </c>
      <c r="N3005" s="11" t="s">
        <v>8274</v>
      </c>
      <c r="O3005" t="s">
        <v>8314</v>
      </c>
      <c r="P3005">
        <f t="shared" si="276"/>
        <v>101</v>
      </c>
      <c r="Q3005" s="22">
        <f t="shared" si="277"/>
        <v>178.53</v>
      </c>
      <c r="R3005" s="15">
        <f t="shared" si="278"/>
        <v>42398.849259259259</v>
      </c>
      <c r="S3005" s="15">
        <f t="shared" si="279"/>
        <v>42430.249305555553</v>
      </c>
      <c r="T3005">
        <f t="shared" si="280"/>
        <v>2016</v>
      </c>
      <c r="U3005">
        <f t="shared" si="281"/>
        <v>1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v>1413493724</v>
      </c>
      <c r="K3006" t="b">
        <v>0</v>
      </c>
      <c r="L3006">
        <v>277</v>
      </c>
      <c r="M3006" t="b">
        <v>1</v>
      </c>
      <c r="N3006" s="11" t="s">
        <v>8274</v>
      </c>
      <c r="O3006" t="s">
        <v>8314</v>
      </c>
      <c r="P3006">
        <f t="shared" si="276"/>
        <v>113</v>
      </c>
      <c r="Q3006" s="22">
        <f t="shared" si="277"/>
        <v>162.91</v>
      </c>
      <c r="R3006" s="15">
        <f t="shared" si="278"/>
        <v>41928.881064814814</v>
      </c>
      <c r="S3006" s="15">
        <f t="shared" si="279"/>
        <v>41958.922731481478</v>
      </c>
      <c r="T3006">
        <f t="shared" si="280"/>
        <v>2014</v>
      </c>
      <c r="U3006">
        <f t="shared" si="281"/>
        <v>10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v>1410019905</v>
      </c>
      <c r="K3007" t="b">
        <v>0</v>
      </c>
      <c r="L3007">
        <v>118</v>
      </c>
      <c r="M3007" t="b">
        <v>1</v>
      </c>
      <c r="N3007" s="11" t="s">
        <v>8274</v>
      </c>
      <c r="O3007" t="s">
        <v>8314</v>
      </c>
      <c r="P3007">
        <f t="shared" si="276"/>
        <v>120</v>
      </c>
      <c r="Q3007" s="22">
        <f t="shared" si="277"/>
        <v>108.24</v>
      </c>
      <c r="R3007" s="15">
        <f t="shared" si="278"/>
        <v>41888.674826388888</v>
      </c>
      <c r="S3007" s="15">
        <f t="shared" si="279"/>
        <v>41918.674826388888</v>
      </c>
      <c r="T3007">
        <f t="shared" si="280"/>
        <v>2014</v>
      </c>
      <c r="U3007">
        <f t="shared" si="281"/>
        <v>9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v>1415988591</v>
      </c>
      <c r="K3008" t="b">
        <v>0</v>
      </c>
      <c r="L3008">
        <v>97</v>
      </c>
      <c r="M3008" t="b">
        <v>1</v>
      </c>
      <c r="N3008" s="11" t="s">
        <v>8274</v>
      </c>
      <c r="O3008" t="s">
        <v>8314</v>
      </c>
      <c r="P3008">
        <f t="shared" si="276"/>
        <v>108</v>
      </c>
      <c r="Q3008" s="22">
        <f t="shared" si="277"/>
        <v>88.87</v>
      </c>
      <c r="R3008" s="15">
        <f t="shared" si="278"/>
        <v>41957.756840277783</v>
      </c>
      <c r="S3008" s="15">
        <f t="shared" si="279"/>
        <v>41987.756840277783</v>
      </c>
      <c r="T3008">
        <f t="shared" si="280"/>
        <v>2014</v>
      </c>
      <c r="U3008">
        <f t="shared" si="281"/>
        <v>11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v>1428124283</v>
      </c>
      <c r="K3009" t="b">
        <v>0</v>
      </c>
      <c r="L3009">
        <v>20</v>
      </c>
      <c r="M3009" t="b">
        <v>1</v>
      </c>
      <c r="N3009" s="11" t="s">
        <v>8274</v>
      </c>
      <c r="O3009" t="s">
        <v>8314</v>
      </c>
      <c r="P3009">
        <f t="shared" si="276"/>
        <v>180</v>
      </c>
      <c r="Q3009" s="22">
        <f t="shared" si="277"/>
        <v>54</v>
      </c>
      <c r="R3009" s="15">
        <f t="shared" si="278"/>
        <v>42098.216238425928</v>
      </c>
      <c r="S3009" s="15">
        <f t="shared" si="279"/>
        <v>42119.216238425928</v>
      </c>
      <c r="T3009">
        <f t="shared" si="280"/>
        <v>2015</v>
      </c>
      <c r="U3009">
        <f t="shared" si="281"/>
        <v>4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v>1450760719</v>
      </c>
      <c r="K3010" t="b">
        <v>0</v>
      </c>
      <c r="L3010">
        <v>26</v>
      </c>
      <c r="M3010" t="b">
        <v>1</v>
      </c>
      <c r="N3010" s="11" t="s">
        <v>8274</v>
      </c>
      <c r="O3010" t="s">
        <v>8314</v>
      </c>
      <c r="P3010">
        <f t="shared" si="276"/>
        <v>101</v>
      </c>
      <c r="Q3010" s="22">
        <f t="shared" si="277"/>
        <v>116.73</v>
      </c>
      <c r="R3010" s="15">
        <f t="shared" si="278"/>
        <v>42360.212025462963</v>
      </c>
      <c r="S3010" s="15">
        <f t="shared" si="279"/>
        <v>42390.212025462963</v>
      </c>
      <c r="T3010">
        <f t="shared" si="280"/>
        <v>2015</v>
      </c>
      <c r="U3010">
        <f t="shared" si="281"/>
        <v>12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v>1414417240</v>
      </c>
      <c r="K3011" t="b">
        <v>0</v>
      </c>
      <c r="L3011">
        <v>128</v>
      </c>
      <c r="M3011" t="b">
        <v>1</v>
      </c>
      <c r="N3011" s="11" t="s">
        <v>8274</v>
      </c>
      <c r="O3011" t="s">
        <v>8314</v>
      </c>
      <c r="P3011">
        <f t="shared" ref="P3011:P3074" si="282">ROUND(E3011/D3011*100,0)</f>
        <v>120</v>
      </c>
      <c r="Q3011" s="22">
        <f t="shared" ref="Q3011:Q3074" si="283">IFERROR(ROUND(E3011/L3011,2),0)</f>
        <v>233.9</v>
      </c>
      <c r="R3011" s="15">
        <f t="shared" ref="R3011:R3074" si="284">J3011/60/60/24+DATE(1970,1,1)</f>
        <v>41939.569907407407</v>
      </c>
      <c r="S3011" s="15">
        <f t="shared" ref="S3011:S3074" si="285">I3011/60/60/24+DATE(1970,1,1)</f>
        <v>41969.611574074079</v>
      </c>
      <c r="T3011">
        <f t="shared" ref="T3011:T3074" si="286">YEAR(R3011)</f>
        <v>2014</v>
      </c>
      <c r="U3011">
        <f t="shared" ref="U3011:U3074" si="287">MONTH(R3011)</f>
        <v>10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v>1419364719</v>
      </c>
      <c r="K3012" t="b">
        <v>0</v>
      </c>
      <c r="L3012">
        <v>15</v>
      </c>
      <c r="M3012" t="b">
        <v>1</v>
      </c>
      <c r="N3012" s="11" t="s">
        <v>8274</v>
      </c>
      <c r="O3012" t="s">
        <v>8314</v>
      </c>
      <c r="P3012">
        <f t="shared" si="282"/>
        <v>158</v>
      </c>
      <c r="Q3012" s="22">
        <f t="shared" si="283"/>
        <v>158</v>
      </c>
      <c r="R3012" s="15">
        <f t="shared" si="284"/>
        <v>41996.832395833335</v>
      </c>
      <c r="S3012" s="15">
        <f t="shared" si="285"/>
        <v>42056.832395833335</v>
      </c>
      <c r="T3012">
        <f t="shared" si="286"/>
        <v>2014</v>
      </c>
      <c r="U3012">
        <f t="shared" si="287"/>
        <v>12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v>1448536516</v>
      </c>
      <c r="K3013" t="b">
        <v>0</v>
      </c>
      <c r="L3013">
        <v>25</v>
      </c>
      <c r="M3013" t="b">
        <v>1</v>
      </c>
      <c r="N3013" s="11" t="s">
        <v>8274</v>
      </c>
      <c r="O3013" t="s">
        <v>8314</v>
      </c>
      <c r="P3013">
        <f t="shared" si="282"/>
        <v>124</v>
      </c>
      <c r="Q3013" s="22">
        <f t="shared" si="283"/>
        <v>14.84</v>
      </c>
      <c r="R3013" s="15">
        <f t="shared" si="284"/>
        <v>42334.468935185185</v>
      </c>
      <c r="S3013" s="15">
        <f t="shared" si="285"/>
        <v>42361.957638888889</v>
      </c>
      <c r="T3013">
        <f t="shared" si="286"/>
        <v>2015</v>
      </c>
      <c r="U3013">
        <f t="shared" si="287"/>
        <v>11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v>1421772730</v>
      </c>
      <c r="K3014" t="b">
        <v>0</v>
      </c>
      <c r="L3014">
        <v>55</v>
      </c>
      <c r="M3014" t="b">
        <v>1</v>
      </c>
      <c r="N3014" s="11" t="s">
        <v>8274</v>
      </c>
      <c r="O3014" t="s">
        <v>8314</v>
      </c>
      <c r="P3014">
        <f t="shared" si="282"/>
        <v>117</v>
      </c>
      <c r="Q3014" s="22">
        <f t="shared" si="283"/>
        <v>85.18</v>
      </c>
      <c r="R3014" s="15">
        <f t="shared" si="284"/>
        <v>42024.702893518523</v>
      </c>
      <c r="S3014" s="15">
        <f t="shared" si="285"/>
        <v>42045.702893518523</v>
      </c>
      <c r="T3014">
        <f t="shared" si="286"/>
        <v>2015</v>
      </c>
      <c r="U3014">
        <f t="shared" si="287"/>
        <v>1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v>1432325049</v>
      </c>
      <c r="K3015" t="b">
        <v>0</v>
      </c>
      <c r="L3015">
        <v>107</v>
      </c>
      <c r="M3015" t="b">
        <v>1</v>
      </c>
      <c r="N3015" s="11" t="s">
        <v>8274</v>
      </c>
      <c r="O3015" t="s">
        <v>8314</v>
      </c>
      <c r="P3015">
        <f t="shared" si="282"/>
        <v>157</v>
      </c>
      <c r="Q3015" s="22">
        <f t="shared" si="283"/>
        <v>146.69</v>
      </c>
      <c r="R3015" s="15">
        <f t="shared" si="284"/>
        <v>42146.836215277777</v>
      </c>
      <c r="S3015" s="15">
        <f t="shared" si="285"/>
        <v>42176.836215277777</v>
      </c>
      <c r="T3015">
        <f t="shared" si="286"/>
        <v>2015</v>
      </c>
      <c r="U3015">
        <f t="shared" si="287"/>
        <v>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v>1412737080</v>
      </c>
      <c r="K3016" t="b">
        <v>0</v>
      </c>
      <c r="L3016">
        <v>557</v>
      </c>
      <c r="M3016" t="b">
        <v>1</v>
      </c>
      <c r="N3016" s="11" t="s">
        <v>8274</v>
      </c>
      <c r="O3016" t="s">
        <v>8314</v>
      </c>
      <c r="P3016">
        <f t="shared" si="282"/>
        <v>113</v>
      </c>
      <c r="Q3016" s="22">
        <f t="shared" si="283"/>
        <v>50.76</v>
      </c>
      <c r="R3016" s="15">
        <f t="shared" si="284"/>
        <v>41920.123611111114</v>
      </c>
      <c r="S3016" s="15">
        <f t="shared" si="285"/>
        <v>41948.208333333336</v>
      </c>
      <c r="T3016">
        <f t="shared" si="286"/>
        <v>2014</v>
      </c>
      <c r="U3016">
        <f t="shared" si="287"/>
        <v>10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v>1401125238</v>
      </c>
      <c r="K3017" t="b">
        <v>0</v>
      </c>
      <c r="L3017">
        <v>40</v>
      </c>
      <c r="M3017" t="b">
        <v>1</v>
      </c>
      <c r="N3017" s="11" t="s">
        <v>8274</v>
      </c>
      <c r="O3017" t="s">
        <v>8314</v>
      </c>
      <c r="P3017">
        <f t="shared" si="282"/>
        <v>103</v>
      </c>
      <c r="Q3017" s="22">
        <f t="shared" si="283"/>
        <v>87.7</v>
      </c>
      <c r="R3017" s="15">
        <f t="shared" si="284"/>
        <v>41785.72729166667</v>
      </c>
      <c r="S3017" s="15">
        <f t="shared" si="285"/>
        <v>41801.166666666664</v>
      </c>
      <c r="T3017">
        <f t="shared" si="286"/>
        <v>2014</v>
      </c>
      <c r="U3017">
        <f t="shared" si="287"/>
        <v>5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v>1400504952</v>
      </c>
      <c r="K3018" t="b">
        <v>0</v>
      </c>
      <c r="L3018">
        <v>36</v>
      </c>
      <c r="M3018" t="b">
        <v>1</v>
      </c>
      <c r="N3018" s="11" t="s">
        <v>8274</v>
      </c>
      <c r="O3018" t="s">
        <v>8314</v>
      </c>
      <c r="P3018">
        <f t="shared" si="282"/>
        <v>103</v>
      </c>
      <c r="Q3018" s="22">
        <f t="shared" si="283"/>
        <v>242.28</v>
      </c>
      <c r="R3018" s="15">
        <f t="shared" si="284"/>
        <v>41778.548055555555</v>
      </c>
      <c r="S3018" s="15">
        <f t="shared" si="285"/>
        <v>41838.548055555555</v>
      </c>
      <c r="T3018">
        <f t="shared" si="286"/>
        <v>2014</v>
      </c>
      <c r="U3018">
        <f t="shared" si="287"/>
        <v>5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v>1405974243</v>
      </c>
      <c r="K3019" t="b">
        <v>0</v>
      </c>
      <c r="L3019">
        <v>159</v>
      </c>
      <c r="M3019" t="b">
        <v>1</v>
      </c>
      <c r="N3019" s="11" t="s">
        <v>8274</v>
      </c>
      <c r="O3019" t="s">
        <v>8314</v>
      </c>
      <c r="P3019">
        <f t="shared" si="282"/>
        <v>106</v>
      </c>
      <c r="Q3019" s="22">
        <f t="shared" si="283"/>
        <v>146.44999999999999</v>
      </c>
      <c r="R3019" s="15">
        <f t="shared" si="284"/>
        <v>41841.850034722222</v>
      </c>
      <c r="S3019" s="15">
        <f t="shared" si="285"/>
        <v>41871.850034722222</v>
      </c>
      <c r="T3019">
        <f t="shared" si="286"/>
        <v>2014</v>
      </c>
      <c r="U3019">
        <f t="shared" si="287"/>
        <v>7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v>1433747376</v>
      </c>
      <c r="K3020" t="b">
        <v>0</v>
      </c>
      <c r="L3020">
        <v>41</v>
      </c>
      <c r="M3020" t="b">
        <v>1</v>
      </c>
      <c r="N3020" s="11" t="s">
        <v>8274</v>
      </c>
      <c r="O3020" t="s">
        <v>8314</v>
      </c>
      <c r="P3020">
        <f t="shared" si="282"/>
        <v>101</v>
      </c>
      <c r="Q3020" s="22">
        <f t="shared" si="283"/>
        <v>103.17</v>
      </c>
      <c r="R3020" s="15">
        <f t="shared" si="284"/>
        <v>42163.29833333334</v>
      </c>
      <c r="S3020" s="15">
        <f t="shared" si="285"/>
        <v>42205.916666666672</v>
      </c>
      <c r="T3020">
        <f t="shared" si="286"/>
        <v>2015</v>
      </c>
      <c r="U3020">
        <f t="shared" si="287"/>
        <v>6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v>1398801620</v>
      </c>
      <c r="K3021" t="b">
        <v>0</v>
      </c>
      <c r="L3021">
        <v>226</v>
      </c>
      <c r="M3021" t="b">
        <v>1</v>
      </c>
      <c r="N3021" s="11" t="s">
        <v>8274</v>
      </c>
      <c r="O3021" t="s">
        <v>8314</v>
      </c>
      <c r="P3021">
        <f t="shared" si="282"/>
        <v>121</v>
      </c>
      <c r="Q3021" s="22">
        <f t="shared" si="283"/>
        <v>80.459999999999994</v>
      </c>
      <c r="R3021" s="15">
        <f t="shared" si="284"/>
        <v>41758.833564814813</v>
      </c>
      <c r="S3021" s="15">
        <f t="shared" si="285"/>
        <v>41786.125</v>
      </c>
      <c r="T3021">
        <f t="shared" si="286"/>
        <v>2014</v>
      </c>
      <c r="U3021">
        <f t="shared" si="287"/>
        <v>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v>1434399533</v>
      </c>
      <c r="K3022" t="b">
        <v>0</v>
      </c>
      <c r="L3022">
        <v>30</v>
      </c>
      <c r="M3022" t="b">
        <v>1</v>
      </c>
      <c r="N3022" s="11" t="s">
        <v>8274</v>
      </c>
      <c r="O3022" t="s">
        <v>8314</v>
      </c>
      <c r="P3022">
        <f t="shared" si="282"/>
        <v>101</v>
      </c>
      <c r="Q3022" s="22">
        <f t="shared" si="283"/>
        <v>234.67</v>
      </c>
      <c r="R3022" s="15">
        <f t="shared" si="284"/>
        <v>42170.846446759257</v>
      </c>
      <c r="S3022" s="15">
        <f t="shared" si="285"/>
        <v>42230.846446759257</v>
      </c>
      <c r="T3022">
        <f t="shared" si="286"/>
        <v>2015</v>
      </c>
      <c r="U3022">
        <f t="shared" si="287"/>
        <v>6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v>1476715869</v>
      </c>
      <c r="K3023" t="b">
        <v>0</v>
      </c>
      <c r="L3023">
        <v>103</v>
      </c>
      <c r="M3023" t="b">
        <v>1</v>
      </c>
      <c r="N3023" s="11" t="s">
        <v>8274</v>
      </c>
      <c r="O3023" t="s">
        <v>8314</v>
      </c>
      <c r="P3023">
        <f t="shared" si="282"/>
        <v>116</v>
      </c>
      <c r="Q3023" s="22">
        <f t="shared" si="283"/>
        <v>50.69</v>
      </c>
      <c r="R3023" s="15">
        <f t="shared" si="284"/>
        <v>42660.618854166663</v>
      </c>
      <c r="S3023" s="15">
        <f t="shared" si="285"/>
        <v>42696.249305555553</v>
      </c>
      <c r="T3023">
        <f t="shared" si="286"/>
        <v>2016</v>
      </c>
      <c r="U3023">
        <f t="shared" si="287"/>
        <v>10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v>1468450409</v>
      </c>
      <c r="K3024" t="b">
        <v>0</v>
      </c>
      <c r="L3024">
        <v>62</v>
      </c>
      <c r="M3024" t="b">
        <v>1</v>
      </c>
      <c r="N3024" s="11" t="s">
        <v>8274</v>
      </c>
      <c r="O3024" t="s">
        <v>8314</v>
      </c>
      <c r="P3024">
        <f t="shared" si="282"/>
        <v>101</v>
      </c>
      <c r="Q3024" s="22">
        <f t="shared" si="283"/>
        <v>162.71</v>
      </c>
      <c r="R3024" s="15">
        <f t="shared" si="284"/>
        <v>42564.95380787037</v>
      </c>
      <c r="S3024" s="15">
        <f t="shared" si="285"/>
        <v>42609.95380787037</v>
      </c>
      <c r="T3024">
        <f t="shared" si="286"/>
        <v>2016</v>
      </c>
      <c r="U3024">
        <f t="shared" si="287"/>
        <v>7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v>1430151186</v>
      </c>
      <c r="K3025" t="b">
        <v>0</v>
      </c>
      <c r="L3025">
        <v>6</v>
      </c>
      <c r="M3025" t="b">
        <v>1</v>
      </c>
      <c r="N3025" s="11" t="s">
        <v>8274</v>
      </c>
      <c r="O3025" t="s">
        <v>8314</v>
      </c>
      <c r="P3025">
        <f t="shared" si="282"/>
        <v>103</v>
      </c>
      <c r="Q3025" s="22">
        <f t="shared" si="283"/>
        <v>120.17</v>
      </c>
      <c r="R3025" s="15">
        <f t="shared" si="284"/>
        <v>42121.675763888896</v>
      </c>
      <c r="S3025" s="15">
        <f t="shared" si="285"/>
        <v>42166.675763888896</v>
      </c>
      <c r="T3025">
        <f t="shared" si="286"/>
        <v>2015</v>
      </c>
      <c r="U3025">
        <f t="shared" si="287"/>
        <v>4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v>1346975475</v>
      </c>
      <c r="K3026" t="b">
        <v>0</v>
      </c>
      <c r="L3026">
        <v>182</v>
      </c>
      <c r="M3026" t="b">
        <v>1</v>
      </c>
      <c r="N3026" s="11" t="s">
        <v>8274</v>
      </c>
      <c r="O3026" t="s">
        <v>8314</v>
      </c>
      <c r="P3026">
        <f t="shared" si="282"/>
        <v>246</v>
      </c>
      <c r="Q3026" s="22">
        <f t="shared" si="283"/>
        <v>67.7</v>
      </c>
      <c r="R3026" s="15">
        <f t="shared" si="284"/>
        <v>41158.993923611109</v>
      </c>
      <c r="S3026" s="15">
        <f t="shared" si="285"/>
        <v>41188.993923611109</v>
      </c>
      <c r="T3026">
        <f t="shared" si="286"/>
        <v>2012</v>
      </c>
      <c r="U3026">
        <f t="shared" si="287"/>
        <v>9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v>1399032813</v>
      </c>
      <c r="K3027" t="b">
        <v>0</v>
      </c>
      <c r="L3027">
        <v>145</v>
      </c>
      <c r="M3027" t="b">
        <v>1</v>
      </c>
      <c r="N3027" s="11" t="s">
        <v>8274</v>
      </c>
      <c r="O3027" t="s">
        <v>8314</v>
      </c>
      <c r="P3027">
        <f t="shared" si="282"/>
        <v>302</v>
      </c>
      <c r="Q3027" s="22">
        <f t="shared" si="283"/>
        <v>52.1</v>
      </c>
      <c r="R3027" s="15">
        <f t="shared" si="284"/>
        <v>41761.509409722225</v>
      </c>
      <c r="S3027" s="15">
        <f t="shared" si="285"/>
        <v>41789.666666666664</v>
      </c>
      <c r="T3027">
        <f t="shared" si="286"/>
        <v>2014</v>
      </c>
      <c r="U3027">
        <f t="shared" si="287"/>
        <v>5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v>1487329292</v>
      </c>
      <c r="K3028" t="b">
        <v>0</v>
      </c>
      <c r="L3028">
        <v>25</v>
      </c>
      <c r="M3028" t="b">
        <v>1</v>
      </c>
      <c r="N3028" s="11" t="s">
        <v>8274</v>
      </c>
      <c r="O3028" t="s">
        <v>8314</v>
      </c>
      <c r="P3028">
        <f t="shared" si="282"/>
        <v>143</v>
      </c>
      <c r="Q3028" s="22">
        <f t="shared" si="283"/>
        <v>51.6</v>
      </c>
      <c r="R3028" s="15">
        <f t="shared" si="284"/>
        <v>42783.459398148145</v>
      </c>
      <c r="S3028" s="15">
        <f t="shared" si="285"/>
        <v>42797.459398148145</v>
      </c>
      <c r="T3028">
        <f t="shared" si="286"/>
        <v>2017</v>
      </c>
      <c r="U3028">
        <f t="shared" si="287"/>
        <v>2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v>1424278451</v>
      </c>
      <c r="K3029" t="b">
        <v>0</v>
      </c>
      <c r="L3029">
        <v>320</v>
      </c>
      <c r="M3029" t="b">
        <v>1</v>
      </c>
      <c r="N3029" s="11" t="s">
        <v>8274</v>
      </c>
      <c r="O3029" t="s">
        <v>8314</v>
      </c>
      <c r="P3029">
        <f t="shared" si="282"/>
        <v>131</v>
      </c>
      <c r="Q3029" s="22">
        <f t="shared" si="283"/>
        <v>164.3</v>
      </c>
      <c r="R3029" s="15">
        <f t="shared" si="284"/>
        <v>42053.704293981486</v>
      </c>
      <c r="S3029" s="15">
        <f t="shared" si="285"/>
        <v>42083.662627314814</v>
      </c>
      <c r="T3029">
        <f t="shared" si="286"/>
        <v>2015</v>
      </c>
      <c r="U3029">
        <f t="shared" si="287"/>
        <v>2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v>1468650025</v>
      </c>
      <c r="K3030" t="b">
        <v>0</v>
      </c>
      <c r="L3030">
        <v>99</v>
      </c>
      <c r="M3030" t="b">
        <v>1</v>
      </c>
      <c r="N3030" s="11" t="s">
        <v>8274</v>
      </c>
      <c r="O3030" t="s">
        <v>8314</v>
      </c>
      <c r="P3030">
        <f t="shared" si="282"/>
        <v>168</v>
      </c>
      <c r="Q3030" s="22">
        <f t="shared" si="283"/>
        <v>84.86</v>
      </c>
      <c r="R3030" s="15">
        <f t="shared" si="284"/>
        <v>42567.264178240745</v>
      </c>
      <c r="S3030" s="15">
        <f t="shared" si="285"/>
        <v>42597.264178240745</v>
      </c>
      <c r="T3030">
        <f t="shared" si="286"/>
        <v>2016</v>
      </c>
      <c r="U3030">
        <f t="shared" si="287"/>
        <v>7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v>1413824447</v>
      </c>
      <c r="K3031" t="b">
        <v>0</v>
      </c>
      <c r="L3031">
        <v>348</v>
      </c>
      <c r="M3031" t="b">
        <v>1</v>
      </c>
      <c r="N3031" s="11" t="s">
        <v>8274</v>
      </c>
      <c r="O3031" t="s">
        <v>8314</v>
      </c>
      <c r="P3031">
        <f t="shared" si="282"/>
        <v>110</v>
      </c>
      <c r="Q3031" s="22">
        <f t="shared" si="283"/>
        <v>94.55</v>
      </c>
      <c r="R3031" s="15">
        <f t="shared" si="284"/>
        <v>41932.708877314813</v>
      </c>
      <c r="S3031" s="15">
        <f t="shared" si="285"/>
        <v>41961.190972222219</v>
      </c>
      <c r="T3031">
        <f t="shared" si="286"/>
        <v>2014</v>
      </c>
      <c r="U3031">
        <f t="shared" si="287"/>
        <v>10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v>1439834171</v>
      </c>
      <c r="K3032" t="b">
        <v>0</v>
      </c>
      <c r="L3032">
        <v>41</v>
      </c>
      <c r="M3032" t="b">
        <v>1</v>
      </c>
      <c r="N3032" s="11" t="s">
        <v>8274</v>
      </c>
      <c r="O3032" t="s">
        <v>8314</v>
      </c>
      <c r="P3032">
        <f t="shared" si="282"/>
        <v>107</v>
      </c>
      <c r="Q3032" s="22">
        <f t="shared" si="283"/>
        <v>45.54</v>
      </c>
      <c r="R3032" s="15">
        <f t="shared" si="284"/>
        <v>42233.747349537036</v>
      </c>
      <c r="S3032" s="15">
        <f t="shared" si="285"/>
        <v>42263.747349537036</v>
      </c>
      <c r="T3032">
        <f t="shared" si="286"/>
        <v>2015</v>
      </c>
      <c r="U3032">
        <f t="shared" si="287"/>
        <v>8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v>1471295447</v>
      </c>
      <c r="K3033" t="b">
        <v>0</v>
      </c>
      <c r="L3033">
        <v>29</v>
      </c>
      <c r="M3033" t="b">
        <v>1</v>
      </c>
      <c r="N3033" s="11" t="s">
        <v>8274</v>
      </c>
      <c r="O3033" t="s">
        <v>8314</v>
      </c>
      <c r="P3033">
        <f t="shared" si="282"/>
        <v>100</v>
      </c>
      <c r="Q3033" s="22">
        <f t="shared" si="283"/>
        <v>51.72</v>
      </c>
      <c r="R3033" s="15">
        <f t="shared" si="284"/>
        <v>42597.882488425923</v>
      </c>
      <c r="S3033" s="15">
        <f t="shared" si="285"/>
        <v>42657.882488425923</v>
      </c>
      <c r="T3033">
        <f t="shared" si="286"/>
        <v>2016</v>
      </c>
      <c r="U3033">
        <f t="shared" si="287"/>
        <v>8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v>1439341459</v>
      </c>
      <c r="K3034" t="b">
        <v>0</v>
      </c>
      <c r="L3034">
        <v>25</v>
      </c>
      <c r="M3034" t="b">
        <v>1</v>
      </c>
      <c r="N3034" s="11" t="s">
        <v>8274</v>
      </c>
      <c r="O3034" t="s">
        <v>8314</v>
      </c>
      <c r="P3034">
        <f t="shared" si="282"/>
        <v>127</v>
      </c>
      <c r="Q3034" s="22">
        <f t="shared" si="283"/>
        <v>50.88</v>
      </c>
      <c r="R3034" s="15">
        <f t="shared" si="284"/>
        <v>42228.044664351852</v>
      </c>
      <c r="S3034" s="15">
        <f t="shared" si="285"/>
        <v>42258.044664351852</v>
      </c>
      <c r="T3034">
        <f t="shared" si="286"/>
        <v>2015</v>
      </c>
      <c r="U3034">
        <f t="shared" si="287"/>
        <v>8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v>1468895925</v>
      </c>
      <c r="K3035" t="b">
        <v>0</v>
      </c>
      <c r="L3035">
        <v>23</v>
      </c>
      <c r="M3035" t="b">
        <v>1</v>
      </c>
      <c r="N3035" s="11" t="s">
        <v>8274</v>
      </c>
      <c r="O3035" t="s">
        <v>8314</v>
      </c>
      <c r="P3035">
        <f t="shared" si="282"/>
        <v>147</v>
      </c>
      <c r="Q3035" s="22">
        <f t="shared" si="283"/>
        <v>191.13</v>
      </c>
      <c r="R3035" s="15">
        <f t="shared" si="284"/>
        <v>42570.110243055555</v>
      </c>
      <c r="S3035" s="15">
        <f t="shared" si="285"/>
        <v>42600.110243055555</v>
      </c>
      <c r="T3035">
        <f t="shared" si="286"/>
        <v>2016</v>
      </c>
      <c r="U3035">
        <f t="shared" si="287"/>
        <v>7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v>1475326255</v>
      </c>
      <c r="K3036" t="b">
        <v>0</v>
      </c>
      <c r="L3036">
        <v>1260</v>
      </c>
      <c r="M3036" t="b">
        <v>1</v>
      </c>
      <c r="N3036" s="11" t="s">
        <v>8274</v>
      </c>
      <c r="O3036" t="s">
        <v>8314</v>
      </c>
      <c r="P3036">
        <f t="shared" si="282"/>
        <v>113</v>
      </c>
      <c r="Q3036" s="22">
        <f t="shared" si="283"/>
        <v>89.31</v>
      </c>
      <c r="R3036" s="15">
        <f t="shared" si="284"/>
        <v>42644.535358796296</v>
      </c>
      <c r="S3036" s="15">
        <f t="shared" si="285"/>
        <v>42675.165972222225</v>
      </c>
      <c r="T3036">
        <f t="shared" si="286"/>
        <v>2016</v>
      </c>
      <c r="U3036">
        <f t="shared" si="287"/>
        <v>10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v>1365082009</v>
      </c>
      <c r="K3037" t="b">
        <v>0</v>
      </c>
      <c r="L3037">
        <v>307</v>
      </c>
      <c r="M3037" t="b">
        <v>1</v>
      </c>
      <c r="N3037" s="11" t="s">
        <v>8274</v>
      </c>
      <c r="O3037" t="s">
        <v>8314</v>
      </c>
      <c r="P3037">
        <f t="shared" si="282"/>
        <v>109</v>
      </c>
      <c r="Q3037" s="22">
        <f t="shared" si="283"/>
        <v>88.59</v>
      </c>
      <c r="R3037" s="15">
        <f t="shared" si="284"/>
        <v>41368.560289351852</v>
      </c>
      <c r="S3037" s="15">
        <f t="shared" si="285"/>
        <v>41398.560289351852</v>
      </c>
      <c r="T3037">
        <f t="shared" si="286"/>
        <v>2013</v>
      </c>
      <c r="U3037">
        <f t="shared" si="287"/>
        <v>4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v>1373568644</v>
      </c>
      <c r="K3038" t="b">
        <v>0</v>
      </c>
      <c r="L3038">
        <v>329</v>
      </c>
      <c r="M3038" t="b">
        <v>1</v>
      </c>
      <c r="N3038" s="11" t="s">
        <v>8274</v>
      </c>
      <c r="O3038" t="s">
        <v>8314</v>
      </c>
      <c r="P3038">
        <f t="shared" si="282"/>
        <v>127</v>
      </c>
      <c r="Q3038" s="22">
        <f t="shared" si="283"/>
        <v>96.3</v>
      </c>
      <c r="R3038" s="15">
        <f t="shared" si="284"/>
        <v>41466.785231481481</v>
      </c>
      <c r="S3038" s="15">
        <f t="shared" si="285"/>
        <v>41502.499305555553</v>
      </c>
      <c r="T3038">
        <f t="shared" si="286"/>
        <v>2013</v>
      </c>
      <c r="U3038">
        <f t="shared" si="287"/>
        <v>7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v>1279574773</v>
      </c>
      <c r="K3039" t="b">
        <v>0</v>
      </c>
      <c r="L3039">
        <v>32</v>
      </c>
      <c r="M3039" t="b">
        <v>1</v>
      </c>
      <c r="N3039" s="11" t="s">
        <v>8274</v>
      </c>
      <c r="O3039" t="s">
        <v>8314</v>
      </c>
      <c r="P3039">
        <f t="shared" si="282"/>
        <v>213</v>
      </c>
      <c r="Q3039" s="22">
        <f t="shared" si="283"/>
        <v>33.31</v>
      </c>
      <c r="R3039" s="15">
        <f t="shared" si="284"/>
        <v>40378.893206018518</v>
      </c>
      <c r="S3039" s="15">
        <f t="shared" si="285"/>
        <v>40453.207638888889</v>
      </c>
      <c r="T3039">
        <f t="shared" si="286"/>
        <v>2010</v>
      </c>
      <c r="U3039">
        <f t="shared" si="287"/>
        <v>7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v>1451887397</v>
      </c>
      <c r="K3040" t="b">
        <v>0</v>
      </c>
      <c r="L3040">
        <v>27</v>
      </c>
      <c r="M3040" t="b">
        <v>1</v>
      </c>
      <c r="N3040" s="11" t="s">
        <v>8274</v>
      </c>
      <c r="O3040" t="s">
        <v>8314</v>
      </c>
      <c r="P3040">
        <f t="shared" si="282"/>
        <v>101</v>
      </c>
      <c r="Q3040" s="22">
        <f t="shared" si="283"/>
        <v>37.22</v>
      </c>
      <c r="R3040" s="15">
        <f t="shared" si="284"/>
        <v>42373.252280092594</v>
      </c>
      <c r="S3040" s="15">
        <f t="shared" si="285"/>
        <v>42433.252280092594</v>
      </c>
      <c r="T3040">
        <f t="shared" si="286"/>
        <v>2016</v>
      </c>
      <c r="U3040">
        <f t="shared" si="287"/>
        <v>1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v>1386011038</v>
      </c>
      <c r="K3041" t="b">
        <v>0</v>
      </c>
      <c r="L3041">
        <v>236</v>
      </c>
      <c r="M3041" t="b">
        <v>1</v>
      </c>
      <c r="N3041" s="11" t="s">
        <v>8274</v>
      </c>
      <c r="O3041" t="s">
        <v>8314</v>
      </c>
      <c r="P3041">
        <f t="shared" si="282"/>
        <v>109</v>
      </c>
      <c r="Q3041" s="22">
        <f t="shared" si="283"/>
        <v>92.13</v>
      </c>
      <c r="R3041" s="15">
        <f t="shared" si="284"/>
        <v>41610.794421296298</v>
      </c>
      <c r="S3041" s="15">
        <f t="shared" si="285"/>
        <v>41637.332638888889</v>
      </c>
      <c r="T3041">
        <f t="shared" si="286"/>
        <v>2013</v>
      </c>
      <c r="U3041">
        <f t="shared" si="287"/>
        <v>12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v>1434999621</v>
      </c>
      <c r="K3042" t="b">
        <v>0</v>
      </c>
      <c r="L3042">
        <v>42</v>
      </c>
      <c r="M3042" t="b">
        <v>1</v>
      </c>
      <c r="N3042" s="11" t="s">
        <v>8274</v>
      </c>
      <c r="O3042" t="s">
        <v>8314</v>
      </c>
      <c r="P3042">
        <f t="shared" si="282"/>
        <v>108</v>
      </c>
      <c r="Q3042" s="22">
        <f t="shared" si="283"/>
        <v>76.790000000000006</v>
      </c>
      <c r="R3042" s="15">
        <f t="shared" si="284"/>
        <v>42177.791909722218</v>
      </c>
      <c r="S3042" s="15">
        <f t="shared" si="285"/>
        <v>42181.958333333328</v>
      </c>
      <c r="T3042">
        <f t="shared" si="286"/>
        <v>2015</v>
      </c>
      <c r="U3042">
        <f t="shared" si="287"/>
        <v>6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v>1450731048</v>
      </c>
      <c r="K3043" t="b">
        <v>0</v>
      </c>
      <c r="L3043">
        <v>95</v>
      </c>
      <c r="M3043" t="b">
        <v>1</v>
      </c>
      <c r="N3043" s="11" t="s">
        <v>8274</v>
      </c>
      <c r="O3043" t="s">
        <v>8314</v>
      </c>
      <c r="P3043">
        <f t="shared" si="282"/>
        <v>110</v>
      </c>
      <c r="Q3043" s="22">
        <f t="shared" si="283"/>
        <v>96.53</v>
      </c>
      <c r="R3043" s="15">
        <f t="shared" si="284"/>
        <v>42359.868611111116</v>
      </c>
      <c r="S3043" s="15">
        <f t="shared" si="285"/>
        <v>42389.868611111116</v>
      </c>
      <c r="T3043">
        <f t="shared" si="286"/>
        <v>2015</v>
      </c>
      <c r="U3043">
        <f t="shared" si="287"/>
        <v>12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v>1441557047</v>
      </c>
      <c r="K3044" t="b">
        <v>0</v>
      </c>
      <c r="L3044">
        <v>37</v>
      </c>
      <c r="M3044" t="b">
        <v>1</v>
      </c>
      <c r="N3044" s="11" t="s">
        <v>8274</v>
      </c>
      <c r="O3044" t="s">
        <v>8314</v>
      </c>
      <c r="P3044">
        <f t="shared" si="282"/>
        <v>128</v>
      </c>
      <c r="Q3044" s="22">
        <f t="shared" si="283"/>
        <v>51.89</v>
      </c>
      <c r="R3044" s="15">
        <f t="shared" si="284"/>
        <v>42253.688043981485</v>
      </c>
      <c r="S3044" s="15">
        <f t="shared" si="285"/>
        <v>42283.688043981485</v>
      </c>
      <c r="T3044">
        <f t="shared" si="286"/>
        <v>2015</v>
      </c>
      <c r="U3044">
        <f t="shared" si="287"/>
        <v>9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v>1426815699</v>
      </c>
      <c r="K3045" t="b">
        <v>0</v>
      </c>
      <c r="L3045">
        <v>128</v>
      </c>
      <c r="M3045" t="b">
        <v>1</v>
      </c>
      <c r="N3045" s="11" t="s">
        <v>8274</v>
      </c>
      <c r="O3045" t="s">
        <v>8314</v>
      </c>
      <c r="P3045">
        <f t="shared" si="282"/>
        <v>110</v>
      </c>
      <c r="Q3045" s="22">
        <f t="shared" si="283"/>
        <v>128.91</v>
      </c>
      <c r="R3045" s="15">
        <f t="shared" si="284"/>
        <v>42083.070590277777</v>
      </c>
      <c r="S3045" s="15">
        <f t="shared" si="285"/>
        <v>42110.118055555555</v>
      </c>
      <c r="T3045">
        <f t="shared" si="286"/>
        <v>2015</v>
      </c>
      <c r="U3045">
        <f t="shared" si="287"/>
        <v>3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v>1453137998</v>
      </c>
      <c r="K3046" t="b">
        <v>0</v>
      </c>
      <c r="L3046">
        <v>156</v>
      </c>
      <c r="M3046" t="b">
        <v>1</v>
      </c>
      <c r="N3046" s="11" t="s">
        <v>8274</v>
      </c>
      <c r="O3046" t="s">
        <v>8314</v>
      </c>
      <c r="P3046">
        <f t="shared" si="282"/>
        <v>109</v>
      </c>
      <c r="Q3046" s="22">
        <f t="shared" si="283"/>
        <v>84.11</v>
      </c>
      <c r="R3046" s="15">
        <f t="shared" si="284"/>
        <v>42387.7268287037</v>
      </c>
      <c r="S3046" s="15">
        <f t="shared" si="285"/>
        <v>42402.7268287037</v>
      </c>
      <c r="T3046">
        <f t="shared" si="286"/>
        <v>2016</v>
      </c>
      <c r="U3046">
        <f t="shared" si="287"/>
        <v>1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v>1406087055</v>
      </c>
      <c r="K3047" t="b">
        <v>0</v>
      </c>
      <c r="L3047">
        <v>64</v>
      </c>
      <c r="M3047" t="b">
        <v>1</v>
      </c>
      <c r="N3047" s="11" t="s">
        <v>8274</v>
      </c>
      <c r="O3047" t="s">
        <v>8314</v>
      </c>
      <c r="P3047">
        <f t="shared" si="282"/>
        <v>133</v>
      </c>
      <c r="Q3047" s="22">
        <f t="shared" si="283"/>
        <v>82.94</v>
      </c>
      <c r="R3047" s="15">
        <f t="shared" si="284"/>
        <v>41843.155729166669</v>
      </c>
      <c r="S3047" s="15">
        <f t="shared" si="285"/>
        <v>41873.155729166669</v>
      </c>
      <c r="T3047">
        <f t="shared" si="286"/>
        <v>2014</v>
      </c>
      <c r="U3047">
        <f t="shared" si="287"/>
        <v>7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v>1407784586</v>
      </c>
      <c r="K3048" t="b">
        <v>0</v>
      </c>
      <c r="L3048">
        <v>58</v>
      </c>
      <c r="M3048" t="b">
        <v>1</v>
      </c>
      <c r="N3048" s="11" t="s">
        <v>8274</v>
      </c>
      <c r="O3048" t="s">
        <v>8314</v>
      </c>
      <c r="P3048">
        <f t="shared" si="282"/>
        <v>191</v>
      </c>
      <c r="Q3048" s="22">
        <f t="shared" si="283"/>
        <v>259.95</v>
      </c>
      <c r="R3048" s="15">
        <f t="shared" si="284"/>
        <v>41862.803078703706</v>
      </c>
      <c r="S3048" s="15">
        <f t="shared" si="285"/>
        <v>41892.202777777777</v>
      </c>
      <c r="T3048">
        <f t="shared" si="286"/>
        <v>2014</v>
      </c>
      <c r="U3048">
        <f t="shared" si="287"/>
        <v>8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v>1457999054</v>
      </c>
      <c r="K3049" t="b">
        <v>0</v>
      </c>
      <c r="L3049">
        <v>20</v>
      </c>
      <c r="M3049" t="b">
        <v>1</v>
      </c>
      <c r="N3049" s="11" t="s">
        <v>8274</v>
      </c>
      <c r="O3049" t="s">
        <v>8314</v>
      </c>
      <c r="P3049">
        <f t="shared" si="282"/>
        <v>149</v>
      </c>
      <c r="Q3049" s="22">
        <f t="shared" si="283"/>
        <v>37.25</v>
      </c>
      <c r="R3049" s="15">
        <f t="shared" si="284"/>
        <v>42443.989050925928</v>
      </c>
      <c r="S3049" s="15">
        <f t="shared" si="285"/>
        <v>42487.552777777775</v>
      </c>
      <c r="T3049">
        <f t="shared" si="286"/>
        <v>2016</v>
      </c>
      <c r="U3049">
        <f t="shared" si="287"/>
        <v>3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v>1417556262</v>
      </c>
      <c r="K3050" t="b">
        <v>0</v>
      </c>
      <c r="L3050">
        <v>47</v>
      </c>
      <c r="M3050" t="b">
        <v>1</v>
      </c>
      <c r="N3050" s="11" t="s">
        <v>8274</v>
      </c>
      <c r="O3050" t="s">
        <v>8314</v>
      </c>
      <c r="P3050">
        <f t="shared" si="282"/>
        <v>166</v>
      </c>
      <c r="Q3050" s="22">
        <f t="shared" si="283"/>
        <v>177.02</v>
      </c>
      <c r="R3050" s="15">
        <f t="shared" si="284"/>
        <v>41975.901180555549</v>
      </c>
      <c r="S3050" s="15">
        <f t="shared" si="285"/>
        <v>42004.890277777777</v>
      </c>
      <c r="T3050">
        <f t="shared" si="286"/>
        <v>2014</v>
      </c>
      <c r="U3050">
        <f t="shared" si="287"/>
        <v>12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v>1431649255</v>
      </c>
      <c r="K3051" t="b">
        <v>0</v>
      </c>
      <c r="L3051">
        <v>54</v>
      </c>
      <c r="M3051" t="b">
        <v>1</v>
      </c>
      <c r="N3051" s="11" t="s">
        <v>8274</v>
      </c>
      <c r="O3051" t="s">
        <v>8314</v>
      </c>
      <c r="P3051">
        <f t="shared" si="282"/>
        <v>107</v>
      </c>
      <c r="Q3051" s="22">
        <f t="shared" si="283"/>
        <v>74.069999999999993</v>
      </c>
      <c r="R3051" s="15">
        <f t="shared" si="284"/>
        <v>42139.014525462961</v>
      </c>
      <c r="S3051" s="15">
        <f t="shared" si="285"/>
        <v>42169.014525462961</v>
      </c>
      <c r="T3051">
        <f t="shared" si="286"/>
        <v>2015</v>
      </c>
      <c r="U3051">
        <f t="shared" si="287"/>
        <v>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v>1459828960</v>
      </c>
      <c r="K3052" t="b">
        <v>0</v>
      </c>
      <c r="L3052">
        <v>9</v>
      </c>
      <c r="M3052" t="b">
        <v>1</v>
      </c>
      <c r="N3052" s="11" t="s">
        <v>8274</v>
      </c>
      <c r="O3052" t="s">
        <v>8314</v>
      </c>
      <c r="P3052">
        <f t="shared" si="282"/>
        <v>106</v>
      </c>
      <c r="Q3052" s="22">
        <f t="shared" si="283"/>
        <v>70.67</v>
      </c>
      <c r="R3052" s="15">
        <f t="shared" si="284"/>
        <v>42465.16851851852</v>
      </c>
      <c r="S3052" s="15">
        <f t="shared" si="285"/>
        <v>42495.16851851852</v>
      </c>
      <c r="T3052">
        <f t="shared" si="286"/>
        <v>2016</v>
      </c>
      <c r="U3052">
        <f t="shared" si="287"/>
        <v>4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v>1483955945</v>
      </c>
      <c r="K3053" t="b">
        <v>1</v>
      </c>
      <c r="L3053">
        <v>35</v>
      </c>
      <c r="M3053" t="b">
        <v>0</v>
      </c>
      <c r="N3053" s="11" t="s">
        <v>8274</v>
      </c>
      <c r="O3053" t="s">
        <v>8314</v>
      </c>
      <c r="P3053">
        <f t="shared" si="282"/>
        <v>24</v>
      </c>
      <c r="Q3053" s="22">
        <f t="shared" si="283"/>
        <v>23.63</v>
      </c>
      <c r="R3053" s="15">
        <f t="shared" si="284"/>
        <v>42744.416030092587</v>
      </c>
      <c r="S3053" s="15">
        <f t="shared" si="285"/>
        <v>42774.416030092587</v>
      </c>
      <c r="T3053">
        <f t="shared" si="286"/>
        <v>2017</v>
      </c>
      <c r="U3053">
        <f t="shared" si="287"/>
        <v>1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v>1430237094</v>
      </c>
      <c r="K3054" t="b">
        <v>0</v>
      </c>
      <c r="L3054">
        <v>2</v>
      </c>
      <c r="M3054" t="b">
        <v>0</v>
      </c>
      <c r="N3054" s="11" t="s">
        <v>8274</v>
      </c>
      <c r="O3054" t="s">
        <v>8314</v>
      </c>
      <c r="P3054">
        <f t="shared" si="282"/>
        <v>0</v>
      </c>
      <c r="Q3054" s="22">
        <f t="shared" si="283"/>
        <v>37.5</v>
      </c>
      <c r="R3054" s="15">
        <f t="shared" si="284"/>
        <v>42122.670069444444</v>
      </c>
      <c r="S3054" s="15">
        <f t="shared" si="285"/>
        <v>42152.665972222225</v>
      </c>
      <c r="T3054">
        <f t="shared" si="286"/>
        <v>2015</v>
      </c>
      <c r="U3054">
        <f t="shared" si="287"/>
        <v>4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v>1407781013</v>
      </c>
      <c r="K3055" t="b">
        <v>0</v>
      </c>
      <c r="L3055">
        <v>3</v>
      </c>
      <c r="M3055" t="b">
        <v>0</v>
      </c>
      <c r="N3055" s="11" t="s">
        <v>8274</v>
      </c>
      <c r="O3055" t="s">
        <v>8314</v>
      </c>
      <c r="P3055">
        <f t="shared" si="282"/>
        <v>0</v>
      </c>
      <c r="Q3055" s="22">
        <f t="shared" si="283"/>
        <v>13.33</v>
      </c>
      <c r="R3055" s="15">
        <f t="shared" si="284"/>
        <v>41862.761724537035</v>
      </c>
      <c r="S3055" s="15">
        <f t="shared" si="285"/>
        <v>41914.165972222225</v>
      </c>
      <c r="T3055">
        <f t="shared" si="286"/>
        <v>2014</v>
      </c>
      <c r="U3055">
        <f t="shared" si="287"/>
        <v>8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v>1422043154</v>
      </c>
      <c r="K3056" t="b">
        <v>0</v>
      </c>
      <c r="L3056">
        <v>0</v>
      </c>
      <c r="M3056" t="b">
        <v>0</v>
      </c>
      <c r="N3056" s="11" t="s">
        <v>8274</v>
      </c>
      <c r="O3056" t="s">
        <v>8314</v>
      </c>
      <c r="P3056">
        <f t="shared" si="282"/>
        <v>0</v>
      </c>
      <c r="Q3056" s="22">
        <f t="shared" si="283"/>
        <v>0</v>
      </c>
      <c r="R3056" s="15">
        <f t="shared" si="284"/>
        <v>42027.832800925928</v>
      </c>
      <c r="S3056" s="15">
        <f t="shared" si="285"/>
        <v>42065.044444444444</v>
      </c>
      <c r="T3056">
        <f t="shared" si="286"/>
        <v>2015</v>
      </c>
      <c r="U3056">
        <f t="shared" si="287"/>
        <v>1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v>1415660390</v>
      </c>
      <c r="K3057" t="b">
        <v>0</v>
      </c>
      <c r="L3057">
        <v>1</v>
      </c>
      <c r="M3057" t="b">
        <v>0</v>
      </c>
      <c r="N3057" s="11" t="s">
        <v>8274</v>
      </c>
      <c r="O3057" t="s">
        <v>8314</v>
      </c>
      <c r="P3057">
        <f t="shared" si="282"/>
        <v>0</v>
      </c>
      <c r="Q3057" s="22">
        <f t="shared" si="283"/>
        <v>1</v>
      </c>
      <c r="R3057" s="15">
        <f t="shared" si="284"/>
        <v>41953.95821759259</v>
      </c>
      <c r="S3057" s="15">
        <f t="shared" si="285"/>
        <v>42013.95821759259</v>
      </c>
      <c r="T3057">
        <f t="shared" si="286"/>
        <v>2014</v>
      </c>
      <c r="U3057">
        <f t="shared" si="287"/>
        <v>11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v>1406819784</v>
      </c>
      <c r="K3058" t="b">
        <v>0</v>
      </c>
      <c r="L3058">
        <v>0</v>
      </c>
      <c r="M3058" t="b">
        <v>0</v>
      </c>
      <c r="N3058" s="11" t="s">
        <v>8274</v>
      </c>
      <c r="O3058" t="s">
        <v>8314</v>
      </c>
      <c r="P3058">
        <f t="shared" si="282"/>
        <v>0</v>
      </c>
      <c r="Q3058" s="22">
        <f t="shared" si="283"/>
        <v>0</v>
      </c>
      <c r="R3058" s="15">
        <f t="shared" si="284"/>
        <v>41851.636388888888</v>
      </c>
      <c r="S3058" s="15">
        <f t="shared" si="285"/>
        <v>41911.636388888888</v>
      </c>
      <c r="T3058">
        <f t="shared" si="286"/>
        <v>2014</v>
      </c>
      <c r="U3058">
        <f t="shared" si="287"/>
        <v>7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v>1457105811</v>
      </c>
      <c r="K3059" t="b">
        <v>0</v>
      </c>
      <c r="L3059">
        <v>0</v>
      </c>
      <c r="M3059" t="b">
        <v>0</v>
      </c>
      <c r="N3059" s="11" t="s">
        <v>8274</v>
      </c>
      <c r="O3059" t="s">
        <v>8314</v>
      </c>
      <c r="P3059">
        <f t="shared" si="282"/>
        <v>0</v>
      </c>
      <c r="Q3059" s="22">
        <f t="shared" si="283"/>
        <v>0</v>
      </c>
      <c r="R3059" s="15">
        <f t="shared" si="284"/>
        <v>42433.650590277779</v>
      </c>
      <c r="S3059" s="15">
        <f t="shared" si="285"/>
        <v>42463.608923611115</v>
      </c>
      <c r="T3059">
        <f t="shared" si="286"/>
        <v>2016</v>
      </c>
      <c r="U3059">
        <f t="shared" si="287"/>
        <v>3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v>1459414740</v>
      </c>
      <c r="K3060" t="b">
        <v>0</v>
      </c>
      <c r="L3060">
        <v>3</v>
      </c>
      <c r="M3060" t="b">
        <v>0</v>
      </c>
      <c r="N3060" s="11" t="s">
        <v>8274</v>
      </c>
      <c r="O3060" t="s">
        <v>8314</v>
      </c>
      <c r="P3060">
        <f t="shared" si="282"/>
        <v>0</v>
      </c>
      <c r="Q3060" s="22">
        <f t="shared" si="283"/>
        <v>1</v>
      </c>
      <c r="R3060" s="15">
        <f t="shared" si="284"/>
        <v>42460.374305555553</v>
      </c>
      <c r="S3060" s="15">
        <f t="shared" si="285"/>
        <v>42510.374305555553</v>
      </c>
      <c r="T3060">
        <f t="shared" si="286"/>
        <v>2016</v>
      </c>
      <c r="U3060">
        <f t="shared" si="287"/>
        <v>3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v>1404944846</v>
      </c>
      <c r="K3061" t="b">
        <v>0</v>
      </c>
      <c r="L3061">
        <v>11</v>
      </c>
      <c r="M3061" t="b">
        <v>0</v>
      </c>
      <c r="N3061" s="11" t="s">
        <v>8274</v>
      </c>
      <c r="O3061" t="s">
        <v>8314</v>
      </c>
      <c r="P3061">
        <f t="shared" si="282"/>
        <v>3</v>
      </c>
      <c r="Q3061" s="22">
        <f t="shared" si="283"/>
        <v>41</v>
      </c>
      <c r="R3061" s="15">
        <f t="shared" si="284"/>
        <v>41829.935717592591</v>
      </c>
      <c r="S3061" s="15">
        <f t="shared" si="285"/>
        <v>41859.935717592591</v>
      </c>
      <c r="T3061">
        <f t="shared" si="286"/>
        <v>2014</v>
      </c>
      <c r="U3061">
        <f t="shared" si="287"/>
        <v>7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v>1440830134</v>
      </c>
      <c r="K3062" t="b">
        <v>0</v>
      </c>
      <c r="L3062">
        <v>6</v>
      </c>
      <c r="M3062" t="b">
        <v>0</v>
      </c>
      <c r="N3062" s="11" t="s">
        <v>8274</v>
      </c>
      <c r="O3062" t="s">
        <v>8314</v>
      </c>
      <c r="P3062">
        <f t="shared" si="282"/>
        <v>0</v>
      </c>
      <c r="Q3062" s="22">
        <f t="shared" si="283"/>
        <v>55.83</v>
      </c>
      <c r="R3062" s="15">
        <f t="shared" si="284"/>
        <v>42245.274699074071</v>
      </c>
      <c r="S3062" s="15">
        <f t="shared" si="285"/>
        <v>42275.274699074071</v>
      </c>
      <c r="T3062">
        <f t="shared" si="286"/>
        <v>2015</v>
      </c>
      <c r="U3062">
        <f t="shared" si="287"/>
        <v>8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v>1405363748</v>
      </c>
      <c r="K3063" t="b">
        <v>0</v>
      </c>
      <c r="L3063">
        <v>0</v>
      </c>
      <c r="M3063" t="b">
        <v>0</v>
      </c>
      <c r="N3063" s="11" t="s">
        <v>8274</v>
      </c>
      <c r="O3063" t="s">
        <v>8314</v>
      </c>
      <c r="P3063">
        <f t="shared" si="282"/>
        <v>0</v>
      </c>
      <c r="Q3063" s="22">
        <f t="shared" si="283"/>
        <v>0</v>
      </c>
      <c r="R3063" s="15">
        <f t="shared" si="284"/>
        <v>41834.784120370372</v>
      </c>
      <c r="S3063" s="15">
        <f t="shared" si="285"/>
        <v>41864.784120370372</v>
      </c>
      <c r="T3063">
        <f t="shared" si="286"/>
        <v>2014</v>
      </c>
      <c r="U3063">
        <f t="shared" si="287"/>
        <v>7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v>1441111892</v>
      </c>
      <c r="K3064" t="b">
        <v>0</v>
      </c>
      <c r="L3064">
        <v>67</v>
      </c>
      <c r="M3064" t="b">
        <v>0</v>
      </c>
      <c r="N3064" s="11" t="s">
        <v>8274</v>
      </c>
      <c r="O3064" t="s">
        <v>8314</v>
      </c>
      <c r="P3064">
        <f t="shared" si="282"/>
        <v>67</v>
      </c>
      <c r="Q3064" s="22">
        <f t="shared" si="283"/>
        <v>99.76</v>
      </c>
      <c r="R3064" s="15">
        <f t="shared" si="284"/>
        <v>42248.535787037035</v>
      </c>
      <c r="S3064" s="15">
        <f t="shared" si="285"/>
        <v>42277.75</v>
      </c>
      <c r="T3064">
        <f t="shared" si="286"/>
        <v>2015</v>
      </c>
      <c r="U3064">
        <f t="shared" si="287"/>
        <v>9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v>1474150138</v>
      </c>
      <c r="K3065" t="b">
        <v>0</v>
      </c>
      <c r="L3065">
        <v>23</v>
      </c>
      <c r="M3065" t="b">
        <v>0</v>
      </c>
      <c r="N3065" s="11" t="s">
        <v>8274</v>
      </c>
      <c r="O3065" t="s">
        <v>8314</v>
      </c>
      <c r="P3065">
        <f t="shared" si="282"/>
        <v>20</v>
      </c>
      <c r="Q3065" s="22">
        <f t="shared" si="283"/>
        <v>25.52</v>
      </c>
      <c r="R3065" s="15">
        <f t="shared" si="284"/>
        <v>42630.922893518517</v>
      </c>
      <c r="S3065" s="15">
        <f t="shared" si="285"/>
        <v>42665.922893518517</v>
      </c>
      <c r="T3065">
        <f t="shared" si="286"/>
        <v>2016</v>
      </c>
      <c r="U3065">
        <f t="shared" si="287"/>
        <v>9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v>1445483246</v>
      </c>
      <c r="K3066" t="b">
        <v>0</v>
      </c>
      <c r="L3066">
        <v>72</v>
      </c>
      <c r="M3066" t="b">
        <v>0</v>
      </c>
      <c r="N3066" s="11" t="s">
        <v>8274</v>
      </c>
      <c r="O3066" t="s">
        <v>8314</v>
      </c>
      <c r="P3066">
        <f t="shared" si="282"/>
        <v>11</v>
      </c>
      <c r="Q3066" s="22">
        <f t="shared" si="283"/>
        <v>117.65</v>
      </c>
      <c r="R3066" s="15">
        <f t="shared" si="284"/>
        <v>42299.130162037036</v>
      </c>
      <c r="S3066" s="15">
        <f t="shared" si="285"/>
        <v>42330.290972222225</v>
      </c>
      <c r="T3066">
        <f t="shared" si="286"/>
        <v>2015</v>
      </c>
      <c r="U3066">
        <f t="shared" si="287"/>
        <v>10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v>1404523172</v>
      </c>
      <c r="K3067" t="b">
        <v>0</v>
      </c>
      <c r="L3067">
        <v>2</v>
      </c>
      <c r="M3067" t="b">
        <v>0</v>
      </c>
      <c r="N3067" s="11" t="s">
        <v>8274</v>
      </c>
      <c r="O3067" t="s">
        <v>8314</v>
      </c>
      <c r="P3067">
        <f t="shared" si="282"/>
        <v>0</v>
      </c>
      <c r="Q3067" s="22">
        <f t="shared" si="283"/>
        <v>5</v>
      </c>
      <c r="R3067" s="15">
        <f t="shared" si="284"/>
        <v>41825.055231481485</v>
      </c>
      <c r="S3067" s="15">
        <f t="shared" si="285"/>
        <v>41850.055231481485</v>
      </c>
      <c r="T3067">
        <f t="shared" si="286"/>
        <v>2014</v>
      </c>
      <c r="U3067">
        <f t="shared" si="287"/>
        <v>7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v>1465536537</v>
      </c>
      <c r="K3068" t="b">
        <v>0</v>
      </c>
      <c r="L3068">
        <v>15</v>
      </c>
      <c r="M3068" t="b">
        <v>0</v>
      </c>
      <c r="N3068" s="11" t="s">
        <v>8274</v>
      </c>
      <c r="O3068" t="s">
        <v>8314</v>
      </c>
      <c r="P3068">
        <f t="shared" si="282"/>
        <v>12</v>
      </c>
      <c r="Q3068" s="22">
        <f t="shared" si="283"/>
        <v>2796.67</v>
      </c>
      <c r="R3068" s="15">
        <f t="shared" si="284"/>
        <v>42531.228437500002</v>
      </c>
      <c r="S3068" s="15">
        <f t="shared" si="285"/>
        <v>42561.228437500002</v>
      </c>
      <c r="T3068">
        <f t="shared" si="286"/>
        <v>2016</v>
      </c>
      <c r="U3068">
        <f t="shared" si="287"/>
        <v>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v>1439245879</v>
      </c>
      <c r="K3069" t="b">
        <v>0</v>
      </c>
      <c r="L3069">
        <v>1</v>
      </c>
      <c r="M3069" t="b">
        <v>0</v>
      </c>
      <c r="N3069" s="11" t="s">
        <v>8274</v>
      </c>
      <c r="O3069" t="s">
        <v>8314</v>
      </c>
      <c r="P3069">
        <f t="shared" si="282"/>
        <v>3</v>
      </c>
      <c r="Q3069" s="22">
        <f t="shared" si="283"/>
        <v>200</v>
      </c>
      <c r="R3069" s="15">
        <f t="shared" si="284"/>
        <v>42226.938414351855</v>
      </c>
      <c r="S3069" s="15">
        <f t="shared" si="285"/>
        <v>42256.938414351855</v>
      </c>
      <c r="T3069">
        <f t="shared" si="286"/>
        <v>2015</v>
      </c>
      <c r="U3069">
        <f t="shared" si="287"/>
        <v>8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v>1442421352</v>
      </c>
      <c r="K3070" t="b">
        <v>0</v>
      </c>
      <c r="L3070">
        <v>2</v>
      </c>
      <c r="M3070" t="b">
        <v>0</v>
      </c>
      <c r="N3070" s="11" t="s">
        <v>8274</v>
      </c>
      <c r="O3070" t="s">
        <v>8314</v>
      </c>
      <c r="P3070">
        <f t="shared" si="282"/>
        <v>0</v>
      </c>
      <c r="Q3070" s="22">
        <f t="shared" si="283"/>
        <v>87.5</v>
      </c>
      <c r="R3070" s="15">
        <f t="shared" si="284"/>
        <v>42263.691574074073</v>
      </c>
      <c r="S3070" s="15">
        <f t="shared" si="285"/>
        <v>42293.691574074073</v>
      </c>
      <c r="T3070">
        <f t="shared" si="286"/>
        <v>2015</v>
      </c>
      <c r="U3070">
        <f t="shared" si="287"/>
        <v>9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v>1415995234</v>
      </c>
      <c r="K3071" t="b">
        <v>0</v>
      </c>
      <c r="L3071">
        <v>7</v>
      </c>
      <c r="M3071" t="b">
        <v>0</v>
      </c>
      <c r="N3071" s="11" t="s">
        <v>8274</v>
      </c>
      <c r="O3071" t="s">
        <v>8314</v>
      </c>
      <c r="P3071">
        <f t="shared" si="282"/>
        <v>14</v>
      </c>
      <c r="Q3071" s="22">
        <f t="shared" si="283"/>
        <v>20.14</v>
      </c>
      <c r="R3071" s="15">
        <f t="shared" si="284"/>
        <v>41957.833726851852</v>
      </c>
      <c r="S3071" s="15">
        <f t="shared" si="285"/>
        <v>41987.833726851852</v>
      </c>
      <c r="T3071">
        <f t="shared" si="286"/>
        <v>2014</v>
      </c>
      <c r="U3071">
        <f t="shared" si="287"/>
        <v>11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v>1479317769</v>
      </c>
      <c r="K3072" t="b">
        <v>0</v>
      </c>
      <c r="L3072">
        <v>16</v>
      </c>
      <c r="M3072" t="b">
        <v>0</v>
      </c>
      <c r="N3072" s="11" t="s">
        <v>8274</v>
      </c>
      <c r="O3072" t="s">
        <v>8314</v>
      </c>
      <c r="P3072">
        <f t="shared" si="282"/>
        <v>3</v>
      </c>
      <c r="Q3072" s="22">
        <f t="shared" si="283"/>
        <v>20.88</v>
      </c>
      <c r="R3072" s="15">
        <f t="shared" si="284"/>
        <v>42690.733437499999</v>
      </c>
      <c r="S3072" s="15">
        <f t="shared" si="285"/>
        <v>42711.733437499999</v>
      </c>
      <c r="T3072">
        <f t="shared" si="286"/>
        <v>2016</v>
      </c>
      <c r="U3072">
        <f t="shared" si="287"/>
        <v>11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v>1428082481</v>
      </c>
      <c r="K3073" t="b">
        <v>0</v>
      </c>
      <c r="L3073">
        <v>117</v>
      </c>
      <c r="M3073" t="b">
        <v>0</v>
      </c>
      <c r="N3073" s="11" t="s">
        <v>8274</v>
      </c>
      <c r="O3073" t="s">
        <v>8314</v>
      </c>
      <c r="P3073">
        <f t="shared" si="282"/>
        <v>60</v>
      </c>
      <c r="Q3073" s="22">
        <f t="shared" si="283"/>
        <v>61.31</v>
      </c>
      <c r="R3073" s="15">
        <f t="shared" si="284"/>
        <v>42097.732418981483</v>
      </c>
      <c r="S3073" s="15">
        <f t="shared" si="285"/>
        <v>42115.249305555553</v>
      </c>
      <c r="T3073">
        <f t="shared" si="286"/>
        <v>2015</v>
      </c>
      <c r="U3073">
        <f t="shared" si="287"/>
        <v>4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v>1476549262</v>
      </c>
      <c r="K3074" t="b">
        <v>0</v>
      </c>
      <c r="L3074">
        <v>2</v>
      </c>
      <c r="M3074" t="b">
        <v>0</v>
      </c>
      <c r="N3074" s="11" t="s">
        <v>8274</v>
      </c>
      <c r="O3074" t="s">
        <v>8314</v>
      </c>
      <c r="P3074">
        <f t="shared" si="282"/>
        <v>0</v>
      </c>
      <c r="Q3074" s="22">
        <f t="shared" si="283"/>
        <v>1</v>
      </c>
      <c r="R3074" s="15">
        <f t="shared" si="284"/>
        <v>42658.690532407403</v>
      </c>
      <c r="S3074" s="15">
        <f t="shared" si="285"/>
        <v>42673.073611111111</v>
      </c>
      <c r="T3074">
        <f t="shared" si="286"/>
        <v>2016</v>
      </c>
      <c r="U3074">
        <f t="shared" si="287"/>
        <v>10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v>1429287900</v>
      </c>
      <c r="K3075" t="b">
        <v>0</v>
      </c>
      <c r="L3075">
        <v>7</v>
      </c>
      <c r="M3075" t="b">
        <v>0</v>
      </c>
      <c r="N3075" s="11" t="s">
        <v>8274</v>
      </c>
      <c r="O3075" t="s">
        <v>8314</v>
      </c>
      <c r="P3075">
        <f t="shared" ref="P3075:P3138" si="288">ROUND(E3075/D3075*100,0)</f>
        <v>0</v>
      </c>
      <c r="Q3075" s="22">
        <f t="shared" ref="Q3075:Q3138" si="289">IFERROR(ROUND(E3075/L3075,2),0)</f>
        <v>92.14</v>
      </c>
      <c r="R3075" s="15">
        <f t="shared" ref="R3075:R3138" si="290">J3075/60/60/24+DATE(1970,1,1)</f>
        <v>42111.684027777781</v>
      </c>
      <c r="S3075" s="15">
        <f t="shared" ref="S3075:S3138" si="291">I3075/60/60/24+DATE(1970,1,1)</f>
        <v>42169.804861111115</v>
      </c>
      <c r="T3075">
        <f t="shared" ref="T3075:T3138" si="292">YEAR(R3075)</f>
        <v>2015</v>
      </c>
      <c r="U3075">
        <f t="shared" ref="U3075:U3138" si="293">MONTH(R3075)</f>
        <v>4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v>1455025359</v>
      </c>
      <c r="K3076" t="b">
        <v>0</v>
      </c>
      <c r="L3076">
        <v>3</v>
      </c>
      <c r="M3076" t="b">
        <v>0</v>
      </c>
      <c r="N3076" s="11" t="s">
        <v>8274</v>
      </c>
      <c r="O3076" t="s">
        <v>8314</v>
      </c>
      <c r="P3076">
        <f t="shared" si="288"/>
        <v>0</v>
      </c>
      <c r="Q3076" s="22">
        <f t="shared" si="289"/>
        <v>7.33</v>
      </c>
      <c r="R3076" s="15">
        <f t="shared" si="290"/>
        <v>42409.571284722217</v>
      </c>
      <c r="S3076" s="15">
        <f t="shared" si="291"/>
        <v>42439.571284722217</v>
      </c>
      <c r="T3076">
        <f t="shared" si="292"/>
        <v>2016</v>
      </c>
      <c r="U3076">
        <f t="shared" si="293"/>
        <v>2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v>1467253640</v>
      </c>
      <c r="K3077" t="b">
        <v>0</v>
      </c>
      <c r="L3077">
        <v>20</v>
      </c>
      <c r="M3077" t="b">
        <v>0</v>
      </c>
      <c r="N3077" s="11" t="s">
        <v>8274</v>
      </c>
      <c r="O3077" t="s">
        <v>8314</v>
      </c>
      <c r="P3077">
        <f t="shared" si="288"/>
        <v>9</v>
      </c>
      <c r="Q3077" s="22">
        <f t="shared" si="289"/>
        <v>64.8</v>
      </c>
      <c r="R3077" s="15">
        <f t="shared" si="290"/>
        <v>42551.102314814809</v>
      </c>
      <c r="S3077" s="15">
        <f t="shared" si="291"/>
        <v>42601.102314814809</v>
      </c>
      <c r="T3077">
        <f t="shared" si="292"/>
        <v>2016</v>
      </c>
      <c r="U3077">
        <f t="shared" si="293"/>
        <v>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v>1439221123</v>
      </c>
      <c r="K3078" t="b">
        <v>0</v>
      </c>
      <c r="L3078">
        <v>50</v>
      </c>
      <c r="M3078" t="b">
        <v>0</v>
      </c>
      <c r="N3078" s="11" t="s">
        <v>8274</v>
      </c>
      <c r="O3078" t="s">
        <v>8314</v>
      </c>
      <c r="P3078">
        <f t="shared" si="288"/>
        <v>15</v>
      </c>
      <c r="Q3078" s="22">
        <f t="shared" si="289"/>
        <v>30.12</v>
      </c>
      <c r="R3078" s="15">
        <f t="shared" si="290"/>
        <v>42226.651886574073</v>
      </c>
      <c r="S3078" s="15">
        <f t="shared" si="291"/>
        <v>42286.651886574073</v>
      </c>
      <c r="T3078">
        <f t="shared" si="292"/>
        <v>2015</v>
      </c>
      <c r="U3078">
        <f t="shared" si="293"/>
        <v>8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v>1485903478</v>
      </c>
      <c r="K3079" t="b">
        <v>0</v>
      </c>
      <c r="L3079">
        <v>2</v>
      </c>
      <c r="M3079" t="b">
        <v>0</v>
      </c>
      <c r="N3079" s="11" t="s">
        <v>8274</v>
      </c>
      <c r="O3079" t="s">
        <v>8314</v>
      </c>
      <c r="P3079">
        <f t="shared" si="288"/>
        <v>0</v>
      </c>
      <c r="Q3079" s="22">
        <f t="shared" si="289"/>
        <v>52.5</v>
      </c>
      <c r="R3079" s="15">
        <f t="shared" si="290"/>
        <v>42766.956921296296</v>
      </c>
      <c r="S3079" s="15">
        <f t="shared" si="291"/>
        <v>42796.956921296296</v>
      </c>
      <c r="T3079">
        <f t="shared" si="292"/>
        <v>2017</v>
      </c>
      <c r="U3079">
        <f t="shared" si="293"/>
        <v>1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v>1422328795</v>
      </c>
      <c r="K3080" t="b">
        <v>0</v>
      </c>
      <c r="L3080">
        <v>3</v>
      </c>
      <c r="M3080" t="b">
        <v>0</v>
      </c>
      <c r="N3080" s="11" t="s">
        <v>8274</v>
      </c>
      <c r="O3080" t="s">
        <v>8314</v>
      </c>
      <c r="P3080">
        <f t="shared" si="288"/>
        <v>0</v>
      </c>
      <c r="Q3080" s="22">
        <f t="shared" si="289"/>
        <v>23.67</v>
      </c>
      <c r="R3080" s="15">
        <f t="shared" si="290"/>
        <v>42031.138831018514</v>
      </c>
      <c r="S3080" s="15">
        <f t="shared" si="291"/>
        <v>42061.138831018514</v>
      </c>
      <c r="T3080">
        <f t="shared" si="292"/>
        <v>2015</v>
      </c>
      <c r="U3080">
        <f t="shared" si="293"/>
        <v>1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v>1424452035</v>
      </c>
      <c r="K3081" t="b">
        <v>0</v>
      </c>
      <c r="L3081">
        <v>27</v>
      </c>
      <c r="M3081" t="b">
        <v>0</v>
      </c>
      <c r="N3081" s="11" t="s">
        <v>8274</v>
      </c>
      <c r="O3081" t="s">
        <v>8314</v>
      </c>
      <c r="P3081">
        <f t="shared" si="288"/>
        <v>1</v>
      </c>
      <c r="Q3081" s="22">
        <f t="shared" si="289"/>
        <v>415.78</v>
      </c>
      <c r="R3081" s="15">
        <f t="shared" si="290"/>
        <v>42055.713368055556</v>
      </c>
      <c r="S3081" s="15">
        <f t="shared" si="291"/>
        <v>42085.671701388885</v>
      </c>
      <c r="T3081">
        <f t="shared" si="292"/>
        <v>2015</v>
      </c>
      <c r="U3081">
        <f t="shared" si="293"/>
        <v>2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v>1414456844</v>
      </c>
      <c r="K3082" t="b">
        <v>0</v>
      </c>
      <c r="L3082">
        <v>7</v>
      </c>
      <c r="M3082" t="b">
        <v>0</v>
      </c>
      <c r="N3082" s="11" t="s">
        <v>8274</v>
      </c>
      <c r="O3082" t="s">
        <v>8314</v>
      </c>
      <c r="P3082">
        <f t="shared" si="288"/>
        <v>0</v>
      </c>
      <c r="Q3082" s="22">
        <f t="shared" si="289"/>
        <v>53.71</v>
      </c>
      <c r="R3082" s="15">
        <f t="shared" si="290"/>
        <v>41940.028287037036</v>
      </c>
      <c r="S3082" s="15">
        <f t="shared" si="291"/>
        <v>42000.0699537037</v>
      </c>
      <c r="T3082">
        <f t="shared" si="292"/>
        <v>2014</v>
      </c>
      <c r="U3082">
        <f t="shared" si="293"/>
        <v>10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v>1440130891</v>
      </c>
      <c r="K3083" t="b">
        <v>0</v>
      </c>
      <c r="L3083">
        <v>5</v>
      </c>
      <c r="M3083" t="b">
        <v>0</v>
      </c>
      <c r="N3083" s="11" t="s">
        <v>8274</v>
      </c>
      <c r="O3083" t="s">
        <v>8314</v>
      </c>
      <c r="P3083">
        <f t="shared" si="288"/>
        <v>0</v>
      </c>
      <c r="Q3083" s="22">
        <f t="shared" si="289"/>
        <v>420.6</v>
      </c>
      <c r="R3083" s="15">
        <f t="shared" si="290"/>
        <v>42237.181608796294</v>
      </c>
      <c r="S3083" s="15">
        <f t="shared" si="291"/>
        <v>42267.181608796294</v>
      </c>
      <c r="T3083">
        <f t="shared" si="292"/>
        <v>2015</v>
      </c>
      <c r="U3083">
        <f t="shared" si="293"/>
        <v>8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v>1445033346</v>
      </c>
      <c r="K3084" t="b">
        <v>0</v>
      </c>
      <c r="L3084">
        <v>0</v>
      </c>
      <c r="M3084" t="b">
        <v>0</v>
      </c>
      <c r="N3084" s="11" t="s">
        <v>8274</v>
      </c>
      <c r="O3084" t="s">
        <v>8314</v>
      </c>
      <c r="P3084">
        <f t="shared" si="288"/>
        <v>0</v>
      </c>
      <c r="Q3084" s="22">
        <f t="shared" si="289"/>
        <v>0</v>
      </c>
      <c r="R3084" s="15">
        <f t="shared" si="290"/>
        <v>42293.922986111109</v>
      </c>
      <c r="S3084" s="15">
        <f t="shared" si="291"/>
        <v>42323.96465277778</v>
      </c>
      <c r="T3084">
        <f t="shared" si="292"/>
        <v>2015</v>
      </c>
      <c r="U3084">
        <f t="shared" si="293"/>
        <v>10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v>1406986278</v>
      </c>
      <c r="K3085" t="b">
        <v>0</v>
      </c>
      <c r="L3085">
        <v>3</v>
      </c>
      <c r="M3085" t="b">
        <v>0</v>
      </c>
      <c r="N3085" s="11" t="s">
        <v>8274</v>
      </c>
      <c r="O3085" t="s">
        <v>8314</v>
      </c>
      <c r="P3085">
        <f t="shared" si="288"/>
        <v>0</v>
      </c>
      <c r="Q3085" s="22">
        <f t="shared" si="289"/>
        <v>18.670000000000002</v>
      </c>
      <c r="R3085" s="15">
        <f t="shared" si="290"/>
        <v>41853.563402777778</v>
      </c>
      <c r="S3085" s="15">
        <f t="shared" si="291"/>
        <v>41883.208333333336</v>
      </c>
      <c r="T3085">
        <f t="shared" si="292"/>
        <v>2014</v>
      </c>
      <c r="U3085">
        <f t="shared" si="293"/>
        <v>8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v>1428340931</v>
      </c>
      <c r="K3086" t="b">
        <v>0</v>
      </c>
      <c r="L3086">
        <v>6</v>
      </c>
      <c r="M3086" t="b">
        <v>0</v>
      </c>
      <c r="N3086" s="11" t="s">
        <v>8274</v>
      </c>
      <c r="O3086" t="s">
        <v>8314</v>
      </c>
      <c r="P3086">
        <f t="shared" si="288"/>
        <v>12</v>
      </c>
      <c r="Q3086" s="22">
        <f t="shared" si="289"/>
        <v>78.33</v>
      </c>
      <c r="R3086" s="15">
        <f t="shared" si="290"/>
        <v>42100.723738425921</v>
      </c>
      <c r="S3086" s="15">
        <f t="shared" si="291"/>
        <v>42129.783333333333</v>
      </c>
      <c r="T3086">
        <f t="shared" si="292"/>
        <v>2015</v>
      </c>
      <c r="U3086">
        <f t="shared" si="293"/>
        <v>4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v>1440969159</v>
      </c>
      <c r="K3087" t="b">
        <v>0</v>
      </c>
      <c r="L3087">
        <v>9</v>
      </c>
      <c r="M3087" t="b">
        <v>0</v>
      </c>
      <c r="N3087" s="11" t="s">
        <v>8274</v>
      </c>
      <c r="O3087" t="s">
        <v>8314</v>
      </c>
      <c r="P3087">
        <f t="shared" si="288"/>
        <v>2</v>
      </c>
      <c r="Q3087" s="22">
        <f t="shared" si="289"/>
        <v>67.78</v>
      </c>
      <c r="R3087" s="15">
        <f t="shared" si="290"/>
        <v>42246.883784722217</v>
      </c>
      <c r="S3087" s="15">
        <f t="shared" si="291"/>
        <v>42276.883784722217</v>
      </c>
      <c r="T3087">
        <f t="shared" si="292"/>
        <v>2015</v>
      </c>
      <c r="U3087">
        <f t="shared" si="293"/>
        <v>8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v>1434643559</v>
      </c>
      <c r="K3088" t="b">
        <v>0</v>
      </c>
      <c r="L3088">
        <v>3</v>
      </c>
      <c r="M3088" t="b">
        <v>0</v>
      </c>
      <c r="N3088" s="11" t="s">
        <v>8274</v>
      </c>
      <c r="O3088" t="s">
        <v>8314</v>
      </c>
      <c r="P3088">
        <f t="shared" si="288"/>
        <v>0</v>
      </c>
      <c r="Q3088" s="22">
        <f t="shared" si="289"/>
        <v>16.670000000000002</v>
      </c>
      <c r="R3088" s="15">
        <f t="shared" si="290"/>
        <v>42173.67082175926</v>
      </c>
      <c r="S3088" s="15">
        <f t="shared" si="291"/>
        <v>42233.67082175926</v>
      </c>
      <c r="T3088">
        <f t="shared" si="292"/>
        <v>2015</v>
      </c>
      <c r="U3088">
        <f t="shared" si="293"/>
        <v>6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v>1477107390</v>
      </c>
      <c r="K3089" t="b">
        <v>0</v>
      </c>
      <c r="L3089">
        <v>2</v>
      </c>
      <c r="M3089" t="b">
        <v>0</v>
      </c>
      <c r="N3089" s="11" t="s">
        <v>8274</v>
      </c>
      <c r="O3089" t="s">
        <v>8314</v>
      </c>
      <c r="P3089">
        <f t="shared" si="288"/>
        <v>1</v>
      </c>
      <c r="Q3089" s="22">
        <f t="shared" si="289"/>
        <v>62.5</v>
      </c>
      <c r="R3089" s="15">
        <f t="shared" si="290"/>
        <v>42665.150347222225</v>
      </c>
      <c r="S3089" s="15">
        <f t="shared" si="291"/>
        <v>42725.192013888889</v>
      </c>
      <c r="T3089">
        <f t="shared" si="292"/>
        <v>2016</v>
      </c>
      <c r="U3089">
        <f t="shared" si="293"/>
        <v>10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v>1418046247</v>
      </c>
      <c r="K3090" t="b">
        <v>0</v>
      </c>
      <c r="L3090">
        <v>3</v>
      </c>
      <c r="M3090" t="b">
        <v>0</v>
      </c>
      <c r="N3090" s="11" t="s">
        <v>8274</v>
      </c>
      <c r="O3090" t="s">
        <v>8314</v>
      </c>
      <c r="P3090">
        <f t="shared" si="288"/>
        <v>0</v>
      </c>
      <c r="Q3090" s="22">
        <f t="shared" si="289"/>
        <v>42</v>
      </c>
      <c r="R3090" s="15">
        <f t="shared" si="290"/>
        <v>41981.57230324074</v>
      </c>
      <c r="S3090" s="15">
        <f t="shared" si="291"/>
        <v>42012.570138888885</v>
      </c>
      <c r="T3090">
        <f t="shared" si="292"/>
        <v>2014</v>
      </c>
      <c r="U3090">
        <f t="shared" si="293"/>
        <v>12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v>1465304483</v>
      </c>
      <c r="K3091" t="b">
        <v>0</v>
      </c>
      <c r="L3091">
        <v>45</v>
      </c>
      <c r="M3091" t="b">
        <v>0</v>
      </c>
      <c r="N3091" s="11" t="s">
        <v>8274</v>
      </c>
      <c r="O3091" t="s">
        <v>8314</v>
      </c>
      <c r="P3091">
        <f t="shared" si="288"/>
        <v>23</v>
      </c>
      <c r="Q3091" s="22">
        <f t="shared" si="289"/>
        <v>130.09</v>
      </c>
      <c r="R3091" s="15">
        <f t="shared" si="290"/>
        <v>42528.542627314819</v>
      </c>
      <c r="S3091" s="15">
        <f t="shared" si="291"/>
        <v>42560.082638888889</v>
      </c>
      <c r="T3091">
        <f t="shared" si="292"/>
        <v>2016</v>
      </c>
      <c r="U3091">
        <f t="shared" si="293"/>
        <v>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v>1425325145</v>
      </c>
      <c r="K3092" t="b">
        <v>0</v>
      </c>
      <c r="L3092">
        <v>9</v>
      </c>
      <c r="M3092" t="b">
        <v>0</v>
      </c>
      <c r="N3092" s="11" t="s">
        <v>8274</v>
      </c>
      <c r="O3092" t="s">
        <v>8314</v>
      </c>
      <c r="P3092">
        <f t="shared" si="288"/>
        <v>5</v>
      </c>
      <c r="Q3092" s="22">
        <f t="shared" si="289"/>
        <v>1270.22</v>
      </c>
      <c r="R3092" s="15">
        <f t="shared" si="290"/>
        <v>42065.818807870368</v>
      </c>
      <c r="S3092" s="15">
        <f t="shared" si="291"/>
        <v>42125.777141203704</v>
      </c>
      <c r="T3092">
        <f t="shared" si="292"/>
        <v>2015</v>
      </c>
      <c r="U3092">
        <f t="shared" si="293"/>
        <v>3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v>1468622743</v>
      </c>
      <c r="K3093" t="b">
        <v>0</v>
      </c>
      <c r="L3093">
        <v>9</v>
      </c>
      <c r="M3093" t="b">
        <v>0</v>
      </c>
      <c r="N3093" s="11" t="s">
        <v>8274</v>
      </c>
      <c r="O3093" t="s">
        <v>8314</v>
      </c>
      <c r="P3093">
        <f t="shared" si="288"/>
        <v>16</v>
      </c>
      <c r="Q3093" s="22">
        <f t="shared" si="289"/>
        <v>88.44</v>
      </c>
      <c r="R3093" s="15">
        <f t="shared" si="290"/>
        <v>42566.948414351849</v>
      </c>
      <c r="S3093" s="15">
        <f t="shared" si="291"/>
        <v>42596.948414351849</v>
      </c>
      <c r="T3093">
        <f t="shared" si="292"/>
        <v>2016</v>
      </c>
      <c r="U3093">
        <f t="shared" si="293"/>
        <v>7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v>1441723912</v>
      </c>
      <c r="K3094" t="b">
        <v>0</v>
      </c>
      <c r="L3094">
        <v>21</v>
      </c>
      <c r="M3094" t="b">
        <v>0</v>
      </c>
      <c r="N3094" s="11" t="s">
        <v>8274</v>
      </c>
      <c r="O3094" t="s">
        <v>8314</v>
      </c>
      <c r="P3094">
        <f t="shared" si="288"/>
        <v>1</v>
      </c>
      <c r="Q3094" s="22">
        <f t="shared" si="289"/>
        <v>56.34</v>
      </c>
      <c r="R3094" s="15">
        <f t="shared" si="290"/>
        <v>42255.619351851856</v>
      </c>
      <c r="S3094" s="15">
        <f t="shared" si="291"/>
        <v>42292.916666666672</v>
      </c>
      <c r="T3094">
        <f t="shared" si="292"/>
        <v>2015</v>
      </c>
      <c r="U3094">
        <f t="shared" si="293"/>
        <v>9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v>1398980941</v>
      </c>
      <c r="K3095" t="b">
        <v>0</v>
      </c>
      <c r="L3095">
        <v>17</v>
      </c>
      <c r="M3095" t="b">
        <v>0</v>
      </c>
      <c r="N3095" s="11" t="s">
        <v>8274</v>
      </c>
      <c r="O3095" t="s">
        <v>8314</v>
      </c>
      <c r="P3095">
        <f t="shared" si="288"/>
        <v>23</v>
      </c>
      <c r="Q3095" s="22">
        <f t="shared" si="289"/>
        <v>53.53</v>
      </c>
      <c r="R3095" s="15">
        <f t="shared" si="290"/>
        <v>41760.909039351849</v>
      </c>
      <c r="S3095" s="15">
        <f t="shared" si="291"/>
        <v>41791.165972222225</v>
      </c>
      <c r="T3095">
        <f t="shared" si="292"/>
        <v>2014</v>
      </c>
      <c r="U3095">
        <f t="shared" si="293"/>
        <v>5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v>1437591956</v>
      </c>
      <c r="K3096" t="b">
        <v>0</v>
      </c>
      <c r="L3096">
        <v>1</v>
      </c>
      <c r="M3096" t="b">
        <v>0</v>
      </c>
      <c r="N3096" s="11" t="s">
        <v>8274</v>
      </c>
      <c r="O3096" t="s">
        <v>8314</v>
      </c>
      <c r="P3096">
        <f t="shared" si="288"/>
        <v>0</v>
      </c>
      <c r="Q3096" s="22">
        <f t="shared" si="289"/>
        <v>25</v>
      </c>
      <c r="R3096" s="15">
        <f t="shared" si="290"/>
        <v>42207.795787037037</v>
      </c>
      <c r="S3096" s="15">
        <f t="shared" si="291"/>
        <v>42267.795787037037</v>
      </c>
      <c r="T3096">
        <f t="shared" si="292"/>
        <v>2015</v>
      </c>
      <c r="U3096">
        <f t="shared" si="293"/>
        <v>7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v>1464827780</v>
      </c>
      <c r="K3097" t="b">
        <v>0</v>
      </c>
      <c r="L3097">
        <v>1</v>
      </c>
      <c r="M3097" t="b">
        <v>0</v>
      </c>
      <c r="N3097" s="11" t="s">
        <v>8274</v>
      </c>
      <c r="O3097" t="s">
        <v>8314</v>
      </c>
      <c r="P3097">
        <f t="shared" si="288"/>
        <v>0</v>
      </c>
      <c r="Q3097" s="22">
        <f t="shared" si="289"/>
        <v>50</v>
      </c>
      <c r="R3097" s="15">
        <f t="shared" si="290"/>
        <v>42523.025231481486</v>
      </c>
      <c r="S3097" s="15">
        <f t="shared" si="291"/>
        <v>42583.025231481486</v>
      </c>
      <c r="T3097">
        <f t="shared" si="292"/>
        <v>2016</v>
      </c>
      <c r="U3097">
        <f t="shared" si="293"/>
        <v>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v>1429559326</v>
      </c>
      <c r="K3098" t="b">
        <v>0</v>
      </c>
      <c r="L3098">
        <v>14</v>
      </c>
      <c r="M3098" t="b">
        <v>0</v>
      </c>
      <c r="N3098" s="11" t="s">
        <v>8274</v>
      </c>
      <c r="O3098" t="s">
        <v>8314</v>
      </c>
      <c r="P3098">
        <f t="shared" si="288"/>
        <v>4</v>
      </c>
      <c r="Q3098" s="22">
        <f t="shared" si="289"/>
        <v>56.79</v>
      </c>
      <c r="R3098" s="15">
        <f t="shared" si="290"/>
        <v>42114.825532407413</v>
      </c>
      <c r="S3098" s="15">
        <f t="shared" si="291"/>
        <v>42144.825532407413</v>
      </c>
      <c r="T3098">
        <f t="shared" si="292"/>
        <v>2015</v>
      </c>
      <c r="U3098">
        <f t="shared" si="293"/>
        <v>4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v>1474027501</v>
      </c>
      <c r="K3099" t="b">
        <v>0</v>
      </c>
      <c r="L3099">
        <v>42</v>
      </c>
      <c r="M3099" t="b">
        <v>0</v>
      </c>
      <c r="N3099" s="11" t="s">
        <v>8274</v>
      </c>
      <c r="O3099" t="s">
        <v>8314</v>
      </c>
      <c r="P3099">
        <f t="shared" si="288"/>
        <v>17</v>
      </c>
      <c r="Q3099" s="22">
        <f t="shared" si="289"/>
        <v>40.83</v>
      </c>
      <c r="R3099" s="15">
        <f t="shared" si="290"/>
        <v>42629.503483796296</v>
      </c>
      <c r="S3099" s="15">
        <f t="shared" si="291"/>
        <v>42650.583333333328</v>
      </c>
      <c r="T3099">
        <f t="shared" si="292"/>
        <v>2016</v>
      </c>
      <c r="U3099">
        <f t="shared" si="293"/>
        <v>9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v>1450724449</v>
      </c>
      <c r="K3100" t="b">
        <v>0</v>
      </c>
      <c r="L3100">
        <v>27</v>
      </c>
      <c r="M3100" t="b">
        <v>0</v>
      </c>
      <c r="N3100" s="11" t="s">
        <v>8274</v>
      </c>
      <c r="O3100" t="s">
        <v>8314</v>
      </c>
      <c r="P3100">
        <f t="shared" si="288"/>
        <v>4</v>
      </c>
      <c r="Q3100" s="22">
        <f t="shared" si="289"/>
        <v>65.11</v>
      </c>
      <c r="R3100" s="15">
        <f t="shared" si="290"/>
        <v>42359.792233796295</v>
      </c>
      <c r="S3100" s="15">
        <f t="shared" si="291"/>
        <v>42408.01180555555</v>
      </c>
      <c r="T3100">
        <f t="shared" si="292"/>
        <v>2015</v>
      </c>
      <c r="U3100">
        <f t="shared" si="293"/>
        <v>12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v>1452659591</v>
      </c>
      <c r="K3101" t="b">
        <v>0</v>
      </c>
      <c r="L3101">
        <v>5</v>
      </c>
      <c r="M3101" t="b">
        <v>0</v>
      </c>
      <c r="N3101" s="11" t="s">
        <v>8274</v>
      </c>
      <c r="O3101" t="s">
        <v>8314</v>
      </c>
      <c r="P3101">
        <f t="shared" si="288"/>
        <v>14</v>
      </c>
      <c r="Q3101" s="22">
        <f t="shared" si="289"/>
        <v>55.6</v>
      </c>
      <c r="R3101" s="15">
        <f t="shared" si="290"/>
        <v>42382.189710648148</v>
      </c>
      <c r="S3101" s="15">
        <f t="shared" si="291"/>
        <v>42412.189710648148</v>
      </c>
      <c r="T3101">
        <f t="shared" si="292"/>
        <v>2016</v>
      </c>
      <c r="U3101">
        <f t="shared" si="293"/>
        <v>1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v>1411224975</v>
      </c>
      <c r="K3102" t="b">
        <v>0</v>
      </c>
      <c r="L3102">
        <v>13</v>
      </c>
      <c r="M3102" t="b">
        <v>0</v>
      </c>
      <c r="N3102" s="11" t="s">
        <v>8274</v>
      </c>
      <c r="O3102" t="s">
        <v>8314</v>
      </c>
      <c r="P3102">
        <f t="shared" si="288"/>
        <v>15</v>
      </c>
      <c r="Q3102" s="22">
        <f t="shared" si="289"/>
        <v>140.54</v>
      </c>
      <c r="R3102" s="15">
        <f t="shared" si="290"/>
        <v>41902.622395833336</v>
      </c>
      <c r="S3102" s="15">
        <f t="shared" si="291"/>
        <v>41932.622395833336</v>
      </c>
      <c r="T3102">
        <f t="shared" si="292"/>
        <v>2014</v>
      </c>
      <c r="U3102">
        <f t="shared" si="293"/>
        <v>9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v>1434445937</v>
      </c>
      <c r="K3103" t="b">
        <v>0</v>
      </c>
      <c r="L3103">
        <v>12</v>
      </c>
      <c r="M3103" t="b">
        <v>0</v>
      </c>
      <c r="N3103" s="11" t="s">
        <v>8274</v>
      </c>
      <c r="O3103" t="s">
        <v>8314</v>
      </c>
      <c r="P3103">
        <f t="shared" si="288"/>
        <v>12</v>
      </c>
      <c r="Q3103" s="22">
        <f t="shared" si="289"/>
        <v>25</v>
      </c>
      <c r="R3103" s="15">
        <f t="shared" si="290"/>
        <v>42171.383530092593</v>
      </c>
      <c r="S3103" s="15">
        <f t="shared" si="291"/>
        <v>42201.330555555556</v>
      </c>
      <c r="T3103">
        <f t="shared" si="292"/>
        <v>2015</v>
      </c>
      <c r="U3103">
        <f t="shared" si="293"/>
        <v>6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v>1467619818</v>
      </c>
      <c r="K3104" t="b">
        <v>0</v>
      </c>
      <c r="L3104">
        <v>90</v>
      </c>
      <c r="M3104" t="b">
        <v>0</v>
      </c>
      <c r="N3104" s="11" t="s">
        <v>8274</v>
      </c>
      <c r="O3104" t="s">
        <v>8314</v>
      </c>
      <c r="P3104">
        <f t="shared" si="288"/>
        <v>39</v>
      </c>
      <c r="Q3104" s="22">
        <f t="shared" si="289"/>
        <v>69.53</v>
      </c>
      <c r="R3104" s="15">
        <f t="shared" si="290"/>
        <v>42555.340486111112</v>
      </c>
      <c r="S3104" s="15">
        <f t="shared" si="291"/>
        <v>42605.340486111112</v>
      </c>
      <c r="T3104">
        <f t="shared" si="292"/>
        <v>2016</v>
      </c>
      <c r="U3104">
        <f t="shared" si="293"/>
        <v>7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v>1428896706</v>
      </c>
      <c r="K3105" t="b">
        <v>0</v>
      </c>
      <c r="L3105">
        <v>2</v>
      </c>
      <c r="M3105" t="b">
        <v>0</v>
      </c>
      <c r="N3105" s="11" t="s">
        <v>8274</v>
      </c>
      <c r="O3105" t="s">
        <v>8314</v>
      </c>
      <c r="P3105">
        <f t="shared" si="288"/>
        <v>0</v>
      </c>
      <c r="Q3105" s="22">
        <f t="shared" si="289"/>
        <v>5.5</v>
      </c>
      <c r="R3105" s="15">
        <f t="shared" si="290"/>
        <v>42107.156319444446</v>
      </c>
      <c r="S3105" s="15">
        <f t="shared" si="291"/>
        <v>42167.156319444446</v>
      </c>
      <c r="T3105">
        <f t="shared" si="292"/>
        <v>2015</v>
      </c>
      <c r="U3105">
        <f t="shared" si="293"/>
        <v>4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v>1420235311</v>
      </c>
      <c r="K3106" t="b">
        <v>0</v>
      </c>
      <c r="L3106">
        <v>5</v>
      </c>
      <c r="M3106" t="b">
        <v>0</v>
      </c>
      <c r="N3106" s="11" t="s">
        <v>8274</v>
      </c>
      <c r="O3106" t="s">
        <v>8314</v>
      </c>
      <c r="P3106">
        <f t="shared" si="288"/>
        <v>30</v>
      </c>
      <c r="Q3106" s="22">
        <f t="shared" si="289"/>
        <v>237</v>
      </c>
      <c r="R3106" s="15">
        <f t="shared" si="290"/>
        <v>42006.908692129626</v>
      </c>
      <c r="S3106" s="15">
        <f t="shared" si="291"/>
        <v>42038.083333333328</v>
      </c>
      <c r="T3106">
        <f t="shared" si="292"/>
        <v>2015</v>
      </c>
      <c r="U3106">
        <f t="shared" si="293"/>
        <v>1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v>1408986916</v>
      </c>
      <c r="K3107" t="b">
        <v>0</v>
      </c>
      <c r="L3107">
        <v>31</v>
      </c>
      <c r="M3107" t="b">
        <v>0</v>
      </c>
      <c r="N3107" s="11" t="s">
        <v>8274</v>
      </c>
      <c r="O3107" t="s">
        <v>8314</v>
      </c>
      <c r="P3107">
        <f t="shared" si="288"/>
        <v>42</v>
      </c>
      <c r="Q3107" s="22">
        <f t="shared" si="289"/>
        <v>79.87</v>
      </c>
      <c r="R3107" s="15">
        <f t="shared" si="290"/>
        <v>41876.718935185185</v>
      </c>
      <c r="S3107" s="15">
        <f t="shared" si="291"/>
        <v>41931.208333333336</v>
      </c>
      <c r="T3107">
        <f t="shared" si="292"/>
        <v>2014</v>
      </c>
      <c r="U3107">
        <f t="shared" si="293"/>
        <v>8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v>1440497876</v>
      </c>
      <c r="K3108" t="b">
        <v>0</v>
      </c>
      <c r="L3108">
        <v>4</v>
      </c>
      <c r="M3108" t="b">
        <v>0</v>
      </c>
      <c r="N3108" s="11" t="s">
        <v>8274</v>
      </c>
      <c r="O3108" t="s">
        <v>8314</v>
      </c>
      <c r="P3108">
        <f t="shared" si="288"/>
        <v>4</v>
      </c>
      <c r="Q3108" s="22">
        <f t="shared" si="289"/>
        <v>10.25</v>
      </c>
      <c r="R3108" s="15">
        <f t="shared" si="290"/>
        <v>42241.429120370376</v>
      </c>
      <c r="S3108" s="15">
        <f t="shared" si="291"/>
        <v>42263.916666666672</v>
      </c>
      <c r="T3108">
        <f t="shared" si="292"/>
        <v>2015</v>
      </c>
      <c r="U3108">
        <f t="shared" si="293"/>
        <v>8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v>1430767951</v>
      </c>
      <c r="K3109" t="b">
        <v>0</v>
      </c>
      <c r="L3109">
        <v>29</v>
      </c>
      <c r="M3109" t="b">
        <v>0</v>
      </c>
      <c r="N3109" s="11" t="s">
        <v>8274</v>
      </c>
      <c r="O3109" t="s">
        <v>8314</v>
      </c>
      <c r="P3109">
        <f t="shared" si="288"/>
        <v>20</v>
      </c>
      <c r="Q3109" s="22">
        <f t="shared" si="289"/>
        <v>272.58999999999997</v>
      </c>
      <c r="R3109" s="15">
        <f t="shared" si="290"/>
        <v>42128.814247685179</v>
      </c>
      <c r="S3109" s="15">
        <f t="shared" si="291"/>
        <v>42135.814247685179</v>
      </c>
      <c r="T3109">
        <f t="shared" si="292"/>
        <v>2015</v>
      </c>
      <c r="U3109">
        <f t="shared" si="293"/>
        <v>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v>1425053994</v>
      </c>
      <c r="K3110" t="b">
        <v>0</v>
      </c>
      <c r="L3110">
        <v>2</v>
      </c>
      <c r="M3110" t="b">
        <v>0</v>
      </c>
      <c r="N3110" s="11" t="s">
        <v>8274</v>
      </c>
      <c r="O3110" t="s">
        <v>8314</v>
      </c>
      <c r="P3110">
        <f t="shared" si="288"/>
        <v>0</v>
      </c>
      <c r="Q3110" s="22">
        <f t="shared" si="289"/>
        <v>13</v>
      </c>
      <c r="R3110" s="15">
        <f t="shared" si="290"/>
        <v>42062.680486111116</v>
      </c>
      <c r="S3110" s="15">
        <f t="shared" si="291"/>
        <v>42122.638819444444</v>
      </c>
      <c r="T3110">
        <f t="shared" si="292"/>
        <v>2015</v>
      </c>
      <c r="U3110">
        <f t="shared" si="293"/>
        <v>2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v>1406170810</v>
      </c>
      <c r="K3111" t="b">
        <v>0</v>
      </c>
      <c r="L3111">
        <v>114</v>
      </c>
      <c r="M3111" t="b">
        <v>0</v>
      </c>
      <c r="N3111" s="11" t="s">
        <v>8274</v>
      </c>
      <c r="O3111" t="s">
        <v>8314</v>
      </c>
      <c r="P3111">
        <f t="shared" si="288"/>
        <v>25</v>
      </c>
      <c r="Q3111" s="22">
        <f t="shared" si="289"/>
        <v>58.18</v>
      </c>
      <c r="R3111" s="15">
        <f t="shared" si="290"/>
        <v>41844.125115740739</v>
      </c>
      <c r="S3111" s="15">
        <f t="shared" si="291"/>
        <v>41879.125115740739</v>
      </c>
      <c r="T3111">
        <f t="shared" si="292"/>
        <v>2014</v>
      </c>
      <c r="U3111">
        <f t="shared" si="293"/>
        <v>7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v>1484009119</v>
      </c>
      <c r="K3112" t="b">
        <v>0</v>
      </c>
      <c r="L3112">
        <v>1</v>
      </c>
      <c r="M3112" t="b">
        <v>0</v>
      </c>
      <c r="N3112" s="11" t="s">
        <v>8274</v>
      </c>
      <c r="O3112" t="s">
        <v>8314</v>
      </c>
      <c r="P3112">
        <f t="shared" si="288"/>
        <v>0</v>
      </c>
      <c r="Q3112" s="22">
        <f t="shared" si="289"/>
        <v>10</v>
      </c>
      <c r="R3112" s="15">
        <f t="shared" si="290"/>
        <v>42745.031469907408</v>
      </c>
      <c r="S3112" s="15">
        <f t="shared" si="291"/>
        <v>42785.031469907408</v>
      </c>
      <c r="T3112">
        <f t="shared" si="292"/>
        <v>2017</v>
      </c>
      <c r="U3112">
        <f t="shared" si="293"/>
        <v>1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v>1409753820</v>
      </c>
      <c r="K3113" t="b">
        <v>0</v>
      </c>
      <c r="L3113">
        <v>76</v>
      </c>
      <c r="M3113" t="b">
        <v>0</v>
      </c>
      <c r="N3113" s="11" t="s">
        <v>8274</v>
      </c>
      <c r="O3113" t="s">
        <v>8314</v>
      </c>
      <c r="P3113">
        <f t="shared" si="288"/>
        <v>27</v>
      </c>
      <c r="Q3113" s="22">
        <f t="shared" si="289"/>
        <v>70.11</v>
      </c>
      <c r="R3113" s="15">
        <f t="shared" si="290"/>
        <v>41885.595138888886</v>
      </c>
      <c r="S3113" s="15">
        <f t="shared" si="291"/>
        <v>41916.595138888886</v>
      </c>
      <c r="T3113">
        <f t="shared" si="292"/>
        <v>2014</v>
      </c>
      <c r="U3113">
        <f t="shared" si="293"/>
        <v>9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v>1472784934</v>
      </c>
      <c r="K3114" t="b">
        <v>0</v>
      </c>
      <c r="L3114">
        <v>9</v>
      </c>
      <c r="M3114" t="b">
        <v>0</v>
      </c>
      <c r="N3114" s="11" t="s">
        <v>8274</v>
      </c>
      <c r="O3114" t="s">
        <v>8314</v>
      </c>
      <c r="P3114">
        <f t="shared" si="288"/>
        <v>5</v>
      </c>
      <c r="Q3114" s="22">
        <f t="shared" si="289"/>
        <v>57.89</v>
      </c>
      <c r="R3114" s="15">
        <f t="shared" si="290"/>
        <v>42615.121921296297</v>
      </c>
      <c r="S3114" s="15">
        <f t="shared" si="291"/>
        <v>42675.121921296297</v>
      </c>
      <c r="T3114">
        <f t="shared" si="292"/>
        <v>2016</v>
      </c>
      <c r="U3114">
        <f t="shared" si="293"/>
        <v>9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v>1426699982</v>
      </c>
      <c r="K3115" t="b">
        <v>0</v>
      </c>
      <c r="L3115">
        <v>37</v>
      </c>
      <c r="M3115" t="b">
        <v>0</v>
      </c>
      <c r="N3115" s="11" t="s">
        <v>8274</v>
      </c>
      <c r="O3115" t="s">
        <v>8314</v>
      </c>
      <c r="P3115">
        <f t="shared" si="288"/>
        <v>4</v>
      </c>
      <c r="Q3115" s="22">
        <f t="shared" si="289"/>
        <v>125.27</v>
      </c>
      <c r="R3115" s="15">
        <f t="shared" si="290"/>
        <v>42081.731273148151</v>
      </c>
      <c r="S3115" s="15">
        <f t="shared" si="291"/>
        <v>42111.731273148151</v>
      </c>
      <c r="T3115">
        <f t="shared" si="292"/>
        <v>2015</v>
      </c>
      <c r="U3115">
        <f t="shared" si="293"/>
        <v>3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v>1406128250</v>
      </c>
      <c r="K3116" t="b">
        <v>0</v>
      </c>
      <c r="L3116">
        <v>0</v>
      </c>
      <c r="M3116" t="b">
        <v>0</v>
      </c>
      <c r="N3116" s="11" t="s">
        <v>8274</v>
      </c>
      <c r="O3116" t="s">
        <v>8314</v>
      </c>
      <c r="P3116">
        <f t="shared" si="288"/>
        <v>0</v>
      </c>
      <c r="Q3116" s="22">
        <f t="shared" si="289"/>
        <v>0</v>
      </c>
      <c r="R3116" s="15">
        <f t="shared" si="290"/>
        <v>41843.632523148146</v>
      </c>
      <c r="S3116" s="15">
        <f t="shared" si="291"/>
        <v>41903.632523148146</v>
      </c>
      <c r="T3116">
        <f t="shared" si="292"/>
        <v>2014</v>
      </c>
      <c r="U3116">
        <f t="shared" si="293"/>
        <v>7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v>1462531427</v>
      </c>
      <c r="K3117" t="b">
        <v>0</v>
      </c>
      <c r="L3117">
        <v>1</v>
      </c>
      <c r="M3117" t="b">
        <v>0</v>
      </c>
      <c r="N3117" s="11" t="s">
        <v>8274</v>
      </c>
      <c r="O3117" t="s">
        <v>8314</v>
      </c>
      <c r="P3117">
        <f t="shared" si="288"/>
        <v>3</v>
      </c>
      <c r="Q3117" s="22">
        <f t="shared" si="289"/>
        <v>300</v>
      </c>
      <c r="R3117" s="15">
        <f t="shared" si="290"/>
        <v>42496.447071759263</v>
      </c>
      <c r="S3117" s="15">
        <f t="shared" si="291"/>
        <v>42526.447071759263</v>
      </c>
      <c r="T3117">
        <f t="shared" si="292"/>
        <v>2016</v>
      </c>
      <c r="U3117">
        <f t="shared" si="293"/>
        <v>5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v>1426681325</v>
      </c>
      <c r="K3118" t="b">
        <v>0</v>
      </c>
      <c r="L3118">
        <v>10</v>
      </c>
      <c r="M3118" t="b">
        <v>0</v>
      </c>
      <c r="N3118" s="11" t="s">
        <v>8274</v>
      </c>
      <c r="O3118" t="s">
        <v>8314</v>
      </c>
      <c r="P3118">
        <f t="shared" si="288"/>
        <v>57</v>
      </c>
      <c r="Q3118" s="22">
        <f t="shared" si="289"/>
        <v>43</v>
      </c>
      <c r="R3118" s="15">
        <f t="shared" si="290"/>
        <v>42081.515335648146</v>
      </c>
      <c r="S3118" s="15">
        <f t="shared" si="291"/>
        <v>42095.515335648146</v>
      </c>
      <c r="T3118">
        <f t="shared" si="292"/>
        <v>2015</v>
      </c>
      <c r="U3118">
        <f t="shared" si="293"/>
        <v>3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v>1463648360</v>
      </c>
      <c r="K3119" t="b">
        <v>0</v>
      </c>
      <c r="L3119">
        <v>1</v>
      </c>
      <c r="M3119" t="b">
        <v>0</v>
      </c>
      <c r="N3119" s="11" t="s">
        <v>8274</v>
      </c>
      <c r="O3119" t="s">
        <v>8314</v>
      </c>
      <c r="P3119">
        <f t="shared" si="288"/>
        <v>0</v>
      </c>
      <c r="Q3119" s="22">
        <f t="shared" si="289"/>
        <v>1</v>
      </c>
      <c r="R3119" s="15">
        <f t="shared" si="290"/>
        <v>42509.374537037031</v>
      </c>
      <c r="S3119" s="15">
        <f t="shared" si="291"/>
        <v>42517.55</v>
      </c>
      <c r="T3119">
        <f t="shared" si="292"/>
        <v>2016</v>
      </c>
      <c r="U3119">
        <f t="shared" si="293"/>
        <v>5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v>1465832123</v>
      </c>
      <c r="K3120" t="b">
        <v>0</v>
      </c>
      <c r="L3120">
        <v>2</v>
      </c>
      <c r="M3120" t="b">
        <v>0</v>
      </c>
      <c r="N3120" s="11" t="s">
        <v>8274</v>
      </c>
      <c r="O3120" t="s">
        <v>8314</v>
      </c>
      <c r="P3120">
        <f t="shared" si="288"/>
        <v>0</v>
      </c>
      <c r="Q3120" s="22">
        <f t="shared" si="289"/>
        <v>775</v>
      </c>
      <c r="R3120" s="15">
        <f t="shared" si="290"/>
        <v>42534.649571759262</v>
      </c>
      <c r="S3120" s="15">
        <f t="shared" si="291"/>
        <v>42553.649571759262</v>
      </c>
      <c r="T3120">
        <f t="shared" si="292"/>
        <v>2016</v>
      </c>
      <c r="U3120">
        <f t="shared" si="293"/>
        <v>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v>1424826332</v>
      </c>
      <c r="K3121" t="b">
        <v>0</v>
      </c>
      <c r="L3121">
        <v>1</v>
      </c>
      <c r="M3121" t="b">
        <v>0</v>
      </c>
      <c r="N3121" s="11" t="s">
        <v>8274</v>
      </c>
      <c r="O3121" t="s">
        <v>8314</v>
      </c>
      <c r="P3121">
        <f t="shared" si="288"/>
        <v>0</v>
      </c>
      <c r="Q3121" s="22">
        <f t="shared" si="289"/>
        <v>5</v>
      </c>
      <c r="R3121" s="15">
        <f t="shared" si="290"/>
        <v>42060.04550925926</v>
      </c>
      <c r="S3121" s="15">
        <f t="shared" si="291"/>
        <v>42090.003842592589</v>
      </c>
      <c r="T3121">
        <f t="shared" si="292"/>
        <v>2015</v>
      </c>
      <c r="U3121">
        <f t="shared" si="293"/>
        <v>2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v>1457303796</v>
      </c>
      <c r="K3122" t="b">
        <v>0</v>
      </c>
      <c r="L3122">
        <v>10</v>
      </c>
      <c r="M3122" t="b">
        <v>0</v>
      </c>
      <c r="N3122" s="11" t="s">
        <v>8274</v>
      </c>
      <c r="O3122" t="s">
        <v>8314</v>
      </c>
      <c r="P3122">
        <f t="shared" si="288"/>
        <v>0</v>
      </c>
      <c r="Q3122" s="22">
        <f t="shared" si="289"/>
        <v>12.8</v>
      </c>
      <c r="R3122" s="15">
        <f t="shared" si="290"/>
        <v>42435.942083333335</v>
      </c>
      <c r="S3122" s="15">
        <f t="shared" si="291"/>
        <v>42495.900416666671</v>
      </c>
      <c r="T3122">
        <f t="shared" si="292"/>
        <v>2016</v>
      </c>
      <c r="U3122">
        <f t="shared" si="293"/>
        <v>3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v>1406564335</v>
      </c>
      <c r="K3123" t="b">
        <v>0</v>
      </c>
      <c r="L3123">
        <v>1</v>
      </c>
      <c r="M3123" t="b">
        <v>0</v>
      </c>
      <c r="N3123" s="11" t="s">
        <v>8274</v>
      </c>
      <c r="O3123" t="s">
        <v>8314</v>
      </c>
      <c r="P3123">
        <f t="shared" si="288"/>
        <v>1</v>
      </c>
      <c r="Q3123" s="22">
        <f t="shared" si="289"/>
        <v>10</v>
      </c>
      <c r="R3123" s="15">
        <f t="shared" si="290"/>
        <v>41848.679803240739</v>
      </c>
      <c r="S3123" s="15">
        <f t="shared" si="291"/>
        <v>41908.679803240739</v>
      </c>
      <c r="T3123">
        <f t="shared" si="292"/>
        <v>2014</v>
      </c>
      <c r="U3123">
        <f t="shared" si="293"/>
        <v>7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v>1478298132</v>
      </c>
      <c r="K3124" t="b">
        <v>0</v>
      </c>
      <c r="L3124">
        <v>2</v>
      </c>
      <c r="M3124" t="b">
        <v>0</v>
      </c>
      <c r="N3124" s="11" t="s">
        <v>8274</v>
      </c>
      <c r="O3124" t="s">
        <v>8314</v>
      </c>
      <c r="P3124">
        <f t="shared" si="288"/>
        <v>58</v>
      </c>
      <c r="Q3124" s="22">
        <f t="shared" si="289"/>
        <v>58</v>
      </c>
      <c r="R3124" s="15">
        <f t="shared" si="290"/>
        <v>42678.932083333333</v>
      </c>
      <c r="S3124" s="15">
        <f t="shared" si="291"/>
        <v>42683.973750000005</v>
      </c>
      <c r="T3124">
        <f t="shared" si="292"/>
        <v>2016</v>
      </c>
      <c r="U3124">
        <f t="shared" si="293"/>
        <v>11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v>1465516198</v>
      </c>
      <c r="K3125" t="b">
        <v>0</v>
      </c>
      <c r="L3125">
        <v>348</v>
      </c>
      <c r="M3125" t="b">
        <v>0</v>
      </c>
      <c r="N3125" s="11" t="s">
        <v>8274</v>
      </c>
      <c r="O3125" t="s">
        <v>8314</v>
      </c>
      <c r="P3125">
        <f t="shared" si="288"/>
        <v>68</v>
      </c>
      <c r="Q3125" s="22">
        <f t="shared" si="289"/>
        <v>244.8</v>
      </c>
      <c r="R3125" s="15">
        <f t="shared" si="290"/>
        <v>42530.993032407408</v>
      </c>
      <c r="S3125" s="15">
        <f t="shared" si="291"/>
        <v>42560.993032407408</v>
      </c>
      <c r="T3125">
        <f t="shared" si="292"/>
        <v>2016</v>
      </c>
      <c r="U3125">
        <f t="shared" si="293"/>
        <v>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v>1417718601</v>
      </c>
      <c r="K3126" t="b">
        <v>0</v>
      </c>
      <c r="L3126">
        <v>4</v>
      </c>
      <c r="M3126" t="b">
        <v>0</v>
      </c>
      <c r="N3126" s="11" t="s">
        <v>8274</v>
      </c>
      <c r="O3126" t="s">
        <v>8314</v>
      </c>
      <c r="P3126">
        <f t="shared" si="288"/>
        <v>0</v>
      </c>
      <c r="Q3126" s="22">
        <f t="shared" si="289"/>
        <v>6.5</v>
      </c>
      <c r="R3126" s="15">
        <f t="shared" si="290"/>
        <v>41977.780104166668</v>
      </c>
      <c r="S3126" s="15">
        <f t="shared" si="291"/>
        <v>42037.780104166668</v>
      </c>
      <c r="T3126">
        <f t="shared" si="292"/>
        <v>2014</v>
      </c>
      <c r="U3126">
        <f t="shared" si="293"/>
        <v>12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v>1449550672</v>
      </c>
      <c r="K3127" t="b">
        <v>0</v>
      </c>
      <c r="L3127">
        <v>0</v>
      </c>
      <c r="M3127" t="b">
        <v>0</v>
      </c>
      <c r="N3127" s="11" t="s">
        <v>8274</v>
      </c>
      <c r="O3127" t="s">
        <v>8314</v>
      </c>
      <c r="P3127">
        <f t="shared" si="288"/>
        <v>0</v>
      </c>
      <c r="Q3127" s="22">
        <f t="shared" si="289"/>
        <v>0</v>
      </c>
      <c r="R3127" s="15">
        <f t="shared" si="290"/>
        <v>42346.20685185185</v>
      </c>
      <c r="S3127" s="15">
        <f t="shared" si="291"/>
        <v>42376.20685185185</v>
      </c>
      <c r="T3127">
        <f t="shared" si="292"/>
        <v>2015</v>
      </c>
      <c r="U3127">
        <f t="shared" si="293"/>
        <v>12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v>1456532762</v>
      </c>
      <c r="K3128" t="b">
        <v>0</v>
      </c>
      <c r="L3128">
        <v>17</v>
      </c>
      <c r="M3128" t="b">
        <v>0</v>
      </c>
      <c r="N3128" s="11" t="s">
        <v>8274</v>
      </c>
      <c r="O3128" t="s">
        <v>8314</v>
      </c>
      <c r="P3128">
        <f t="shared" si="288"/>
        <v>4</v>
      </c>
      <c r="Q3128" s="22">
        <f t="shared" si="289"/>
        <v>61.18</v>
      </c>
      <c r="R3128" s="15">
        <f t="shared" si="290"/>
        <v>42427.01807870371</v>
      </c>
      <c r="S3128" s="15">
        <f t="shared" si="291"/>
        <v>42456.976412037038</v>
      </c>
      <c r="T3128">
        <f t="shared" si="292"/>
        <v>2016</v>
      </c>
      <c r="U3128">
        <f t="shared" si="293"/>
        <v>2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v>1422650029</v>
      </c>
      <c r="K3129" t="b">
        <v>0</v>
      </c>
      <c r="L3129">
        <v>0</v>
      </c>
      <c r="M3129" t="b">
        <v>0</v>
      </c>
      <c r="N3129" s="11" t="s">
        <v>8274</v>
      </c>
      <c r="O3129" t="s">
        <v>8314</v>
      </c>
      <c r="P3129">
        <f t="shared" si="288"/>
        <v>0</v>
      </c>
      <c r="Q3129" s="22">
        <f t="shared" si="289"/>
        <v>0</v>
      </c>
      <c r="R3129" s="15">
        <f t="shared" si="290"/>
        <v>42034.856817129628</v>
      </c>
      <c r="S3129" s="15">
        <f t="shared" si="291"/>
        <v>42064.856817129628</v>
      </c>
      <c r="T3129">
        <f t="shared" si="292"/>
        <v>2015</v>
      </c>
      <c r="U3129">
        <f t="shared" si="293"/>
        <v>1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v>1487101741</v>
      </c>
      <c r="K3130" t="b">
        <v>0</v>
      </c>
      <c r="L3130">
        <v>117</v>
      </c>
      <c r="M3130" t="b">
        <v>0</v>
      </c>
      <c r="N3130" s="11" t="s">
        <v>8274</v>
      </c>
      <c r="O3130" t="s">
        <v>8275</v>
      </c>
      <c r="P3130">
        <f t="shared" si="288"/>
        <v>109</v>
      </c>
      <c r="Q3130" s="22">
        <f t="shared" si="289"/>
        <v>139.24</v>
      </c>
      <c r="R3130" s="15">
        <f t="shared" si="290"/>
        <v>42780.825706018513</v>
      </c>
      <c r="S3130" s="15">
        <f t="shared" si="291"/>
        <v>42810.784039351856</v>
      </c>
      <c r="T3130">
        <f t="shared" si="292"/>
        <v>2017</v>
      </c>
      <c r="U3130">
        <f t="shared" si="293"/>
        <v>2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v>1489090419</v>
      </c>
      <c r="K3131" t="b">
        <v>0</v>
      </c>
      <c r="L3131">
        <v>1</v>
      </c>
      <c r="M3131" t="b">
        <v>0</v>
      </c>
      <c r="N3131" s="11" t="s">
        <v>8274</v>
      </c>
      <c r="O3131" t="s">
        <v>8275</v>
      </c>
      <c r="P3131">
        <f t="shared" si="288"/>
        <v>1</v>
      </c>
      <c r="Q3131" s="22">
        <f t="shared" si="289"/>
        <v>10</v>
      </c>
      <c r="R3131" s="15">
        <f t="shared" si="290"/>
        <v>42803.842812499999</v>
      </c>
      <c r="S3131" s="15">
        <f t="shared" si="291"/>
        <v>42843.801145833335</v>
      </c>
      <c r="T3131">
        <f t="shared" si="292"/>
        <v>2017</v>
      </c>
      <c r="U3131">
        <f t="shared" si="293"/>
        <v>3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v>1489504916</v>
      </c>
      <c r="K3132" t="b">
        <v>0</v>
      </c>
      <c r="L3132">
        <v>4</v>
      </c>
      <c r="M3132" t="b">
        <v>0</v>
      </c>
      <c r="N3132" s="11" t="s">
        <v>8274</v>
      </c>
      <c r="O3132" t="s">
        <v>8275</v>
      </c>
      <c r="P3132">
        <f t="shared" si="288"/>
        <v>4</v>
      </c>
      <c r="Q3132" s="22">
        <f t="shared" si="289"/>
        <v>93.75</v>
      </c>
      <c r="R3132" s="15">
        <f t="shared" si="290"/>
        <v>42808.640231481477</v>
      </c>
      <c r="S3132" s="15">
        <f t="shared" si="291"/>
        <v>42839.207638888889</v>
      </c>
      <c r="T3132">
        <f t="shared" si="292"/>
        <v>2017</v>
      </c>
      <c r="U3132">
        <f t="shared" si="293"/>
        <v>3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v>1489067645</v>
      </c>
      <c r="K3133" t="b">
        <v>0</v>
      </c>
      <c r="L3133">
        <v>12</v>
      </c>
      <c r="M3133" t="b">
        <v>0</v>
      </c>
      <c r="N3133" s="11" t="s">
        <v>8274</v>
      </c>
      <c r="O3133" t="s">
        <v>8275</v>
      </c>
      <c r="P3133">
        <f t="shared" si="288"/>
        <v>16</v>
      </c>
      <c r="Q3133" s="22">
        <f t="shared" si="289"/>
        <v>53.75</v>
      </c>
      <c r="R3133" s="15">
        <f t="shared" si="290"/>
        <v>42803.579224537039</v>
      </c>
      <c r="S3133" s="15">
        <f t="shared" si="291"/>
        <v>42833.537557870368</v>
      </c>
      <c r="T3133">
        <f t="shared" si="292"/>
        <v>2017</v>
      </c>
      <c r="U3133">
        <f t="shared" si="293"/>
        <v>3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v>1487579060</v>
      </c>
      <c r="K3134" t="b">
        <v>0</v>
      </c>
      <c r="L3134">
        <v>1</v>
      </c>
      <c r="M3134" t="b">
        <v>0</v>
      </c>
      <c r="N3134" s="11" t="s">
        <v>8274</v>
      </c>
      <c r="O3134" t="s">
        <v>8275</v>
      </c>
      <c r="P3134">
        <f t="shared" si="288"/>
        <v>0</v>
      </c>
      <c r="Q3134" s="22">
        <f t="shared" si="289"/>
        <v>10</v>
      </c>
      <c r="R3134" s="15">
        <f t="shared" si="290"/>
        <v>42786.350231481483</v>
      </c>
      <c r="S3134" s="15">
        <f t="shared" si="291"/>
        <v>42846.308564814812</v>
      </c>
      <c r="T3134">
        <f t="shared" si="292"/>
        <v>2017</v>
      </c>
      <c r="U3134">
        <f t="shared" si="293"/>
        <v>2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v>1487770434</v>
      </c>
      <c r="K3135" t="b">
        <v>0</v>
      </c>
      <c r="L3135">
        <v>16</v>
      </c>
      <c r="M3135" t="b">
        <v>0</v>
      </c>
      <c r="N3135" s="11" t="s">
        <v>8274</v>
      </c>
      <c r="O3135" t="s">
        <v>8275</v>
      </c>
      <c r="P3135">
        <f t="shared" si="288"/>
        <v>108</v>
      </c>
      <c r="Q3135" s="22">
        <f t="shared" si="289"/>
        <v>33.75</v>
      </c>
      <c r="R3135" s="15">
        <f t="shared" si="290"/>
        <v>42788.565208333333</v>
      </c>
      <c r="S3135" s="15">
        <f t="shared" si="291"/>
        <v>42818.523541666669</v>
      </c>
      <c r="T3135">
        <f t="shared" si="292"/>
        <v>2017</v>
      </c>
      <c r="U3135">
        <f t="shared" si="293"/>
        <v>2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v>1488820619</v>
      </c>
      <c r="K3136" t="b">
        <v>0</v>
      </c>
      <c r="L3136">
        <v>12</v>
      </c>
      <c r="M3136" t="b">
        <v>0</v>
      </c>
      <c r="N3136" s="11" t="s">
        <v>8274</v>
      </c>
      <c r="O3136" t="s">
        <v>8275</v>
      </c>
      <c r="P3136">
        <f t="shared" si="288"/>
        <v>23</v>
      </c>
      <c r="Q3136" s="22">
        <f t="shared" si="289"/>
        <v>18.75</v>
      </c>
      <c r="R3136" s="15">
        <f t="shared" si="290"/>
        <v>42800.720127314817</v>
      </c>
      <c r="S3136" s="15">
        <f t="shared" si="291"/>
        <v>42821.678460648152</v>
      </c>
      <c r="T3136">
        <f t="shared" si="292"/>
        <v>2017</v>
      </c>
      <c r="U3136">
        <f t="shared" si="293"/>
        <v>3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v>1489376321</v>
      </c>
      <c r="K3137" t="b">
        <v>0</v>
      </c>
      <c r="L3137">
        <v>7</v>
      </c>
      <c r="M3137" t="b">
        <v>0</v>
      </c>
      <c r="N3137" s="11" t="s">
        <v>8274</v>
      </c>
      <c r="O3137" t="s">
        <v>8275</v>
      </c>
      <c r="P3137">
        <f t="shared" si="288"/>
        <v>21</v>
      </c>
      <c r="Q3137" s="22">
        <f t="shared" si="289"/>
        <v>23.14</v>
      </c>
      <c r="R3137" s="15">
        <f t="shared" si="290"/>
        <v>42807.151863425926</v>
      </c>
      <c r="S3137" s="15">
        <f t="shared" si="291"/>
        <v>42829.151863425926</v>
      </c>
      <c r="T3137">
        <f t="shared" si="292"/>
        <v>2017</v>
      </c>
      <c r="U3137">
        <f t="shared" si="293"/>
        <v>3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v>1487847954</v>
      </c>
      <c r="K3138" t="b">
        <v>0</v>
      </c>
      <c r="L3138">
        <v>22</v>
      </c>
      <c r="M3138" t="b">
        <v>0</v>
      </c>
      <c r="N3138" s="11" t="s">
        <v>8274</v>
      </c>
      <c r="O3138" t="s">
        <v>8275</v>
      </c>
      <c r="P3138">
        <f t="shared" si="288"/>
        <v>128</v>
      </c>
      <c r="Q3138" s="22">
        <f t="shared" si="289"/>
        <v>29.05</v>
      </c>
      <c r="R3138" s="15">
        <f t="shared" si="290"/>
        <v>42789.462430555555</v>
      </c>
      <c r="S3138" s="15">
        <f t="shared" si="291"/>
        <v>42825.957638888889</v>
      </c>
      <c r="T3138">
        <f t="shared" si="292"/>
        <v>2017</v>
      </c>
      <c r="U3138">
        <f t="shared" si="293"/>
        <v>2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v>1489439669</v>
      </c>
      <c r="K3139" t="b">
        <v>0</v>
      </c>
      <c r="L3139">
        <v>1</v>
      </c>
      <c r="M3139" t="b">
        <v>0</v>
      </c>
      <c r="N3139" s="11" t="s">
        <v>8274</v>
      </c>
      <c r="O3139" t="s">
        <v>8275</v>
      </c>
      <c r="P3139">
        <f t="shared" ref="P3139:P3202" si="294">ROUND(E3139/D3139*100,0)</f>
        <v>3</v>
      </c>
      <c r="Q3139" s="22">
        <f t="shared" ref="Q3139:Q3202" si="295">IFERROR(ROUND(E3139/L3139,2),0)</f>
        <v>50</v>
      </c>
      <c r="R3139" s="15">
        <f t="shared" ref="R3139:R3202" si="296">J3139/60/60/24+DATE(1970,1,1)</f>
        <v>42807.885057870371</v>
      </c>
      <c r="S3139" s="15">
        <f t="shared" ref="S3139:S3202" si="297">I3139/60/60/24+DATE(1970,1,1)</f>
        <v>42858.8</v>
      </c>
      <c r="T3139">
        <f t="shared" ref="T3139:T3202" si="298">YEAR(R3139)</f>
        <v>2017</v>
      </c>
      <c r="U3139">
        <f t="shared" ref="U3139:U3202" si="299">MONTH(R3139)</f>
        <v>3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v>1489591807</v>
      </c>
      <c r="K3140" t="b">
        <v>0</v>
      </c>
      <c r="L3140">
        <v>0</v>
      </c>
      <c r="M3140" t="b">
        <v>0</v>
      </c>
      <c r="N3140" s="11" t="s">
        <v>8274</v>
      </c>
      <c r="O3140" t="s">
        <v>8275</v>
      </c>
      <c r="P3140">
        <f t="shared" si="294"/>
        <v>0</v>
      </c>
      <c r="Q3140" s="22">
        <f t="shared" si="295"/>
        <v>0</v>
      </c>
      <c r="R3140" s="15">
        <f t="shared" si="296"/>
        <v>42809.645914351851</v>
      </c>
      <c r="S3140" s="15">
        <f t="shared" si="297"/>
        <v>42828.645914351851</v>
      </c>
      <c r="T3140">
        <f t="shared" si="298"/>
        <v>2017</v>
      </c>
      <c r="U3140">
        <f t="shared" si="299"/>
        <v>3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v>1487485760</v>
      </c>
      <c r="K3141" t="b">
        <v>0</v>
      </c>
      <c r="L3141">
        <v>6</v>
      </c>
      <c r="M3141" t="b">
        <v>0</v>
      </c>
      <c r="N3141" s="11" t="s">
        <v>8274</v>
      </c>
      <c r="O3141" t="s">
        <v>8275</v>
      </c>
      <c r="P3141">
        <f t="shared" si="294"/>
        <v>5</v>
      </c>
      <c r="Q3141" s="22">
        <f t="shared" si="295"/>
        <v>450</v>
      </c>
      <c r="R3141" s="15">
        <f t="shared" si="296"/>
        <v>42785.270370370374</v>
      </c>
      <c r="S3141" s="15">
        <f t="shared" si="297"/>
        <v>42819.189583333333</v>
      </c>
      <c r="T3141">
        <f t="shared" si="298"/>
        <v>2017</v>
      </c>
      <c r="U3141">
        <f t="shared" si="299"/>
        <v>2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v>1488993303</v>
      </c>
      <c r="K3142" t="b">
        <v>0</v>
      </c>
      <c r="L3142">
        <v>4</v>
      </c>
      <c r="M3142" t="b">
        <v>0</v>
      </c>
      <c r="N3142" s="11" t="s">
        <v>8274</v>
      </c>
      <c r="O3142" t="s">
        <v>8275</v>
      </c>
      <c r="P3142">
        <f t="shared" si="294"/>
        <v>1</v>
      </c>
      <c r="Q3142" s="22">
        <f t="shared" si="295"/>
        <v>24</v>
      </c>
      <c r="R3142" s="15">
        <f t="shared" si="296"/>
        <v>42802.718784722223</v>
      </c>
      <c r="S3142" s="15">
        <f t="shared" si="297"/>
        <v>42832.677118055552</v>
      </c>
      <c r="T3142">
        <f t="shared" si="298"/>
        <v>2017</v>
      </c>
      <c r="U3142">
        <f t="shared" si="299"/>
        <v>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v>1488823488</v>
      </c>
      <c r="K3143" t="b">
        <v>0</v>
      </c>
      <c r="L3143">
        <v>8</v>
      </c>
      <c r="M3143" t="b">
        <v>0</v>
      </c>
      <c r="N3143" s="11" t="s">
        <v>8274</v>
      </c>
      <c r="O3143" t="s">
        <v>8275</v>
      </c>
      <c r="P3143">
        <f t="shared" si="294"/>
        <v>52</v>
      </c>
      <c r="Q3143" s="22">
        <f t="shared" si="295"/>
        <v>32.25</v>
      </c>
      <c r="R3143" s="15">
        <f t="shared" si="296"/>
        <v>42800.753333333334</v>
      </c>
      <c r="S3143" s="15">
        <f t="shared" si="297"/>
        <v>42841.833333333328</v>
      </c>
      <c r="T3143">
        <f t="shared" si="298"/>
        <v>2017</v>
      </c>
      <c r="U3143">
        <f t="shared" si="299"/>
        <v>3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v>1487333939</v>
      </c>
      <c r="K3144" t="b">
        <v>0</v>
      </c>
      <c r="L3144">
        <v>3</v>
      </c>
      <c r="M3144" t="b">
        <v>0</v>
      </c>
      <c r="N3144" s="11" t="s">
        <v>8274</v>
      </c>
      <c r="O3144" t="s">
        <v>8275</v>
      </c>
      <c r="P3144">
        <f t="shared" si="294"/>
        <v>2</v>
      </c>
      <c r="Q3144" s="22">
        <f t="shared" si="295"/>
        <v>15</v>
      </c>
      <c r="R3144" s="15">
        <f t="shared" si="296"/>
        <v>42783.513182870374</v>
      </c>
      <c r="S3144" s="15">
        <f t="shared" si="297"/>
        <v>42813.471516203703</v>
      </c>
      <c r="T3144">
        <f t="shared" si="298"/>
        <v>2017</v>
      </c>
      <c r="U3144">
        <f t="shared" si="299"/>
        <v>2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v>1489480556</v>
      </c>
      <c r="K3145" t="b">
        <v>0</v>
      </c>
      <c r="L3145">
        <v>0</v>
      </c>
      <c r="M3145" t="b">
        <v>0</v>
      </c>
      <c r="N3145" s="11" t="s">
        <v>8274</v>
      </c>
      <c r="O3145" t="s">
        <v>8275</v>
      </c>
      <c r="P3145">
        <f t="shared" si="294"/>
        <v>0</v>
      </c>
      <c r="Q3145" s="22">
        <f t="shared" si="295"/>
        <v>0</v>
      </c>
      <c r="R3145" s="15">
        <f t="shared" si="296"/>
        <v>42808.358287037037</v>
      </c>
      <c r="S3145" s="15">
        <f t="shared" si="297"/>
        <v>42834.358287037037</v>
      </c>
      <c r="T3145">
        <f t="shared" si="298"/>
        <v>2017</v>
      </c>
      <c r="U3145">
        <f t="shared" si="299"/>
        <v>3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v>1488459307</v>
      </c>
      <c r="K3146" t="b">
        <v>0</v>
      </c>
      <c r="L3146">
        <v>30</v>
      </c>
      <c r="M3146" t="b">
        <v>0</v>
      </c>
      <c r="N3146" s="11" t="s">
        <v>8274</v>
      </c>
      <c r="O3146" t="s">
        <v>8275</v>
      </c>
      <c r="P3146">
        <f t="shared" si="294"/>
        <v>75</v>
      </c>
      <c r="Q3146" s="22">
        <f t="shared" si="295"/>
        <v>251.33</v>
      </c>
      <c r="R3146" s="15">
        <f t="shared" si="296"/>
        <v>42796.538275462968</v>
      </c>
      <c r="S3146" s="15">
        <f t="shared" si="297"/>
        <v>42813.25</v>
      </c>
      <c r="T3146">
        <f t="shared" si="298"/>
        <v>2017</v>
      </c>
      <c r="U3146">
        <f t="shared" si="299"/>
        <v>3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v>1485478734</v>
      </c>
      <c r="K3147" t="b">
        <v>0</v>
      </c>
      <c r="L3147">
        <v>0</v>
      </c>
      <c r="M3147" t="b">
        <v>0</v>
      </c>
      <c r="N3147" s="11" t="s">
        <v>8274</v>
      </c>
      <c r="O3147" t="s">
        <v>8275</v>
      </c>
      <c r="P3147">
        <f t="shared" si="294"/>
        <v>0</v>
      </c>
      <c r="Q3147" s="22">
        <f t="shared" si="295"/>
        <v>0</v>
      </c>
      <c r="R3147" s="15">
        <f t="shared" si="296"/>
        <v>42762.040902777779</v>
      </c>
      <c r="S3147" s="15">
        <f t="shared" si="297"/>
        <v>42821.999236111107</v>
      </c>
      <c r="T3147">
        <f t="shared" si="298"/>
        <v>2017</v>
      </c>
      <c r="U3147">
        <f t="shared" si="299"/>
        <v>1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v>1488471766</v>
      </c>
      <c r="K3148" t="b">
        <v>0</v>
      </c>
      <c r="L3148">
        <v>12</v>
      </c>
      <c r="M3148" t="b">
        <v>0</v>
      </c>
      <c r="N3148" s="11" t="s">
        <v>8274</v>
      </c>
      <c r="O3148" t="s">
        <v>8275</v>
      </c>
      <c r="P3148">
        <f t="shared" si="294"/>
        <v>11</v>
      </c>
      <c r="Q3148" s="22">
        <f t="shared" si="295"/>
        <v>437.5</v>
      </c>
      <c r="R3148" s="15">
        <f t="shared" si="296"/>
        <v>42796.682476851856</v>
      </c>
      <c r="S3148" s="15">
        <f t="shared" si="297"/>
        <v>42841.640810185185</v>
      </c>
      <c r="T3148">
        <f t="shared" si="298"/>
        <v>2017</v>
      </c>
      <c r="U3148">
        <f t="shared" si="299"/>
        <v>3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v>1411859755</v>
      </c>
      <c r="K3149" t="b">
        <v>1</v>
      </c>
      <c r="L3149">
        <v>213</v>
      </c>
      <c r="M3149" t="b">
        <v>1</v>
      </c>
      <c r="N3149" s="11" t="s">
        <v>8274</v>
      </c>
      <c r="O3149" t="s">
        <v>8275</v>
      </c>
      <c r="P3149">
        <f t="shared" si="294"/>
        <v>118</v>
      </c>
      <c r="Q3149" s="22">
        <f t="shared" si="295"/>
        <v>110.35</v>
      </c>
      <c r="R3149" s="15">
        <f t="shared" si="296"/>
        <v>41909.969386574077</v>
      </c>
      <c r="S3149" s="15">
        <f t="shared" si="297"/>
        <v>41950.011053240742</v>
      </c>
      <c r="T3149">
        <f t="shared" si="298"/>
        <v>2014</v>
      </c>
      <c r="U3149">
        <f t="shared" si="299"/>
        <v>9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v>1410278284</v>
      </c>
      <c r="K3150" t="b">
        <v>1</v>
      </c>
      <c r="L3150">
        <v>57</v>
      </c>
      <c r="M3150" t="b">
        <v>1</v>
      </c>
      <c r="N3150" s="11" t="s">
        <v>8274</v>
      </c>
      <c r="O3150" t="s">
        <v>8275</v>
      </c>
      <c r="P3150">
        <f t="shared" si="294"/>
        <v>131</v>
      </c>
      <c r="Q3150" s="22">
        <f t="shared" si="295"/>
        <v>41.42</v>
      </c>
      <c r="R3150" s="15">
        <f t="shared" si="296"/>
        <v>41891.665324074071</v>
      </c>
      <c r="S3150" s="15">
        <f t="shared" si="297"/>
        <v>41913.166666666664</v>
      </c>
      <c r="T3150">
        <f t="shared" si="298"/>
        <v>2014</v>
      </c>
      <c r="U3150">
        <f t="shared" si="299"/>
        <v>9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v>1352766300</v>
      </c>
      <c r="K3151" t="b">
        <v>1</v>
      </c>
      <c r="L3151">
        <v>25</v>
      </c>
      <c r="M3151" t="b">
        <v>1</v>
      </c>
      <c r="N3151" s="11" t="s">
        <v>8274</v>
      </c>
      <c r="O3151" t="s">
        <v>8275</v>
      </c>
      <c r="P3151">
        <f t="shared" si="294"/>
        <v>104</v>
      </c>
      <c r="Q3151" s="22">
        <f t="shared" si="295"/>
        <v>52</v>
      </c>
      <c r="R3151" s="15">
        <f t="shared" si="296"/>
        <v>41226.017361111109</v>
      </c>
      <c r="S3151" s="15">
        <f t="shared" si="297"/>
        <v>41250.083333333336</v>
      </c>
      <c r="T3151">
        <f t="shared" si="298"/>
        <v>2012</v>
      </c>
      <c r="U3151">
        <f t="shared" si="299"/>
        <v>11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v>1288160403</v>
      </c>
      <c r="K3152" t="b">
        <v>1</v>
      </c>
      <c r="L3152">
        <v>104</v>
      </c>
      <c r="M3152" t="b">
        <v>1</v>
      </c>
      <c r="N3152" s="11" t="s">
        <v>8274</v>
      </c>
      <c r="O3152" t="s">
        <v>8275</v>
      </c>
      <c r="P3152">
        <f t="shared" si="294"/>
        <v>101</v>
      </c>
      <c r="Q3152" s="22">
        <f t="shared" si="295"/>
        <v>33.99</v>
      </c>
      <c r="R3152" s="15">
        <f t="shared" si="296"/>
        <v>40478.263923611114</v>
      </c>
      <c r="S3152" s="15">
        <f t="shared" si="297"/>
        <v>40568.166666666664</v>
      </c>
      <c r="T3152">
        <f t="shared" si="298"/>
        <v>2010</v>
      </c>
      <c r="U3152">
        <f t="shared" si="299"/>
        <v>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v>1407787774</v>
      </c>
      <c r="K3153" t="b">
        <v>1</v>
      </c>
      <c r="L3153">
        <v>34</v>
      </c>
      <c r="M3153" t="b">
        <v>1</v>
      </c>
      <c r="N3153" s="11" t="s">
        <v>8274</v>
      </c>
      <c r="O3153" t="s">
        <v>8275</v>
      </c>
      <c r="P3153">
        <f t="shared" si="294"/>
        <v>100</v>
      </c>
      <c r="Q3153" s="22">
        <f t="shared" si="295"/>
        <v>103.35</v>
      </c>
      <c r="R3153" s="15">
        <f t="shared" si="296"/>
        <v>41862.83997685185</v>
      </c>
      <c r="S3153" s="15">
        <f t="shared" si="297"/>
        <v>41892.83997685185</v>
      </c>
      <c r="T3153">
        <f t="shared" si="298"/>
        <v>2014</v>
      </c>
      <c r="U3153">
        <f t="shared" si="299"/>
        <v>8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v>1380833367</v>
      </c>
      <c r="K3154" t="b">
        <v>1</v>
      </c>
      <c r="L3154">
        <v>67</v>
      </c>
      <c r="M3154" t="b">
        <v>1</v>
      </c>
      <c r="N3154" s="11" t="s">
        <v>8274</v>
      </c>
      <c r="O3154" t="s">
        <v>8275</v>
      </c>
      <c r="P3154">
        <f t="shared" si="294"/>
        <v>106</v>
      </c>
      <c r="Q3154" s="22">
        <f t="shared" si="295"/>
        <v>34.79</v>
      </c>
      <c r="R3154" s="15">
        <f t="shared" si="296"/>
        <v>41550.867673611108</v>
      </c>
      <c r="S3154" s="15">
        <f t="shared" si="297"/>
        <v>41580.867673611108</v>
      </c>
      <c r="T3154">
        <f t="shared" si="298"/>
        <v>2013</v>
      </c>
      <c r="U3154">
        <f t="shared" si="299"/>
        <v>10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v>1301542937</v>
      </c>
      <c r="K3155" t="b">
        <v>1</v>
      </c>
      <c r="L3155">
        <v>241</v>
      </c>
      <c r="M3155" t="b">
        <v>1</v>
      </c>
      <c r="N3155" s="11" t="s">
        <v>8274</v>
      </c>
      <c r="O3155" t="s">
        <v>8275</v>
      </c>
      <c r="P3155">
        <f t="shared" si="294"/>
        <v>336</v>
      </c>
      <c r="Q3155" s="22">
        <f t="shared" si="295"/>
        <v>41.77</v>
      </c>
      <c r="R3155" s="15">
        <f t="shared" si="296"/>
        <v>40633.154363425929</v>
      </c>
      <c r="S3155" s="15">
        <f t="shared" si="297"/>
        <v>40664.207638888889</v>
      </c>
      <c r="T3155">
        <f t="shared" si="298"/>
        <v>2011</v>
      </c>
      <c r="U3155">
        <f t="shared" si="299"/>
        <v>3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v>1330722058</v>
      </c>
      <c r="K3156" t="b">
        <v>1</v>
      </c>
      <c r="L3156">
        <v>123</v>
      </c>
      <c r="M3156" t="b">
        <v>1</v>
      </c>
      <c r="N3156" s="11" t="s">
        <v>8274</v>
      </c>
      <c r="O3156" t="s">
        <v>8275</v>
      </c>
      <c r="P3156">
        <f t="shared" si="294"/>
        <v>113</v>
      </c>
      <c r="Q3156" s="22">
        <f t="shared" si="295"/>
        <v>64.27</v>
      </c>
      <c r="R3156" s="15">
        <f t="shared" si="296"/>
        <v>40970.875671296293</v>
      </c>
      <c r="S3156" s="15">
        <f t="shared" si="297"/>
        <v>41000.834004629629</v>
      </c>
      <c r="T3156">
        <f t="shared" si="298"/>
        <v>2012</v>
      </c>
      <c r="U3156">
        <f t="shared" si="299"/>
        <v>3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v>1353412725</v>
      </c>
      <c r="K3157" t="b">
        <v>1</v>
      </c>
      <c r="L3157">
        <v>302</v>
      </c>
      <c r="M3157" t="b">
        <v>1</v>
      </c>
      <c r="N3157" s="11" t="s">
        <v>8274</v>
      </c>
      <c r="O3157" t="s">
        <v>8275</v>
      </c>
      <c r="P3157">
        <f t="shared" si="294"/>
        <v>189</v>
      </c>
      <c r="Q3157" s="22">
        <f t="shared" si="295"/>
        <v>31.21</v>
      </c>
      <c r="R3157" s="15">
        <f t="shared" si="296"/>
        <v>41233.499131944445</v>
      </c>
      <c r="S3157" s="15">
        <f t="shared" si="297"/>
        <v>41263.499131944445</v>
      </c>
      <c r="T3157">
        <f t="shared" si="298"/>
        <v>2012</v>
      </c>
      <c r="U3157">
        <f t="shared" si="299"/>
        <v>11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v>1335567144</v>
      </c>
      <c r="K3158" t="b">
        <v>1</v>
      </c>
      <c r="L3158">
        <v>89</v>
      </c>
      <c r="M3158" t="b">
        <v>1</v>
      </c>
      <c r="N3158" s="11" t="s">
        <v>8274</v>
      </c>
      <c r="O3158" t="s">
        <v>8275</v>
      </c>
      <c r="P3158">
        <f t="shared" si="294"/>
        <v>102</v>
      </c>
      <c r="Q3158" s="22">
        <f t="shared" si="295"/>
        <v>62.92</v>
      </c>
      <c r="R3158" s="15">
        <f t="shared" si="296"/>
        <v>41026.953055555554</v>
      </c>
      <c r="S3158" s="15">
        <f t="shared" si="297"/>
        <v>41061.953055555554</v>
      </c>
      <c r="T3158">
        <f t="shared" si="298"/>
        <v>2012</v>
      </c>
      <c r="U3158">
        <f t="shared" si="299"/>
        <v>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v>1404932105</v>
      </c>
      <c r="K3159" t="b">
        <v>1</v>
      </c>
      <c r="L3159">
        <v>41</v>
      </c>
      <c r="M3159" t="b">
        <v>1</v>
      </c>
      <c r="N3159" s="11" t="s">
        <v>8274</v>
      </c>
      <c r="O3159" t="s">
        <v>8275</v>
      </c>
      <c r="P3159">
        <f t="shared" si="294"/>
        <v>101</v>
      </c>
      <c r="Q3159" s="22">
        <f t="shared" si="295"/>
        <v>98.54</v>
      </c>
      <c r="R3159" s="15">
        <f t="shared" si="296"/>
        <v>41829.788252314815</v>
      </c>
      <c r="S3159" s="15">
        <f t="shared" si="297"/>
        <v>41839.208333333336</v>
      </c>
      <c r="T3159">
        <f t="shared" si="298"/>
        <v>2014</v>
      </c>
      <c r="U3159">
        <f t="shared" si="299"/>
        <v>7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v>1371931752</v>
      </c>
      <c r="K3160" t="b">
        <v>1</v>
      </c>
      <c r="L3160">
        <v>69</v>
      </c>
      <c r="M3160" t="b">
        <v>1</v>
      </c>
      <c r="N3160" s="11" t="s">
        <v>8274</v>
      </c>
      <c r="O3160" t="s">
        <v>8275</v>
      </c>
      <c r="P3160">
        <f t="shared" si="294"/>
        <v>114</v>
      </c>
      <c r="Q3160" s="22">
        <f t="shared" si="295"/>
        <v>82.61</v>
      </c>
      <c r="R3160" s="15">
        <f t="shared" si="296"/>
        <v>41447.839722222219</v>
      </c>
      <c r="S3160" s="15">
        <f t="shared" si="297"/>
        <v>41477.839722222219</v>
      </c>
      <c r="T3160">
        <f t="shared" si="298"/>
        <v>2013</v>
      </c>
      <c r="U3160">
        <f t="shared" si="299"/>
        <v>6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v>1323221761</v>
      </c>
      <c r="K3161" t="b">
        <v>1</v>
      </c>
      <c r="L3161">
        <v>52</v>
      </c>
      <c r="M3161" t="b">
        <v>1</v>
      </c>
      <c r="N3161" s="11" t="s">
        <v>8274</v>
      </c>
      <c r="O3161" t="s">
        <v>8275</v>
      </c>
      <c r="P3161">
        <f t="shared" si="294"/>
        <v>133</v>
      </c>
      <c r="Q3161" s="22">
        <f t="shared" si="295"/>
        <v>38.5</v>
      </c>
      <c r="R3161" s="15">
        <f t="shared" si="296"/>
        <v>40884.066678240742</v>
      </c>
      <c r="S3161" s="15">
        <f t="shared" si="297"/>
        <v>40926.958333333336</v>
      </c>
      <c r="T3161">
        <f t="shared" si="298"/>
        <v>2011</v>
      </c>
      <c r="U3161">
        <f t="shared" si="299"/>
        <v>12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v>1405923687</v>
      </c>
      <c r="K3162" t="b">
        <v>1</v>
      </c>
      <c r="L3162">
        <v>57</v>
      </c>
      <c r="M3162" t="b">
        <v>1</v>
      </c>
      <c r="N3162" s="11" t="s">
        <v>8274</v>
      </c>
      <c r="O3162" t="s">
        <v>8275</v>
      </c>
      <c r="P3162">
        <f t="shared" si="294"/>
        <v>102</v>
      </c>
      <c r="Q3162" s="22">
        <f t="shared" si="295"/>
        <v>80.16</v>
      </c>
      <c r="R3162" s="15">
        <f t="shared" si="296"/>
        <v>41841.26489583333</v>
      </c>
      <c r="S3162" s="15">
        <f t="shared" si="297"/>
        <v>41864.207638888889</v>
      </c>
      <c r="T3162">
        <f t="shared" si="298"/>
        <v>2014</v>
      </c>
      <c r="U3162">
        <f t="shared" si="299"/>
        <v>7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v>1410785522</v>
      </c>
      <c r="K3163" t="b">
        <v>1</v>
      </c>
      <c r="L3163">
        <v>74</v>
      </c>
      <c r="M3163" t="b">
        <v>1</v>
      </c>
      <c r="N3163" s="11" t="s">
        <v>8274</v>
      </c>
      <c r="O3163" t="s">
        <v>8275</v>
      </c>
      <c r="P3163">
        <f t="shared" si="294"/>
        <v>105</v>
      </c>
      <c r="Q3163" s="22">
        <f t="shared" si="295"/>
        <v>28.41</v>
      </c>
      <c r="R3163" s="15">
        <f t="shared" si="296"/>
        <v>41897.536134259259</v>
      </c>
      <c r="S3163" s="15">
        <f t="shared" si="297"/>
        <v>41927.536134259259</v>
      </c>
      <c r="T3163">
        <f t="shared" si="298"/>
        <v>2014</v>
      </c>
      <c r="U3163">
        <f t="shared" si="299"/>
        <v>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v>1402331262</v>
      </c>
      <c r="K3164" t="b">
        <v>1</v>
      </c>
      <c r="L3164">
        <v>63</v>
      </c>
      <c r="M3164" t="b">
        <v>1</v>
      </c>
      <c r="N3164" s="11" t="s">
        <v>8274</v>
      </c>
      <c r="O3164" t="s">
        <v>8275</v>
      </c>
      <c r="P3164">
        <f t="shared" si="294"/>
        <v>127</v>
      </c>
      <c r="Q3164" s="22">
        <f t="shared" si="295"/>
        <v>80.73</v>
      </c>
      <c r="R3164" s="15">
        <f t="shared" si="296"/>
        <v>41799.685902777775</v>
      </c>
      <c r="S3164" s="15">
        <f t="shared" si="297"/>
        <v>41827.083333333336</v>
      </c>
      <c r="T3164">
        <f t="shared" si="298"/>
        <v>2014</v>
      </c>
      <c r="U3164">
        <f t="shared" si="299"/>
        <v>6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v>1400263525</v>
      </c>
      <c r="K3165" t="b">
        <v>1</v>
      </c>
      <c r="L3165">
        <v>72</v>
      </c>
      <c r="M3165" t="b">
        <v>1</v>
      </c>
      <c r="N3165" s="11" t="s">
        <v>8274</v>
      </c>
      <c r="O3165" t="s">
        <v>8275</v>
      </c>
      <c r="P3165">
        <f t="shared" si="294"/>
        <v>111</v>
      </c>
      <c r="Q3165" s="22">
        <f t="shared" si="295"/>
        <v>200.69</v>
      </c>
      <c r="R3165" s="15">
        <f t="shared" si="296"/>
        <v>41775.753761574073</v>
      </c>
      <c r="S3165" s="15">
        <f t="shared" si="297"/>
        <v>41805.753761574073</v>
      </c>
      <c r="T3165">
        <f t="shared" si="298"/>
        <v>2014</v>
      </c>
      <c r="U3165">
        <f t="shared" si="299"/>
        <v>5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v>1399490415</v>
      </c>
      <c r="K3166" t="b">
        <v>1</v>
      </c>
      <c r="L3166">
        <v>71</v>
      </c>
      <c r="M3166" t="b">
        <v>1</v>
      </c>
      <c r="N3166" s="11" t="s">
        <v>8274</v>
      </c>
      <c r="O3166" t="s">
        <v>8275</v>
      </c>
      <c r="P3166">
        <f t="shared" si="294"/>
        <v>107</v>
      </c>
      <c r="Q3166" s="22">
        <f t="shared" si="295"/>
        <v>37.590000000000003</v>
      </c>
      <c r="R3166" s="15">
        <f t="shared" si="296"/>
        <v>41766.80572916667</v>
      </c>
      <c r="S3166" s="15">
        <f t="shared" si="297"/>
        <v>41799.80572916667</v>
      </c>
      <c r="T3166">
        <f t="shared" si="298"/>
        <v>2014</v>
      </c>
      <c r="U3166">
        <f t="shared" si="299"/>
        <v>5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v>1302493760</v>
      </c>
      <c r="K3167" t="b">
        <v>1</v>
      </c>
      <c r="L3167">
        <v>21</v>
      </c>
      <c r="M3167" t="b">
        <v>1</v>
      </c>
      <c r="N3167" s="11" t="s">
        <v>8274</v>
      </c>
      <c r="O3167" t="s">
        <v>8275</v>
      </c>
      <c r="P3167">
        <f t="shared" si="294"/>
        <v>163</v>
      </c>
      <c r="Q3167" s="22">
        <f t="shared" si="295"/>
        <v>58.1</v>
      </c>
      <c r="R3167" s="15">
        <f t="shared" si="296"/>
        <v>40644.159259259257</v>
      </c>
      <c r="S3167" s="15">
        <f t="shared" si="297"/>
        <v>40666.165972222225</v>
      </c>
      <c r="T3167">
        <f t="shared" si="298"/>
        <v>2011</v>
      </c>
      <c r="U3167">
        <f t="shared" si="299"/>
        <v>4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v>1414514153</v>
      </c>
      <c r="K3168" t="b">
        <v>1</v>
      </c>
      <c r="L3168">
        <v>930</v>
      </c>
      <c r="M3168" t="b">
        <v>1</v>
      </c>
      <c r="N3168" s="11" t="s">
        <v>8274</v>
      </c>
      <c r="O3168" t="s">
        <v>8275</v>
      </c>
      <c r="P3168">
        <f t="shared" si="294"/>
        <v>160</v>
      </c>
      <c r="Q3168" s="22">
        <f t="shared" si="295"/>
        <v>60.3</v>
      </c>
      <c r="R3168" s="15">
        <f t="shared" si="296"/>
        <v>41940.69158564815</v>
      </c>
      <c r="S3168" s="15">
        <f t="shared" si="297"/>
        <v>41969.332638888889</v>
      </c>
      <c r="T3168">
        <f t="shared" si="298"/>
        <v>2014</v>
      </c>
      <c r="U3168">
        <f t="shared" si="299"/>
        <v>10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v>1405743181</v>
      </c>
      <c r="K3169" t="b">
        <v>1</v>
      </c>
      <c r="L3169">
        <v>55</v>
      </c>
      <c r="M3169" t="b">
        <v>1</v>
      </c>
      <c r="N3169" s="11" t="s">
        <v>8274</v>
      </c>
      <c r="O3169" t="s">
        <v>8275</v>
      </c>
      <c r="P3169">
        <f t="shared" si="294"/>
        <v>116</v>
      </c>
      <c r="Q3169" s="22">
        <f t="shared" si="295"/>
        <v>63.36</v>
      </c>
      <c r="R3169" s="15">
        <f t="shared" si="296"/>
        <v>41839.175706018519</v>
      </c>
      <c r="S3169" s="15">
        <f t="shared" si="297"/>
        <v>41853.175706018519</v>
      </c>
      <c r="T3169">
        <f t="shared" si="298"/>
        <v>2014</v>
      </c>
      <c r="U3169">
        <f t="shared" si="299"/>
        <v>7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v>1399948353</v>
      </c>
      <c r="K3170" t="b">
        <v>1</v>
      </c>
      <c r="L3170">
        <v>61</v>
      </c>
      <c r="M3170" t="b">
        <v>1</v>
      </c>
      <c r="N3170" s="11" t="s">
        <v>8274</v>
      </c>
      <c r="O3170" t="s">
        <v>8275</v>
      </c>
      <c r="P3170">
        <f t="shared" si="294"/>
        <v>124</v>
      </c>
      <c r="Q3170" s="22">
        <f t="shared" si="295"/>
        <v>50.9</v>
      </c>
      <c r="R3170" s="15">
        <f t="shared" si="296"/>
        <v>41772.105937500004</v>
      </c>
      <c r="S3170" s="15">
        <f t="shared" si="297"/>
        <v>41803.916666666664</v>
      </c>
      <c r="T3170">
        <f t="shared" si="298"/>
        <v>2014</v>
      </c>
      <c r="U3170">
        <f t="shared" si="299"/>
        <v>5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v>1384364561</v>
      </c>
      <c r="K3171" t="b">
        <v>1</v>
      </c>
      <c r="L3171">
        <v>82</v>
      </c>
      <c r="M3171" t="b">
        <v>1</v>
      </c>
      <c r="N3171" s="11" t="s">
        <v>8274</v>
      </c>
      <c r="O3171" t="s">
        <v>8275</v>
      </c>
      <c r="P3171">
        <f t="shared" si="294"/>
        <v>103</v>
      </c>
      <c r="Q3171" s="22">
        <f t="shared" si="295"/>
        <v>100.5</v>
      </c>
      <c r="R3171" s="15">
        <f t="shared" si="296"/>
        <v>41591.737974537034</v>
      </c>
      <c r="S3171" s="15">
        <f t="shared" si="297"/>
        <v>41621.207638888889</v>
      </c>
      <c r="T3171">
        <f t="shared" si="298"/>
        <v>2013</v>
      </c>
      <c r="U3171">
        <f t="shared" si="299"/>
        <v>11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v>1401414944</v>
      </c>
      <c r="K3172" t="b">
        <v>1</v>
      </c>
      <c r="L3172">
        <v>71</v>
      </c>
      <c r="M3172" t="b">
        <v>1</v>
      </c>
      <c r="N3172" s="11" t="s">
        <v>8274</v>
      </c>
      <c r="O3172" t="s">
        <v>8275</v>
      </c>
      <c r="P3172">
        <f t="shared" si="294"/>
        <v>112</v>
      </c>
      <c r="Q3172" s="22">
        <f t="shared" si="295"/>
        <v>31.62</v>
      </c>
      <c r="R3172" s="15">
        <f t="shared" si="296"/>
        <v>41789.080370370371</v>
      </c>
      <c r="S3172" s="15">
        <f t="shared" si="297"/>
        <v>41822.166666666664</v>
      </c>
      <c r="T3172">
        <f t="shared" si="298"/>
        <v>2014</v>
      </c>
      <c r="U3172">
        <f t="shared" si="299"/>
        <v>5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v>1459953358</v>
      </c>
      <c r="K3173" t="b">
        <v>1</v>
      </c>
      <c r="L3173">
        <v>117</v>
      </c>
      <c r="M3173" t="b">
        <v>1</v>
      </c>
      <c r="N3173" s="11" t="s">
        <v>8274</v>
      </c>
      <c r="O3173" t="s">
        <v>8275</v>
      </c>
      <c r="P3173">
        <f t="shared" si="294"/>
        <v>109</v>
      </c>
      <c r="Q3173" s="22">
        <f t="shared" si="295"/>
        <v>65.099999999999994</v>
      </c>
      <c r="R3173" s="15">
        <f t="shared" si="296"/>
        <v>42466.608310185184</v>
      </c>
      <c r="S3173" s="15">
        <f t="shared" si="297"/>
        <v>42496.608310185184</v>
      </c>
      <c r="T3173">
        <f t="shared" si="298"/>
        <v>2016</v>
      </c>
      <c r="U3173">
        <f t="shared" si="299"/>
        <v>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v>1326648668</v>
      </c>
      <c r="K3174" t="b">
        <v>1</v>
      </c>
      <c r="L3174">
        <v>29</v>
      </c>
      <c r="M3174" t="b">
        <v>1</v>
      </c>
      <c r="N3174" s="11" t="s">
        <v>8274</v>
      </c>
      <c r="O3174" t="s">
        <v>8275</v>
      </c>
      <c r="P3174">
        <f t="shared" si="294"/>
        <v>115</v>
      </c>
      <c r="Q3174" s="22">
        <f t="shared" si="295"/>
        <v>79.31</v>
      </c>
      <c r="R3174" s="15">
        <f t="shared" si="296"/>
        <v>40923.729953703703</v>
      </c>
      <c r="S3174" s="15">
        <f t="shared" si="297"/>
        <v>40953.729953703703</v>
      </c>
      <c r="T3174">
        <f t="shared" si="298"/>
        <v>2012</v>
      </c>
      <c r="U3174">
        <f t="shared" si="299"/>
        <v>1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v>1409173492</v>
      </c>
      <c r="K3175" t="b">
        <v>1</v>
      </c>
      <c r="L3175">
        <v>74</v>
      </c>
      <c r="M3175" t="b">
        <v>1</v>
      </c>
      <c r="N3175" s="11" t="s">
        <v>8274</v>
      </c>
      <c r="O3175" t="s">
        <v>8275</v>
      </c>
      <c r="P3175">
        <f t="shared" si="294"/>
        <v>103</v>
      </c>
      <c r="Q3175" s="22">
        <f t="shared" si="295"/>
        <v>139.19</v>
      </c>
      <c r="R3175" s="15">
        <f t="shared" si="296"/>
        <v>41878.878379629627</v>
      </c>
      <c r="S3175" s="15">
        <f t="shared" si="297"/>
        <v>41908.878379629627</v>
      </c>
      <c r="T3175">
        <f t="shared" si="298"/>
        <v>2014</v>
      </c>
      <c r="U3175">
        <f t="shared" si="299"/>
        <v>8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v>1407789908</v>
      </c>
      <c r="K3176" t="b">
        <v>1</v>
      </c>
      <c r="L3176">
        <v>23</v>
      </c>
      <c r="M3176" t="b">
        <v>1</v>
      </c>
      <c r="N3176" s="11" t="s">
        <v>8274</v>
      </c>
      <c r="O3176" t="s">
        <v>8275</v>
      </c>
      <c r="P3176">
        <f t="shared" si="294"/>
        <v>101</v>
      </c>
      <c r="Q3176" s="22">
        <f t="shared" si="295"/>
        <v>131.91</v>
      </c>
      <c r="R3176" s="15">
        <f t="shared" si="296"/>
        <v>41862.864675925928</v>
      </c>
      <c r="S3176" s="15">
        <f t="shared" si="297"/>
        <v>41876.864675925928</v>
      </c>
      <c r="T3176">
        <f t="shared" si="298"/>
        <v>2014</v>
      </c>
      <c r="U3176">
        <f t="shared" si="299"/>
        <v>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v>1292793427</v>
      </c>
      <c r="K3177" t="b">
        <v>1</v>
      </c>
      <c r="L3177">
        <v>60</v>
      </c>
      <c r="M3177" t="b">
        <v>1</v>
      </c>
      <c r="N3177" s="11" t="s">
        <v>8274</v>
      </c>
      <c r="O3177" t="s">
        <v>8275</v>
      </c>
      <c r="P3177">
        <f t="shared" si="294"/>
        <v>110</v>
      </c>
      <c r="Q3177" s="22">
        <f t="shared" si="295"/>
        <v>91.3</v>
      </c>
      <c r="R3177" s="15">
        <f t="shared" si="296"/>
        <v>40531.886886574073</v>
      </c>
      <c r="S3177" s="15">
        <f t="shared" si="297"/>
        <v>40591.886886574073</v>
      </c>
      <c r="T3177">
        <f t="shared" si="298"/>
        <v>2010</v>
      </c>
      <c r="U3177">
        <f t="shared" si="299"/>
        <v>12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v>1374531631</v>
      </c>
      <c r="K3178" t="b">
        <v>1</v>
      </c>
      <c r="L3178">
        <v>55</v>
      </c>
      <c r="M3178" t="b">
        <v>1</v>
      </c>
      <c r="N3178" s="11" t="s">
        <v>8274</v>
      </c>
      <c r="O3178" t="s">
        <v>8275</v>
      </c>
      <c r="P3178">
        <f t="shared" si="294"/>
        <v>115</v>
      </c>
      <c r="Q3178" s="22">
        <f t="shared" si="295"/>
        <v>39.67</v>
      </c>
      <c r="R3178" s="15">
        <f t="shared" si="296"/>
        <v>41477.930914351848</v>
      </c>
      <c r="S3178" s="15">
        <f t="shared" si="297"/>
        <v>41504.625</v>
      </c>
      <c r="T3178">
        <f t="shared" si="298"/>
        <v>2013</v>
      </c>
      <c r="U3178">
        <f t="shared" si="299"/>
        <v>7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v>1400774409</v>
      </c>
      <c r="K3179" t="b">
        <v>1</v>
      </c>
      <c r="L3179">
        <v>51</v>
      </c>
      <c r="M3179" t="b">
        <v>1</v>
      </c>
      <c r="N3179" s="11" t="s">
        <v>8274</v>
      </c>
      <c r="O3179" t="s">
        <v>8275</v>
      </c>
      <c r="P3179">
        <f t="shared" si="294"/>
        <v>117</v>
      </c>
      <c r="Q3179" s="22">
        <f t="shared" si="295"/>
        <v>57.55</v>
      </c>
      <c r="R3179" s="15">
        <f t="shared" si="296"/>
        <v>41781.666770833333</v>
      </c>
      <c r="S3179" s="15">
        <f t="shared" si="297"/>
        <v>41811.666770833333</v>
      </c>
      <c r="T3179">
        <f t="shared" si="298"/>
        <v>2014</v>
      </c>
      <c r="U3179">
        <f t="shared" si="299"/>
        <v>5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v>1402929075</v>
      </c>
      <c r="K3180" t="b">
        <v>1</v>
      </c>
      <c r="L3180">
        <v>78</v>
      </c>
      <c r="M3180" t="b">
        <v>1</v>
      </c>
      <c r="N3180" s="11" t="s">
        <v>8274</v>
      </c>
      <c r="O3180" t="s">
        <v>8275</v>
      </c>
      <c r="P3180">
        <f t="shared" si="294"/>
        <v>172</v>
      </c>
      <c r="Q3180" s="22">
        <f t="shared" si="295"/>
        <v>33.03</v>
      </c>
      <c r="R3180" s="15">
        <f t="shared" si="296"/>
        <v>41806.605034722219</v>
      </c>
      <c r="S3180" s="15">
        <f t="shared" si="297"/>
        <v>41836.605034722219</v>
      </c>
      <c r="T3180">
        <f t="shared" si="298"/>
        <v>2014</v>
      </c>
      <c r="U3180">
        <f t="shared" si="299"/>
        <v>6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v>1365699071</v>
      </c>
      <c r="K3181" t="b">
        <v>1</v>
      </c>
      <c r="L3181">
        <v>62</v>
      </c>
      <c r="M3181" t="b">
        <v>1</v>
      </c>
      <c r="N3181" s="11" t="s">
        <v>8274</v>
      </c>
      <c r="O3181" t="s">
        <v>8275</v>
      </c>
      <c r="P3181">
        <f t="shared" si="294"/>
        <v>114</v>
      </c>
      <c r="Q3181" s="22">
        <f t="shared" si="295"/>
        <v>77.34</v>
      </c>
      <c r="R3181" s="15">
        <f t="shared" si="296"/>
        <v>41375.702210648145</v>
      </c>
      <c r="S3181" s="15">
        <f t="shared" si="297"/>
        <v>41400.702210648145</v>
      </c>
      <c r="T3181">
        <f t="shared" si="298"/>
        <v>2013</v>
      </c>
      <c r="U3181">
        <f t="shared" si="299"/>
        <v>4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v>1400666049</v>
      </c>
      <c r="K3182" t="b">
        <v>1</v>
      </c>
      <c r="L3182">
        <v>45</v>
      </c>
      <c r="M3182" t="b">
        <v>1</v>
      </c>
      <c r="N3182" s="11" t="s">
        <v>8274</v>
      </c>
      <c r="O3182" t="s">
        <v>8275</v>
      </c>
      <c r="P3182">
        <f t="shared" si="294"/>
        <v>120</v>
      </c>
      <c r="Q3182" s="22">
        <f t="shared" si="295"/>
        <v>31.93</v>
      </c>
      <c r="R3182" s="15">
        <f t="shared" si="296"/>
        <v>41780.412604166668</v>
      </c>
      <c r="S3182" s="15">
        <f t="shared" si="297"/>
        <v>41810.412604166668</v>
      </c>
      <c r="T3182">
        <f t="shared" si="298"/>
        <v>2014</v>
      </c>
      <c r="U3182">
        <f t="shared" si="299"/>
        <v>5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v>1400570787</v>
      </c>
      <c r="K3183" t="b">
        <v>1</v>
      </c>
      <c r="L3183">
        <v>15</v>
      </c>
      <c r="M3183" t="b">
        <v>1</v>
      </c>
      <c r="N3183" s="11" t="s">
        <v>8274</v>
      </c>
      <c r="O3183" t="s">
        <v>8275</v>
      </c>
      <c r="P3183">
        <f t="shared" si="294"/>
        <v>109</v>
      </c>
      <c r="Q3183" s="22">
        <f t="shared" si="295"/>
        <v>36.33</v>
      </c>
      <c r="R3183" s="15">
        <f t="shared" si="296"/>
        <v>41779.310034722221</v>
      </c>
      <c r="S3183" s="15">
        <f t="shared" si="297"/>
        <v>41805.666666666664</v>
      </c>
      <c r="T3183">
        <f t="shared" si="298"/>
        <v>2014</v>
      </c>
      <c r="U3183">
        <f t="shared" si="299"/>
        <v>5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v>1323211621</v>
      </c>
      <c r="K3184" t="b">
        <v>1</v>
      </c>
      <c r="L3184">
        <v>151</v>
      </c>
      <c r="M3184" t="b">
        <v>1</v>
      </c>
      <c r="N3184" s="11" t="s">
        <v>8274</v>
      </c>
      <c r="O3184" t="s">
        <v>8275</v>
      </c>
      <c r="P3184">
        <f t="shared" si="294"/>
        <v>101</v>
      </c>
      <c r="Q3184" s="22">
        <f t="shared" si="295"/>
        <v>46.77</v>
      </c>
      <c r="R3184" s="15">
        <f t="shared" si="296"/>
        <v>40883.949317129627</v>
      </c>
      <c r="S3184" s="15">
        <f t="shared" si="297"/>
        <v>40939.708333333336</v>
      </c>
      <c r="T3184">
        <f t="shared" si="298"/>
        <v>2011</v>
      </c>
      <c r="U3184">
        <f t="shared" si="299"/>
        <v>12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v>1375729469</v>
      </c>
      <c r="K3185" t="b">
        <v>1</v>
      </c>
      <c r="L3185">
        <v>68</v>
      </c>
      <c r="M3185" t="b">
        <v>1</v>
      </c>
      <c r="N3185" s="11" t="s">
        <v>8274</v>
      </c>
      <c r="O3185" t="s">
        <v>8275</v>
      </c>
      <c r="P3185">
        <f t="shared" si="294"/>
        <v>109</v>
      </c>
      <c r="Q3185" s="22">
        <f t="shared" si="295"/>
        <v>40.07</v>
      </c>
      <c r="R3185" s="15">
        <f t="shared" si="296"/>
        <v>41491.79478009259</v>
      </c>
      <c r="S3185" s="15">
        <f t="shared" si="297"/>
        <v>41509.79478009259</v>
      </c>
      <c r="T3185">
        <f t="shared" si="298"/>
        <v>2013</v>
      </c>
      <c r="U3185">
        <f t="shared" si="299"/>
        <v>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v>1401666631</v>
      </c>
      <c r="K3186" t="b">
        <v>1</v>
      </c>
      <c r="L3186">
        <v>46</v>
      </c>
      <c r="M3186" t="b">
        <v>1</v>
      </c>
      <c r="N3186" s="11" t="s">
        <v>8274</v>
      </c>
      <c r="O3186" t="s">
        <v>8275</v>
      </c>
      <c r="P3186">
        <f t="shared" si="294"/>
        <v>107</v>
      </c>
      <c r="Q3186" s="22">
        <f t="shared" si="295"/>
        <v>100.22</v>
      </c>
      <c r="R3186" s="15">
        <f t="shared" si="296"/>
        <v>41791.993414351848</v>
      </c>
      <c r="S3186" s="15">
        <f t="shared" si="297"/>
        <v>41821.993414351848</v>
      </c>
      <c r="T3186">
        <f t="shared" si="298"/>
        <v>2014</v>
      </c>
      <c r="U3186">
        <f t="shared" si="299"/>
        <v>6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v>1404948441</v>
      </c>
      <c r="K3187" t="b">
        <v>1</v>
      </c>
      <c r="L3187">
        <v>24</v>
      </c>
      <c r="M3187" t="b">
        <v>1</v>
      </c>
      <c r="N3187" s="11" t="s">
        <v>8274</v>
      </c>
      <c r="O3187" t="s">
        <v>8275</v>
      </c>
      <c r="P3187">
        <f t="shared" si="294"/>
        <v>100</v>
      </c>
      <c r="Q3187" s="22">
        <f t="shared" si="295"/>
        <v>41.67</v>
      </c>
      <c r="R3187" s="15">
        <f t="shared" si="296"/>
        <v>41829.977326388893</v>
      </c>
      <c r="S3187" s="15">
        <f t="shared" si="297"/>
        <v>41836.977326388893</v>
      </c>
      <c r="T3187">
        <f t="shared" si="298"/>
        <v>2014</v>
      </c>
      <c r="U3187">
        <f t="shared" si="29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v>1408313438</v>
      </c>
      <c r="K3188" t="b">
        <v>1</v>
      </c>
      <c r="L3188">
        <v>70</v>
      </c>
      <c r="M3188" t="b">
        <v>1</v>
      </c>
      <c r="N3188" s="11" t="s">
        <v>8274</v>
      </c>
      <c r="O3188" t="s">
        <v>8275</v>
      </c>
      <c r="P3188">
        <f t="shared" si="294"/>
        <v>102</v>
      </c>
      <c r="Q3188" s="22">
        <f t="shared" si="295"/>
        <v>46.71</v>
      </c>
      <c r="R3188" s="15">
        <f t="shared" si="296"/>
        <v>41868.924050925925</v>
      </c>
      <c r="S3188" s="15">
        <f t="shared" si="297"/>
        <v>41898.875</v>
      </c>
      <c r="T3188">
        <f t="shared" si="298"/>
        <v>2014</v>
      </c>
      <c r="U3188">
        <f t="shared" si="299"/>
        <v>8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v>1405439973</v>
      </c>
      <c r="K3189" t="b">
        <v>1</v>
      </c>
      <c r="L3189">
        <v>244</v>
      </c>
      <c r="M3189" t="b">
        <v>1</v>
      </c>
      <c r="N3189" s="11" t="s">
        <v>8274</v>
      </c>
      <c r="O3189" t="s">
        <v>8275</v>
      </c>
      <c r="P3189">
        <f t="shared" si="294"/>
        <v>116</v>
      </c>
      <c r="Q3189" s="22">
        <f t="shared" si="295"/>
        <v>71.489999999999995</v>
      </c>
      <c r="R3189" s="15">
        <f t="shared" si="296"/>
        <v>41835.666354166664</v>
      </c>
      <c r="S3189" s="15">
        <f t="shared" si="297"/>
        <v>41855.666354166664</v>
      </c>
      <c r="T3189">
        <f t="shared" si="298"/>
        <v>2014</v>
      </c>
      <c r="U3189">
        <f t="shared" si="299"/>
        <v>7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v>1432115902</v>
      </c>
      <c r="K3190" t="b">
        <v>0</v>
      </c>
      <c r="L3190">
        <v>9</v>
      </c>
      <c r="M3190" t="b">
        <v>0</v>
      </c>
      <c r="N3190" s="11" t="s">
        <v>8274</v>
      </c>
      <c r="O3190" t="s">
        <v>8316</v>
      </c>
      <c r="P3190">
        <f t="shared" si="294"/>
        <v>65</v>
      </c>
      <c r="Q3190" s="22">
        <f t="shared" si="295"/>
        <v>14.44</v>
      </c>
      <c r="R3190" s="15">
        <f t="shared" si="296"/>
        <v>42144.415532407409</v>
      </c>
      <c r="S3190" s="15">
        <f t="shared" si="297"/>
        <v>42165.415532407409</v>
      </c>
      <c r="T3190">
        <f t="shared" si="298"/>
        <v>2015</v>
      </c>
      <c r="U3190">
        <f t="shared" si="299"/>
        <v>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v>1429863532</v>
      </c>
      <c r="K3191" t="b">
        <v>0</v>
      </c>
      <c r="L3191">
        <v>19</v>
      </c>
      <c r="M3191" t="b">
        <v>0</v>
      </c>
      <c r="N3191" s="11" t="s">
        <v>8274</v>
      </c>
      <c r="O3191" t="s">
        <v>8316</v>
      </c>
      <c r="P3191">
        <f t="shared" si="294"/>
        <v>12</v>
      </c>
      <c r="Q3191" s="22">
        <f t="shared" si="295"/>
        <v>356.84</v>
      </c>
      <c r="R3191" s="15">
        <f t="shared" si="296"/>
        <v>42118.346435185187</v>
      </c>
      <c r="S3191" s="15">
        <f t="shared" si="297"/>
        <v>42148.346435185187</v>
      </c>
      <c r="T3191">
        <f t="shared" si="298"/>
        <v>2015</v>
      </c>
      <c r="U3191">
        <f t="shared" si="299"/>
        <v>4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v>1478662675</v>
      </c>
      <c r="K3192" t="b">
        <v>0</v>
      </c>
      <c r="L3192">
        <v>0</v>
      </c>
      <c r="M3192" t="b">
        <v>0</v>
      </c>
      <c r="N3192" s="11" t="s">
        <v>8274</v>
      </c>
      <c r="O3192" t="s">
        <v>8316</v>
      </c>
      <c r="P3192">
        <f t="shared" si="294"/>
        <v>0</v>
      </c>
      <c r="Q3192" s="22">
        <f t="shared" si="295"/>
        <v>0</v>
      </c>
      <c r="R3192" s="15">
        <f t="shared" si="296"/>
        <v>42683.151331018518</v>
      </c>
      <c r="S3192" s="15">
        <f t="shared" si="297"/>
        <v>42713.192997685182</v>
      </c>
      <c r="T3192">
        <f t="shared" si="298"/>
        <v>2016</v>
      </c>
      <c r="U3192">
        <f t="shared" si="299"/>
        <v>11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v>1466186869</v>
      </c>
      <c r="K3193" t="b">
        <v>0</v>
      </c>
      <c r="L3193">
        <v>4</v>
      </c>
      <c r="M3193" t="b">
        <v>0</v>
      </c>
      <c r="N3193" s="11" t="s">
        <v>8274</v>
      </c>
      <c r="O3193" t="s">
        <v>8316</v>
      </c>
      <c r="P3193">
        <f t="shared" si="294"/>
        <v>4</v>
      </c>
      <c r="Q3193" s="22">
        <f t="shared" si="295"/>
        <v>37.75</v>
      </c>
      <c r="R3193" s="15">
        <f t="shared" si="296"/>
        <v>42538.755428240736</v>
      </c>
      <c r="S3193" s="15">
        <f t="shared" si="297"/>
        <v>42598.755428240736</v>
      </c>
      <c r="T3193">
        <f t="shared" si="298"/>
        <v>2016</v>
      </c>
      <c r="U3193">
        <f t="shared" si="299"/>
        <v>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v>1421274859</v>
      </c>
      <c r="K3194" t="b">
        <v>0</v>
      </c>
      <c r="L3194">
        <v>8</v>
      </c>
      <c r="M3194" t="b">
        <v>0</v>
      </c>
      <c r="N3194" s="11" t="s">
        <v>8274</v>
      </c>
      <c r="O3194" t="s">
        <v>8316</v>
      </c>
      <c r="P3194">
        <f t="shared" si="294"/>
        <v>1</v>
      </c>
      <c r="Q3194" s="22">
        <f t="shared" si="295"/>
        <v>12.75</v>
      </c>
      <c r="R3194" s="15">
        <f t="shared" si="296"/>
        <v>42018.94049768518</v>
      </c>
      <c r="S3194" s="15">
        <f t="shared" si="297"/>
        <v>42063.916666666672</v>
      </c>
      <c r="T3194">
        <f t="shared" si="298"/>
        <v>2015</v>
      </c>
      <c r="U3194">
        <f t="shared" si="299"/>
        <v>1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v>1420586056</v>
      </c>
      <c r="K3195" t="b">
        <v>0</v>
      </c>
      <c r="L3195">
        <v>24</v>
      </c>
      <c r="M3195" t="b">
        <v>0</v>
      </c>
      <c r="N3195" s="11" t="s">
        <v>8274</v>
      </c>
      <c r="O3195" t="s">
        <v>8316</v>
      </c>
      <c r="P3195">
        <f t="shared" si="294"/>
        <v>12</v>
      </c>
      <c r="Q3195" s="22">
        <f t="shared" si="295"/>
        <v>24.46</v>
      </c>
      <c r="R3195" s="15">
        <f t="shared" si="296"/>
        <v>42010.968240740738</v>
      </c>
      <c r="S3195" s="15">
        <f t="shared" si="297"/>
        <v>42055.968240740738</v>
      </c>
      <c r="T3195">
        <f t="shared" si="298"/>
        <v>2015</v>
      </c>
      <c r="U3195">
        <f t="shared" si="299"/>
        <v>1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v>1435368598</v>
      </c>
      <c r="K3196" t="b">
        <v>0</v>
      </c>
      <c r="L3196">
        <v>0</v>
      </c>
      <c r="M3196" t="b">
        <v>0</v>
      </c>
      <c r="N3196" s="11" t="s">
        <v>8274</v>
      </c>
      <c r="O3196" t="s">
        <v>8316</v>
      </c>
      <c r="P3196">
        <f t="shared" si="294"/>
        <v>0</v>
      </c>
      <c r="Q3196" s="22">
        <f t="shared" si="295"/>
        <v>0</v>
      </c>
      <c r="R3196" s="15">
        <f t="shared" si="296"/>
        <v>42182.062476851846</v>
      </c>
      <c r="S3196" s="15">
        <f t="shared" si="297"/>
        <v>42212.062476851846</v>
      </c>
      <c r="T3196">
        <f t="shared" si="298"/>
        <v>2015</v>
      </c>
      <c r="U3196">
        <f t="shared" si="299"/>
        <v>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v>1421158542</v>
      </c>
      <c r="K3197" t="b">
        <v>0</v>
      </c>
      <c r="L3197">
        <v>39</v>
      </c>
      <c r="M3197" t="b">
        <v>0</v>
      </c>
      <c r="N3197" s="11" t="s">
        <v>8274</v>
      </c>
      <c r="O3197" t="s">
        <v>8316</v>
      </c>
      <c r="P3197">
        <f t="shared" si="294"/>
        <v>59</v>
      </c>
      <c r="Q3197" s="22">
        <f t="shared" si="295"/>
        <v>53.08</v>
      </c>
      <c r="R3197" s="15">
        <f t="shared" si="296"/>
        <v>42017.594236111108</v>
      </c>
      <c r="S3197" s="15">
        <f t="shared" si="297"/>
        <v>42047.594236111108</v>
      </c>
      <c r="T3197">
        <f t="shared" si="298"/>
        <v>2015</v>
      </c>
      <c r="U3197">
        <f t="shared" si="299"/>
        <v>1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v>1433254875</v>
      </c>
      <c r="K3198" t="b">
        <v>0</v>
      </c>
      <c r="L3198">
        <v>6</v>
      </c>
      <c r="M3198" t="b">
        <v>0</v>
      </c>
      <c r="N3198" s="11" t="s">
        <v>8274</v>
      </c>
      <c r="O3198" t="s">
        <v>8316</v>
      </c>
      <c r="P3198">
        <f t="shared" si="294"/>
        <v>0</v>
      </c>
      <c r="Q3198" s="22">
        <f t="shared" si="295"/>
        <v>300</v>
      </c>
      <c r="R3198" s="15">
        <f t="shared" si="296"/>
        <v>42157.598090277781</v>
      </c>
      <c r="S3198" s="15">
        <f t="shared" si="297"/>
        <v>42217.583333333328</v>
      </c>
      <c r="T3198">
        <f t="shared" si="298"/>
        <v>2015</v>
      </c>
      <c r="U3198">
        <f t="shared" si="299"/>
        <v>6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v>1420458618</v>
      </c>
      <c r="K3199" t="b">
        <v>0</v>
      </c>
      <c r="L3199">
        <v>4</v>
      </c>
      <c r="M3199" t="b">
        <v>0</v>
      </c>
      <c r="N3199" s="11" t="s">
        <v>8274</v>
      </c>
      <c r="O3199" t="s">
        <v>8316</v>
      </c>
      <c r="P3199">
        <f t="shared" si="294"/>
        <v>11</v>
      </c>
      <c r="Q3199" s="22">
        <f t="shared" si="295"/>
        <v>286.25</v>
      </c>
      <c r="R3199" s="15">
        <f t="shared" si="296"/>
        <v>42009.493263888886</v>
      </c>
      <c r="S3199" s="15">
        <f t="shared" si="297"/>
        <v>42039.493263888886</v>
      </c>
      <c r="T3199">
        <f t="shared" si="298"/>
        <v>2015</v>
      </c>
      <c r="U3199">
        <f t="shared" si="299"/>
        <v>1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v>1420798277</v>
      </c>
      <c r="K3200" t="b">
        <v>0</v>
      </c>
      <c r="L3200">
        <v>3</v>
      </c>
      <c r="M3200" t="b">
        <v>0</v>
      </c>
      <c r="N3200" s="11" t="s">
        <v>8274</v>
      </c>
      <c r="O3200" t="s">
        <v>8316</v>
      </c>
      <c r="P3200">
        <f t="shared" si="294"/>
        <v>0</v>
      </c>
      <c r="Q3200" s="22">
        <f t="shared" si="295"/>
        <v>36.67</v>
      </c>
      <c r="R3200" s="15">
        <f t="shared" si="296"/>
        <v>42013.424502314811</v>
      </c>
      <c r="S3200" s="15">
        <f t="shared" si="297"/>
        <v>42051.424502314811</v>
      </c>
      <c r="T3200">
        <f t="shared" si="298"/>
        <v>2015</v>
      </c>
      <c r="U3200">
        <f t="shared" si="299"/>
        <v>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v>1407435418</v>
      </c>
      <c r="K3201" t="b">
        <v>0</v>
      </c>
      <c r="L3201">
        <v>53</v>
      </c>
      <c r="M3201" t="b">
        <v>0</v>
      </c>
      <c r="N3201" s="11" t="s">
        <v>8274</v>
      </c>
      <c r="O3201" t="s">
        <v>8316</v>
      </c>
      <c r="P3201">
        <f t="shared" si="294"/>
        <v>52</v>
      </c>
      <c r="Q3201" s="22">
        <f t="shared" si="295"/>
        <v>49.21</v>
      </c>
      <c r="R3201" s="15">
        <f t="shared" si="296"/>
        <v>41858.761782407404</v>
      </c>
      <c r="S3201" s="15">
        <f t="shared" si="297"/>
        <v>41888.875</v>
      </c>
      <c r="T3201">
        <f t="shared" si="298"/>
        <v>2014</v>
      </c>
      <c r="U3201">
        <f t="shared" si="299"/>
        <v>8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v>1459410101</v>
      </c>
      <c r="K3202" t="b">
        <v>0</v>
      </c>
      <c r="L3202">
        <v>1</v>
      </c>
      <c r="M3202" t="b">
        <v>0</v>
      </c>
      <c r="N3202" s="11" t="s">
        <v>8274</v>
      </c>
      <c r="O3202" t="s">
        <v>8316</v>
      </c>
      <c r="P3202">
        <f t="shared" si="294"/>
        <v>0</v>
      </c>
      <c r="Q3202" s="22">
        <f t="shared" si="295"/>
        <v>1</v>
      </c>
      <c r="R3202" s="15">
        <f t="shared" si="296"/>
        <v>42460.320613425924</v>
      </c>
      <c r="S3202" s="15">
        <f t="shared" si="297"/>
        <v>42490.231944444444</v>
      </c>
      <c r="T3202">
        <f t="shared" si="298"/>
        <v>2016</v>
      </c>
      <c r="U3202">
        <f t="shared" si="299"/>
        <v>3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v>1407695077</v>
      </c>
      <c r="K3203" t="b">
        <v>0</v>
      </c>
      <c r="L3203">
        <v>2</v>
      </c>
      <c r="M3203" t="b">
        <v>0</v>
      </c>
      <c r="N3203" s="11" t="s">
        <v>8274</v>
      </c>
      <c r="O3203" t="s">
        <v>8316</v>
      </c>
      <c r="P3203">
        <f t="shared" ref="P3203:P3266" si="300">ROUND(E3203/D3203*100,0)</f>
        <v>1</v>
      </c>
      <c r="Q3203" s="22">
        <f t="shared" ref="Q3203:Q3266" si="301">IFERROR(ROUND(E3203/L3203,2),0)</f>
        <v>12.5</v>
      </c>
      <c r="R3203" s="15">
        <f t="shared" ref="R3203:R3266" si="302">J3203/60/60/24+DATE(1970,1,1)</f>
        <v>41861.767094907409</v>
      </c>
      <c r="S3203" s="15">
        <f t="shared" ref="S3203:S3266" si="303">I3203/60/60/24+DATE(1970,1,1)</f>
        <v>41882.767094907409</v>
      </c>
      <c r="T3203">
        <f t="shared" ref="T3203:T3266" si="304">YEAR(R3203)</f>
        <v>2014</v>
      </c>
      <c r="U3203">
        <f t="shared" ref="U3203:U3266" si="305">MONTH(R3203)</f>
        <v>8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v>1445027346</v>
      </c>
      <c r="K3204" t="b">
        <v>0</v>
      </c>
      <c r="L3204">
        <v>25</v>
      </c>
      <c r="M3204" t="b">
        <v>0</v>
      </c>
      <c r="N3204" s="11" t="s">
        <v>8274</v>
      </c>
      <c r="O3204" t="s">
        <v>8316</v>
      </c>
      <c r="P3204">
        <f t="shared" si="300"/>
        <v>55</v>
      </c>
      <c r="Q3204" s="22">
        <f t="shared" si="301"/>
        <v>109.04</v>
      </c>
      <c r="R3204" s="15">
        <f t="shared" si="302"/>
        <v>42293.853541666671</v>
      </c>
      <c r="S3204" s="15">
        <f t="shared" si="303"/>
        <v>42352.249305555553</v>
      </c>
      <c r="T3204">
        <f t="shared" si="304"/>
        <v>2015</v>
      </c>
      <c r="U3204">
        <f t="shared" si="305"/>
        <v>10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v>1440632622</v>
      </c>
      <c r="K3205" t="b">
        <v>0</v>
      </c>
      <c r="L3205">
        <v>6</v>
      </c>
      <c r="M3205" t="b">
        <v>0</v>
      </c>
      <c r="N3205" s="11" t="s">
        <v>8274</v>
      </c>
      <c r="O3205" t="s">
        <v>8316</v>
      </c>
      <c r="P3205">
        <f t="shared" si="300"/>
        <v>25</v>
      </c>
      <c r="Q3205" s="22">
        <f t="shared" si="301"/>
        <v>41.67</v>
      </c>
      <c r="R3205" s="15">
        <f t="shared" si="302"/>
        <v>42242.988680555558</v>
      </c>
      <c r="S3205" s="15">
        <f t="shared" si="303"/>
        <v>42272.988680555558</v>
      </c>
      <c r="T3205">
        <f t="shared" si="304"/>
        <v>2015</v>
      </c>
      <c r="U3205">
        <f t="shared" si="305"/>
        <v>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v>1434558479</v>
      </c>
      <c r="K3206" t="b">
        <v>0</v>
      </c>
      <c r="L3206">
        <v>0</v>
      </c>
      <c r="M3206" t="b">
        <v>0</v>
      </c>
      <c r="N3206" s="11" t="s">
        <v>8274</v>
      </c>
      <c r="O3206" t="s">
        <v>8316</v>
      </c>
      <c r="P3206">
        <f t="shared" si="300"/>
        <v>0</v>
      </c>
      <c r="Q3206" s="22">
        <f t="shared" si="301"/>
        <v>0</v>
      </c>
      <c r="R3206" s="15">
        <f t="shared" si="302"/>
        <v>42172.686099537037</v>
      </c>
      <c r="S3206" s="15">
        <f t="shared" si="303"/>
        <v>42202.676388888889</v>
      </c>
      <c r="T3206">
        <f t="shared" si="304"/>
        <v>2015</v>
      </c>
      <c r="U3206">
        <f t="shared" si="305"/>
        <v>6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v>1427878772</v>
      </c>
      <c r="K3207" t="b">
        <v>0</v>
      </c>
      <c r="L3207">
        <v>12</v>
      </c>
      <c r="M3207" t="b">
        <v>0</v>
      </c>
      <c r="N3207" s="11" t="s">
        <v>8274</v>
      </c>
      <c r="O3207" t="s">
        <v>8316</v>
      </c>
      <c r="P3207">
        <f t="shared" si="300"/>
        <v>3</v>
      </c>
      <c r="Q3207" s="22">
        <f t="shared" si="301"/>
        <v>22.75</v>
      </c>
      <c r="R3207" s="15">
        <f t="shared" si="302"/>
        <v>42095.374675925923</v>
      </c>
      <c r="S3207" s="15">
        <f t="shared" si="303"/>
        <v>42125.374675925923</v>
      </c>
      <c r="T3207">
        <f t="shared" si="304"/>
        <v>2015</v>
      </c>
      <c r="U3207">
        <f t="shared" si="305"/>
        <v>4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v>1440052651</v>
      </c>
      <c r="K3208" t="b">
        <v>0</v>
      </c>
      <c r="L3208">
        <v>0</v>
      </c>
      <c r="M3208" t="b">
        <v>0</v>
      </c>
      <c r="N3208" s="11" t="s">
        <v>8274</v>
      </c>
      <c r="O3208" t="s">
        <v>8316</v>
      </c>
      <c r="P3208">
        <f t="shared" si="300"/>
        <v>0</v>
      </c>
      <c r="Q3208" s="22">
        <f t="shared" si="301"/>
        <v>0</v>
      </c>
      <c r="R3208" s="15">
        <f t="shared" si="302"/>
        <v>42236.276053240741</v>
      </c>
      <c r="S3208" s="15">
        <f t="shared" si="303"/>
        <v>42266.276053240741</v>
      </c>
      <c r="T3208">
        <f t="shared" si="304"/>
        <v>2015</v>
      </c>
      <c r="U3208">
        <f t="shared" si="305"/>
        <v>8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v>1424587207</v>
      </c>
      <c r="K3209" t="b">
        <v>0</v>
      </c>
      <c r="L3209">
        <v>36</v>
      </c>
      <c r="M3209" t="b">
        <v>0</v>
      </c>
      <c r="N3209" s="11" t="s">
        <v>8274</v>
      </c>
      <c r="O3209" t="s">
        <v>8316</v>
      </c>
      <c r="P3209">
        <f t="shared" si="300"/>
        <v>46</v>
      </c>
      <c r="Q3209" s="22">
        <f t="shared" si="301"/>
        <v>70.83</v>
      </c>
      <c r="R3209" s="15">
        <f t="shared" si="302"/>
        <v>42057.277858796297</v>
      </c>
      <c r="S3209" s="15">
        <f t="shared" si="303"/>
        <v>42117.236192129625</v>
      </c>
      <c r="T3209">
        <f t="shared" si="304"/>
        <v>2015</v>
      </c>
      <c r="U3209">
        <f t="shared" si="305"/>
        <v>2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v>1404743477</v>
      </c>
      <c r="K3210" t="b">
        <v>1</v>
      </c>
      <c r="L3210">
        <v>82</v>
      </c>
      <c r="M3210" t="b">
        <v>1</v>
      </c>
      <c r="N3210" s="11" t="s">
        <v>8274</v>
      </c>
      <c r="O3210" t="s">
        <v>8275</v>
      </c>
      <c r="P3210">
        <f t="shared" si="300"/>
        <v>104</v>
      </c>
      <c r="Q3210" s="22">
        <f t="shared" si="301"/>
        <v>63.11</v>
      </c>
      <c r="R3210" s="15">
        <f t="shared" si="302"/>
        <v>41827.605057870373</v>
      </c>
      <c r="S3210" s="15">
        <f t="shared" si="303"/>
        <v>41848.605057870373</v>
      </c>
      <c r="T3210">
        <f t="shared" si="304"/>
        <v>2014</v>
      </c>
      <c r="U3210">
        <f t="shared" si="305"/>
        <v>7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v>1400512658</v>
      </c>
      <c r="K3211" t="b">
        <v>1</v>
      </c>
      <c r="L3211">
        <v>226</v>
      </c>
      <c r="M3211" t="b">
        <v>1</v>
      </c>
      <c r="N3211" s="11" t="s">
        <v>8274</v>
      </c>
      <c r="O3211" t="s">
        <v>8275</v>
      </c>
      <c r="P3211">
        <f t="shared" si="300"/>
        <v>119</v>
      </c>
      <c r="Q3211" s="22">
        <f t="shared" si="301"/>
        <v>50.16</v>
      </c>
      <c r="R3211" s="15">
        <f t="shared" si="302"/>
        <v>41778.637245370373</v>
      </c>
      <c r="S3211" s="15">
        <f t="shared" si="303"/>
        <v>41810.958333333336</v>
      </c>
      <c r="T3211">
        <f t="shared" si="304"/>
        <v>2014</v>
      </c>
      <c r="U3211">
        <f t="shared" si="305"/>
        <v>5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v>1334442519</v>
      </c>
      <c r="K3212" t="b">
        <v>1</v>
      </c>
      <c r="L3212">
        <v>60</v>
      </c>
      <c r="M3212" t="b">
        <v>1</v>
      </c>
      <c r="N3212" s="11" t="s">
        <v>8274</v>
      </c>
      <c r="O3212" t="s">
        <v>8275</v>
      </c>
      <c r="P3212">
        <f t="shared" si="300"/>
        <v>126</v>
      </c>
      <c r="Q3212" s="22">
        <f t="shared" si="301"/>
        <v>62.88</v>
      </c>
      <c r="R3212" s="15">
        <f t="shared" si="302"/>
        <v>41013.936562499999</v>
      </c>
      <c r="S3212" s="15">
        <f t="shared" si="303"/>
        <v>41061.165972222225</v>
      </c>
      <c r="T3212">
        <f t="shared" si="304"/>
        <v>2012</v>
      </c>
      <c r="U3212">
        <f t="shared" si="305"/>
        <v>4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v>1405346680</v>
      </c>
      <c r="K3213" t="b">
        <v>1</v>
      </c>
      <c r="L3213">
        <v>322</v>
      </c>
      <c r="M3213" t="b">
        <v>1</v>
      </c>
      <c r="N3213" s="11" t="s">
        <v>8274</v>
      </c>
      <c r="O3213" t="s">
        <v>8275</v>
      </c>
      <c r="P3213">
        <f t="shared" si="300"/>
        <v>120</v>
      </c>
      <c r="Q3213" s="22">
        <f t="shared" si="301"/>
        <v>85.53</v>
      </c>
      <c r="R3213" s="15">
        <f t="shared" si="302"/>
        <v>41834.586574074077</v>
      </c>
      <c r="S3213" s="15">
        <f t="shared" si="303"/>
        <v>41866.083333333336</v>
      </c>
      <c r="T3213">
        <f t="shared" si="304"/>
        <v>2014</v>
      </c>
      <c r="U3213">
        <f t="shared" si="305"/>
        <v>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v>1404932751</v>
      </c>
      <c r="K3214" t="b">
        <v>1</v>
      </c>
      <c r="L3214">
        <v>94</v>
      </c>
      <c r="M3214" t="b">
        <v>1</v>
      </c>
      <c r="N3214" s="11" t="s">
        <v>8274</v>
      </c>
      <c r="O3214" t="s">
        <v>8275</v>
      </c>
      <c r="P3214">
        <f t="shared" si="300"/>
        <v>126</v>
      </c>
      <c r="Q3214" s="22">
        <f t="shared" si="301"/>
        <v>53.72</v>
      </c>
      <c r="R3214" s="15">
        <f t="shared" si="302"/>
        <v>41829.795729166668</v>
      </c>
      <c r="S3214" s="15">
        <f t="shared" si="303"/>
        <v>41859.795729166668</v>
      </c>
      <c r="T3214">
        <f t="shared" si="304"/>
        <v>2014</v>
      </c>
      <c r="U3214">
        <f t="shared" si="305"/>
        <v>7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v>1434478759</v>
      </c>
      <c r="K3215" t="b">
        <v>1</v>
      </c>
      <c r="L3215">
        <v>47</v>
      </c>
      <c r="M3215" t="b">
        <v>1</v>
      </c>
      <c r="N3215" s="11" t="s">
        <v>8274</v>
      </c>
      <c r="O3215" t="s">
        <v>8275</v>
      </c>
      <c r="P3215">
        <f t="shared" si="300"/>
        <v>100</v>
      </c>
      <c r="Q3215" s="22">
        <f t="shared" si="301"/>
        <v>127.81</v>
      </c>
      <c r="R3215" s="15">
        <f t="shared" si="302"/>
        <v>42171.763414351852</v>
      </c>
      <c r="S3215" s="15">
        <f t="shared" si="303"/>
        <v>42211.763414351852</v>
      </c>
      <c r="T3215">
        <f t="shared" si="304"/>
        <v>2015</v>
      </c>
      <c r="U3215">
        <f t="shared" si="305"/>
        <v>6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v>1448823673</v>
      </c>
      <c r="K3216" t="b">
        <v>1</v>
      </c>
      <c r="L3216">
        <v>115</v>
      </c>
      <c r="M3216" t="b">
        <v>1</v>
      </c>
      <c r="N3216" s="11" t="s">
        <v>8274</v>
      </c>
      <c r="O3216" t="s">
        <v>8275</v>
      </c>
      <c r="P3216">
        <f t="shared" si="300"/>
        <v>102</v>
      </c>
      <c r="Q3216" s="22">
        <f t="shared" si="301"/>
        <v>106.57</v>
      </c>
      <c r="R3216" s="15">
        <f t="shared" si="302"/>
        <v>42337.792511574073</v>
      </c>
      <c r="S3216" s="15">
        <f t="shared" si="303"/>
        <v>42374.996527777781</v>
      </c>
      <c r="T3216">
        <f t="shared" si="304"/>
        <v>2015</v>
      </c>
      <c r="U3216">
        <f t="shared" si="305"/>
        <v>11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v>1438617471</v>
      </c>
      <c r="K3217" t="b">
        <v>1</v>
      </c>
      <c r="L3217">
        <v>134</v>
      </c>
      <c r="M3217" t="b">
        <v>1</v>
      </c>
      <c r="N3217" s="11" t="s">
        <v>8274</v>
      </c>
      <c r="O3217" t="s">
        <v>8275</v>
      </c>
      <c r="P3217">
        <f t="shared" si="300"/>
        <v>100</v>
      </c>
      <c r="Q3217" s="22">
        <f t="shared" si="301"/>
        <v>262.11</v>
      </c>
      <c r="R3217" s="15">
        <f t="shared" si="302"/>
        <v>42219.665173611109</v>
      </c>
      <c r="S3217" s="15">
        <f t="shared" si="303"/>
        <v>42257.165972222225</v>
      </c>
      <c r="T3217">
        <f t="shared" si="304"/>
        <v>2015</v>
      </c>
      <c r="U3217">
        <f t="shared" si="305"/>
        <v>8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v>1433934371</v>
      </c>
      <c r="K3218" t="b">
        <v>1</v>
      </c>
      <c r="L3218">
        <v>35</v>
      </c>
      <c r="M3218" t="b">
        <v>1</v>
      </c>
      <c r="N3218" s="11" t="s">
        <v>8274</v>
      </c>
      <c r="O3218" t="s">
        <v>8275</v>
      </c>
      <c r="P3218">
        <f t="shared" si="300"/>
        <v>100</v>
      </c>
      <c r="Q3218" s="22">
        <f t="shared" si="301"/>
        <v>57.17</v>
      </c>
      <c r="R3218" s="15">
        <f t="shared" si="302"/>
        <v>42165.462627314817</v>
      </c>
      <c r="S3218" s="15">
        <f t="shared" si="303"/>
        <v>42196.604166666672</v>
      </c>
      <c r="T3218">
        <f t="shared" si="304"/>
        <v>2015</v>
      </c>
      <c r="U3218">
        <f t="shared" si="305"/>
        <v>6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v>1475672784</v>
      </c>
      <c r="K3219" t="b">
        <v>1</v>
      </c>
      <c r="L3219">
        <v>104</v>
      </c>
      <c r="M3219" t="b">
        <v>1</v>
      </c>
      <c r="N3219" s="11" t="s">
        <v>8274</v>
      </c>
      <c r="O3219" t="s">
        <v>8275</v>
      </c>
      <c r="P3219">
        <f t="shared" si="300"/>
        <v>116</v>
      </c>
      <c r="Q3219" s="22">
        <f t="shared" si="301"/>
        <v>50.2</v>
      </c>
      <c r="R3219" s="15">
        <f t="shared" si="302"/>
        <v>42648.546111111107</v>
      </c>
      <c r="S3219" s="15">
        <f t="shared" si="303"/>
        <v>42678.546111111107</v>
      </c>
      <c r="T3219">
        <f t="shared" si="304"/>
        <v>2016</v>
      </c>
      <c r="U3219">
        <f t="shared" si="305"/>
        <v>10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v>1417132986</v>
      </c>
      <c r="K3220" t="b">
        <v>1</v>
      </c>
      <c r="L3220">
        <v>184</v>
      </c>
      <c r="M3220" t="b">
        <v>1</v>
      </c>
      <c r="N3220" s="11" t="s">
        <v>8274</v>
      </c>
      <c r="O3220" t="s">
        <v>8275</v>
      </c>
      <c r="P3220">
        <f t="shared" si="300"/>
        <v>102</v>
      </c>
      <c r="Q3220" s="22">
        <f t="shared" si="301"/>
        <v>66.59</v>
      </c>
      <c r="R3220" s="15">
        <f t="shared" si="302"/>
        <v>41971.002152777779</v>
      </c>
      <c r="S3220" s="15">
        <f t="shared" si="303"/>
        <v>42004</v>
      </c>
      <c r="T3220">
        <f t="shared" si="304"/>
        <v>2014</v>
      </c>
      <c r="U3220">
        <f t="shared" si="305"/>
        <v>11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v>1424043347</v>
      </c>
      <c r="K3221" t="b">
        <v>1</v>
      </c>
      <c r="L3221">
        <v>119</v>
      </c>
      <c r="M3221" t="b">
        <v>1</v>
      </c>
      <c r="N3221" s="11" t="s">
        <v>8274</v>
      </c>
      <c r="O3221" t="s">
        <v>8275</v>
      </c>
      <c r="P3221">
        <f t="shared" si="300"/>
        <v>100</v>
      </c>
      <c r="Q3221" s="22">
        <f t="shared" si="301"/>
        <v>168.25</v>
      </c>
      <c r="R3221" s="15">
        <f t="shared" si="302"/>
        <v>42050.983182870375</v>
      </c>
      <c r="S3221" s="15">
        <f t="shared" si="303"/>
        <v>42085.941516203704</v>
      </c>
      <c r="T3221">
        <f t="shared" si="304"/>
        <v>2015</v>
      </c>
      <c r="U3221">
        <f t="shared" si="305"/>
        <v>2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v>1486411204</v>
      </c>
      <c r="K3222" t="b">
        <v>1</v>
      </c>
      <c r="L3222">
        <v>59</v>
      </c>
      <c r="M3222" t="b">
        <v>1</v>
      </c>
      <c r="N3222" s="11" t="s">
        <v>8274</v>
      </c>
      <c r="O3222" t="s">
        <v>8275</v>
      </c>
      <c r="P3222">
        <f t="shared" si="300"/>
        <v>101</v>
      </c>
      <c r="Q3222" s="22">
        <f t="shared" si="301"/>
        <v>256.37</v>
      </c>
      <c r="R3222" s="15">
        <f t="shared" si="302"/>
        <v>42772.833379629628</v>
      </c>
      <c r="S3222" s="15">
        <f t="shared" si="303"/>
        <v>42806.875</v>
      </c>
      <c r="T3222">
        <f t="shared" si="304"/>
        <v>2017</v>
      </c>
      <c r="U3222">
        <f t="shared" si="305"/>
        <v>2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v>1433090603</v>
      </c>
      <c r="K3223" t="b">
        <v>1</v>
      </c>
      <c r="L3223">
        <v>113</v>
      </c>
      <c r="M3223" t="b">
        <v>1</v>
      </c>
      <c r="N3223" s="11" t="s">
        <v>8274</v>
      </c>
      <c r="O3223" t="s">
        <v>8275</v>
      </c>
      <c r="P3223">
        <f t="shared" si="300"/>
        <v>103</v>
      </c>
      <c r="Q3223" s="22">
        <f t="shared" si="301"/>
        <v>36.61</v>
      </c>
      <c r="R3223" s="15">
        <f t="shared" si="302"/>
        <v>42155.696793981479</v>
      </c>
      <c r="S3223" s="15">
        <f t="shared" si="303"/>
        <v>42190.696793981479</v>
      </c>
      <c r="T3223">
        <f t="shared" si="304"/>
        <v>2015</v>
      </c>
      <c r="U3223">
        <f t="shared" si="305"/>
        <v>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v>1443016697</v>
      </c>
      <c r="K3224" t="b">
        <v>1</v>
      </c>
      <c r="L3224">
        <v>84</v>
      </c>
      <c r="M3224" t="b">
        <v>1</v>
      </c>
      <c r="N3224" s="11" t="s">
        <v>8274</v>
      </c>
      <c r="O3224" t="s">
        <v>8275</v>
      </c>
      <c r="P3224">
        <f t="shared" si="300"/>
        <v>125</v>
      </c>
      <c r="Q3224" s="22">
        <f t="shared" si="301"/>
        <v>37.14</v>
      </c>
      <c r="R3224" s="15">
        <f t="shared" si="302"/>
        <v>42270.582141203704</v>
      </c>
      <c r="S3224" s="15">
        <f t="shared" si="303"/>
        <v>42301.895138888889</v>
      </c>
      <c r="T3224">
        <f t="shared" si="304"/>
        <v>2015</v>
      </c>
      <c r="U3224">
        <f t="shared" si="305"/>
        <v>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v>1437508976</v>
      </c>
      <c r="K3225" t="b">
        <v>1</v>
      </c>
      <c r="L3225">
        <v>74</v>
      </c>
      <c r="M3225" t="b">
        <v>1</v>
      </c>
      <c r="N3225" s="11" t="s">
        <v>8274</v>
      </c>
      <c r="O3225" t="s">
        <v>8275</v>
      </c>
      <c r="P3225">
        <f t="shared" si="300"/>
        <v>110</v>
      </c>
      <c r="Q3225" s="22">
        <f t="shared" si="301"/>
        <v>45.88</v>
      </c>
      <c r="R3225" s="15">
        <f t="shared" si="302"/>
        <v>42206.835370370376</v>
      </c>
      <c r="S3225" s="15">
        <f t="shared" si="303"/>
        <v>42236.835370370376</v>
      </c>
      <c r="T3225">
        <f t="shared" si="304"/>
        <v>2015</v>
      </c>
      <c r="U3225">
        <f t="shared" si="305"/>
        <v>7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v>1479932713</v>
      </c>
      <c r="K3226" t="b">
        <v>1</v>
      </c>
      <c r="L3226">
        <v>216</v>
      </c>
      <c r="M3226" t="b">
        <v>1</v>
      </c>
      <c r="N3226" s="11" t="s">
        <v>8274</v>
      </c>
      <c r="O3226" t="s">
        <v>8275</v>
      </c>
      <c r="P3226">
        <f t="shared" si="300"/>
        <v>102</v>
      </c>
      <c r="Q3226" s="22">
        <f t="shared" si="301"/>
        <v>141.71</v>
      </c>
      <c r="R3226" s="15">
        <f t="shared" si="302"/>
        <v>42697.850844907407</v>
      </c>
      <c r="S3226" s="15">
        <f t="shared" si="303"/>
        <v>42745.208333333328</v>
      </c>
      <c r="T3226">
        <f t="shared" si="304"/>
        <v>2016</v>
      </c>
      <c r="U3226">
        <f t="shared" si="305"/>
        <v>11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v>1463145938</v>
      </c>
      <c r="K3227" t="b">
        <v>1</v>
      </c>
      <c r="L3227">
        <v>39</v>
      </c>
      <c r="M3227" t="b">
        <v>1</v>
      </c>
      <c r="N3227" s="11" t="s">
        <v>8274</v>
      </c>
      <c r="O3227" t="s">
        <v>8275</v>
      </c>
      <c r="P3227">
        <f t="shared" si="300"/>
        <v>102</v>
      </c>
      <c r="Q3227" s="22">
        <f t="shared" si="301"/>
        <v>52.49</v>
      </c>
      <c r="R3227" s="15">
        <f t="shared" si="302"/>
        <v>42503.559467592597</v>
      </c>
      <c r="S3227" s="15">
        <f t="shared" si="303"/>
        <v>42524.875</v>
      </c>
      <c r="T3227">
        <f t="shared" si="304"/>
        <v>2016</v>
      </c>
      <c r="U3227">
        <f t="shared" si="305"/>
        <v>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v>1443621612</v>
      </c>
      <c r="K3228" t="b">
        <v>1</v>
      </c>
      <c r="L3228">
        <v>21</v>
      </c>
      <c r="M3228" t="b">
        <v>1</v>
      </c>
      <c r="N3228" s="11" t="s">
        <v>8274</v>
      </c>
      <c r="O3228" t="s">
        <v>8275</v>
      </c>
      <c r="P3228">
        <f t="shared" si="300"/>
        <v>104</v>
      </c>
      <c r="Q3228" s="22">
        <f t="shared" si="301"/>
        <v>59.52</v>
      </c>
      <c r="R3228" s="15">
        <f t="shared" si="302"/>
        <v>42277.583472222221</v>
      </c>
      <c r="S3228" s="15">
        <f t="shared" si="303"/>
        <v>42307.583472222221</v>
      </c>
      <c r="T3228">
        <f t="shared" si="304"/>
        <v>2015</v>
      </c>
      <c r="U3228">
        <f t="shared" si="305"/>
        <v>9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v>1482095436</v>
      </c>
      <c r="K3229" t="b">
        <v>0</v>
      </c>
      <c r="L3229">
        <v>30</v>
      </c>
      <c r="M3229" t="b">
        <v>1</v>
      </c>
      <c r="N3229" s="11" t="s">
        <v>8274</v>
      </c>
      <c r="O3229" t="s">
        <v>8275</v>
      </c>
      <c r="P3229">
        <f t="shared" si="300"/>
        <v>125</v>
      </c>
      <c r="Q3229" s="22">
        <f t="shared" si="301"/>
        <v>50</v>
      </c>
      <c r="R3229" s="15">
        <f t="shared" si="302"/>
        <v>42722.882361111115</v>
      </c>
      <c r="S3229" s="15">
        <f t="shared" si="303"/>
        <v>42752.882361111115</v>
      </c>
      <c r="T3229">
        <f t="shared" si="304"/>
        <v>2016</v>
      </c>
      <c r="U3229">
        <f t="shared" si="305"/>
        <v>12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v>1447606884</v>
      </c>
      <c r="K3230" t="b">
        <v>1</v>
      </c>
      <c r="L3230">
        <v>37</v>
      </c>
      <c r="M3230" t="b">
        <v>1</v>
      </c>
      <c r="N3230" s="11" t="s">
        <v>8274</v>
      </c>
      <c r="O3230" t="s">
        <v>8275</v>
      </c>
      <c r="P3230">
        <f t="shared" si="300"/>
        <v>102</v>
      </c>
      <c r="Q3230" s="22">
        <f t="shared" si="301"/>
        <v>193.62</v>
      </c>
      <c r="R3230" s="15">
        <f t="shared" si="302"/>
        <v>42323.70930555556</v>
      </c>
      <c r="S3230" s="15">
        <f t="shared" si="303"/>
        <v>42355.207638888889</v>
      </c>
      <c r="T3230">
        <f t="shared" si="304"/>
        <v>2015</v>
      </c>
      <c r="U3230">
        <f t="shared" si="305"/>
        <v>11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v>1413874798</v>
      </c>
      <c r="K3231" t="b">
        <v>1</v>
      </c>
      <c r="L3231">
        <v>202</v>
      </c>
      <c r="M3231" t="b">
        <v>1</v>
      </c>
      <c r="N3231" s="11" t="s">
        <v>8274</v>
      </c>
      <c r="O3231" t="s">
        <v>8275</v>
      </c>
      <c r="P3231">
        <f t="shared" si="300"/>
        <v>108</v>
      </c>
      <c r="Q3231" s="22">
        <f t="shared" si="301"/>
        <v>106.8</v>
      </c>
      <c r="R3231" s="15">
        <f t="shared" si="302"/>
        <v>41933.291643518518</v>
      </c>
      <c r="S3231" s="15">
        <f t="shared" si="303"/>
        <v>41963.333310185189</v>
      </c>
      <c r="T3231">
        <f t="shared" si="304"/>
        <v>2014</v>
      </c>
      <c r="U3231">
        <f t="shared" si="305"/>
        <v>10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v>1410840126</v>
      </c>
      <c r="K3232" t="b">
        <v>1</v>
      </c>
      <c r="L3232">
        <v>37</v>
      </c>
      <c r="M3232" t="b">
        <v>1</v>
      </c>
      <c r="N3232" s="11" t="s">
        <v>8274</v>
      </c>
      <c r="O3232" t="s">
        <v>8275</v>
      </c>
      <c r="P3232">
        <f t="shared" si="300"/>
        <v>110</v>
      </c>
      <c r="Q3232" s="22">
        <f t="shared" si="301"/>
        <v>77.22</v>
      </c>
      <c r="R3232" s="15">
        <f t="shared" si="302"/>
        <v>41898.168125000004</v>
      </c>
      <c r="S3232" s="15">
        <f t="shared" si="303"/>
        <v>41913.165972222225</v>
      </c>
      <c r="T3232">
        <f t="shared" si="304"/>
        <v>2014</v>
      </c>
      <c r="U3232">
        <f t="shared" si="305"/>
        <v>9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v>1458254347</v>
      </c>
      <c r="K3233" t="b">
        <v>0</v>
      </c>
      <c r="L3233">
        <v>28</v>
      </c>
      <c r="M3233" t="b">
        <v>1</v>
      </c>
      <c r="N3233" s="11" t="s">
        <v>8274</v>
      </c>
      <c r="O3233" t="s">
        <v>8275</v>
      </c>
      <c r="P3233">
        <f t="shared" si="300"/>
        <v>161</v>
      </c>
      <c r="Q3233" s="22">
        <f t="shared" si="301"/>
        <v>57.5</v>
      </c>
      <c r="R3233" s="15">
        <f t="shared" si="302"/>
        <v>42446.943831018521</v>
      </c>
      <c r="S3233" s="15">
        <f t="shared" si="303"/>
        <v>42476.943831018521</v>
      </c>
      <c r="T3233">
        <f t="shared" si="304"/>
        <v>2016</v>
      </c>
      <c r="U3233">
        <f t="shared" si="305"/>
        <v>3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v>1459711917</v>
      </c>
      <c r="K3234" t="b">
        <v>1</v>
      </c>
      <c r="L3234">
        <v>26</v>
      </c>
      <c r="M3234" t="b">
        <v>1</v>
      </c>
      <c r="N3234" s="11" t="s">
        <v>8274</v>
      </c>
      <c r="O3234" t="s">
        <v>8275</v>
      </c>
      <c r="P3234">
        <f t="shared" si="300"/>
        <v>131</v>
      </c>
      <c r="Q3234" s="22">
        <f t="shared" si="301"/>
        <v>50.46</v>
      </c>
      <c r="R3234" s="15">
        <f t="shared" si="302"/>
        <v>42463.81385416667</v>
      </c>
      <c r="S3234" s="15">
        <f t="shared" si="303"/>
        <v>42494.165972222225</v>
      </c>
      <c r="T3234">
        <f t="shared" si="304"/>
        <v>2016</v>
      </c>
      <c r="U3234">
        <f t="shared" si="305"/>
        <v>4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v>1485890355</v>
      </c>
      <c r="K3235" t="b">
        <v>0</v>
      </c>
      <c r="L3235">
        <v>61</v>
      </c>
      <c r="M3235" t="b">
        <v>1</v>
      </c>
      <c r="N3235" s="11" t="s">
        <v>8274</v>
      </c>
      <c r="O3235" t="s">
        <v>8275</v>
      </c>
      <c r="P3235">
        <f t="shared" si="300"/>
        <v>119</v>
      </c>
      <c r="Q3235" s="22">
        <f t="shared" si="301"/>
        <v>97.38</v>
      </c>
      <c r="R3235" s="15">
        <f t="shared" si="302"/>
        <v>42766.805034722223</v>
      </c>
      <c r="S3235" s="15">
        <f t="shared" si="303"/>
        <v>42796.805034722223</v>
      </c>
      <c r="T3235">
        <f t="shared" si="304"/>
        <v>2017</v>
      </c>
      <c r="U3235">
        <f t="shared" si="305"/>
        <v>1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v>1483124208</v>
      </c>
      <c r="K3236" t="b">
        <v>0</v>
      </c>
      <c r="L3236">
        <v>115</v>
      </c>
      <c r="M3236" t="b">
        <v>1</v>
      </c>
      <c r="N3236" s="11" t="s">
        <v>8274</v>
      </c>
      <c r="O3236" t="s">
        <v>8275</v>
      </c>
      <c r="P3236">
        <f t="shared" si="300"/>
        <v>100</v>
      </c>
      <c r="Q3236" s="22">
        <f t="shared" si="301"/>
        <v>34.92</v>
      </c>
      <c r="R3236" s="15">
        <f t="shared" si="302"/>
        <v>42734.789444444439</v>
      </c>
      <c r="S3236" s="15">
        <f t="shared" si="303"/>
        <v>42767.979861111111</v>
      </c>
      <c r="T3236">
        <f t="shared" si="304"/>
        <v>2016</v>
      </c>
      <c r="U3236">
        <f t="shared" si="305"/>
        <v>12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v>1464769251</v>
      </c>
      <c r="K3237" t="b">
        <v>1</v>
      </c>
      <c r="L3237">
        <v>181</v>
      </c>
      <c r="M3237" t="b">
        <v>1</v>
      </c>
      <c r="N3237" s="11" t="s">
        <v>8274</v>
      </c>
      <c r="O3237" t="s">
        <v>8275</v>
      </c>
      <c r="P3237">
        <f t="shared" si="300"/>
        <v>103</v>
      </c>
      <c r="Q3237" s="22">
        <f t="shared" si="301"/>
        <v>85.53</v>
      </c>
      <c r="R3237" s="15">
        <f t="shared" si="302"/>
        <v>42522.347812499997</v>
      </c>
      <c r="S3237" s="15">
        <f t="shared" si="303"/>
        <v>42552.347812499997</v>
      </c>
      <c r="T3237">
        <f t="shared" si="304"/>
        <v>2016</v>
      </c>
      <c r="U3237">
        <f t="shared" si="305"/>
        <v>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v>1480370433</v>
      </c>
      <c r="K3238" t="b">
        <v>0</v>
      </c>
      <c r="L3238">
        <v>110</v>
      </c>
      <c r="M3238" t="b">
        <v>1</v>
      </c>
      <c r="N3238" s="11" t="s">
        <v>8274</v>
      </c>
      <c r="O3238" t="s">
        <v>8275</v>
      </c>
      <c r="P3238">
        <f t="shared" si="300"/>
        <v>101</v>
      </c>
      <c r="Q3238" s="22">
        <f t="shared" si="301"/>
        <v>182.91</v>
      </c>
      <c r="R3238" s="15">
        <f t="shared" si="302"/>
        <v>42702.917048611111</v>
      </c>
      <c r="S3238" s="15">
        <f t="shared" si="303"/>
        <v>42732.917048611111</v>
      </c>
      <c r="T3238">
        <f t="shared" si="304"/>
        <v>2016</v>
      </c>
      <c r="U3238">
        <f t="shared" si="305"/>
        <v>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v>1441452184</v>
      </c>
      <c r="K3239" t="b">
        <v>1</v>
      </c>
      <c r="L3239">
        <v>269</v>
      </c>
      <c r="M3239" t="b">
        <v>1</v>
      </c>
      <c r="N3239" s="11" t="s">
        <v>8274</v>
      </c>
      <c r="O3239" t="s">
        <v>8275</v>
      </c>
      <c r="P3239">
        <f t="shared" si="300"/>
        <v>101</v>
      </c>
      <c r="Q3239" s="22">
        <f t="shared" si="301"/>
        <v>131.13999999999999</v>
      </c>
      <c r="R3239" s="15">
        <f t="shared" si="302"/>
        <v>42252.474351851852</v>
      </c>
      <c r="S3239" s="15">
        <f t="shared" si="303"/>
        <v>42276.165972222225</v>
      </c>
      <c r="T3239">
        <f t="shared" si="304"/>
        <v>2015</v>
      </c>
      <c r="U3239">
        <f t="shared" si="305"/>
        <v>9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v>1433160898</v>
      </c>
      <c r="K3240" t="b">
        <v>1</v>
      </c>
      <c r="L3240">
        <v>79</v>
      </c>
      <c r="M3240" t="b">
        <v>1</v>
      </c>
      <c r="N3240" s="11" t="s">
        <v>8274</v>
      </c>
      <c r="O3240" t="s">
        <v>8275</v>
      </c>
      <c r="P3240">
        <f t="shared" si="300"/>
        <v>112</v>
      </c>
      <c r="Q3240" s="22">
        <f t="shared" si="301"/>
        <v>39.81</v>
      </c>
      <c r="R3240" s="15">
        <f t="shared" si="302"/>
        <v>42156.510393518518</v>
      </c>
      <c r="S3240" s="15">
        <f t="shared" si="303"/>
        <v>42186.510393518518</v>
      </c>
      <c r="T3240">
        <f t="shared" si="304"/>
        <v>2015</v>
      </c>
      <c r="U3240">
        <f t="shared" si="305"/>
        <v>6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v>1443665293</v>
      </c>
      <c r="K3241" t="b">
        <v>1</v>
      </c>
      <c r="L3241">
        <v>104</v>
      </c>
      <c r="M3241" t="b">
        <v>1</v>
      </c>
      <c r="N3241" s="11" t="s">
        <v>8274</v>
      </c>
      <c r="O3241" t="s">
        <v>8275</v>
      </c>
      <c r="P3241">
        <f t="shared" si="300"/>
        <v>106</v>
      </c>
      <c r="Q3241" s="22">
        <f t="shared" si="301"/>
        <v>59.7</v>
      </c>
      <c r="R3241" s="15">
        <f t="shared" si="302"/>
        <v>42278.089039351849</v>
      </c>
      <c r="S3241" s="15">
        <f t="shared" si="303"/>
        <v>42302.999305555553</v>
      </c>
      <c r="T3241">
        <f t="shared" si="304"/>
        <v>2015</v>
      </c>
      <c r="U3241">
        <f t="shared" si="305"/>
        <v>10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v>1484843948</v>
      </c>
      <c r="K3242" t="b">
        <v>0</v>
      </c>
      <c r="L3242">
        <v>34</v>
      </c>
      <c r="M3242" t="b">
        <v>1</v>
      </c>
      <c r="N3242" s="11" t="s">
        <v>8274</v>
      </c>
      <c r="O3242" t="s">
        <v>8275</v>
      </c>
      <c r="P3242">
        <f t="shared" si="300"/>
        <v>101</v>
      </c>
      <c r="Q3242" s="22">
        <f t="shared" si="301"/>
        <v>88.74</v>
      </c>
      <c r="R3242" s="15">
        <f t="shared" si="302"/>
        <v>42754.693842592591</v>
      </c>
      <c r="S3242" s="15">
        <f t="shared" si="303"/>
        <v>42782.958333333328</v>
      </c>
      <c r="T3242">
        <f t="shared" si="304"/>
        <v>2017</v>
      </c>
      <c r="U3242">
        <f t="shared" si="305"/>
        <v>1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v>1410421670</v>
      </c>
      <c r="K3243" t="b">
        <v>1</v>
      </c>
      <c r="L3243">
        <v>167</v>
      </c>
      <c r="M3243" t="b">
        <v>1</v>
      </c>
      <c r="N3243" s="11" t="s">
        <v>8274</v>
      </c>
      <c r="O3243" t="s">
        <v>8275</v>
      </c>
      <c r="P3243">
        <f t="shared" si="300"/>
        <v>115</v>
      </c>
      <c r="Q3243" s="22">
        <f t="shared" si="301"/>
        <v>58.69</v>
      </c>
      <c r="R3243" s="15">
        <f t="shared" si="302"/>
        <v>41893.324884259258</v>
      </c>
      <c r="S3243" s="15">
        <f t="shared" si="303"/>
        <v>41926.290972222225</v>
      </c>
      <c r="T3243">
        <f t="shared" si="304"/>
        <v>2014</v>
      </c>
      <c r="U3243">
        <f t="shared" si="305"/>
        <v>9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v>1408558092</v>
      </c>
      <c r="K3244" t="b">
        <v>1</v>
      </c>
      <c r="L3244">
        <v>183</v>
      </c>
      <c r="M3244" t="b">
        <v>1</v>
      </c>
      <c r="N3244" s="11" t="s">
        <v>8274</v>
      </c>
      <c r="O3244" t="s">
        <v>8275</v>
      </c>
      <c r="P3244">
        <f t="shared" si="300"/>
        <v>127</v>
      </c>
      <c r="Q3244" s="22">
        <f t="shared" si="301"/>
        <v>69.569999999999993</v>
      </c>
      <c r="R3244" s="15">
        <f t="shared" si="302"/>
        <v>41871.755694444444</v>
      </c>
      <c r="S3244" s="15">
        <f t="shared" si="303"/>
        <v>41901.755694444444</v>
      </c>
      <c r="T3244">
        <f t="shared" si="304"/>
        <v>2014</v>
      </c>
      <c r="U3244">
        <f t="shared" si="305"/>
        <v>8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v>1442283562</v>
      </c>
      <c r="K3245" t="b">
        <v>1</v>
      </c>
      <c r="L3245">
        <v>71</v>
      </c>
      <c r="M3245" t="b">
        <v>1</v>
      </c>
      <c r="N3245" s="11" t="s">
        <v>8274</v>
      </c>
      <c r="O3245" t="s">
        <v>8275</v>
      </c>
      <c r="P3245">
        <f t="shared" si="300"/>
        <v>103</v>
      </c>
      <c r="Q3245" s="22">
        <f t="shared" si="301"/>
        <v>115.87</v>
      </c>
      <c r="R3245" s="15">
        <f t="shared" si="302"/>
        <v>42262.096782407403</v>
      </c>
      <c r="S3245" s="15">
        <f t="shared" si="303"/>
        <v>42286</v>
      </c>
      <c r="T3245">
        <f t="shared" si="304"/>
        <v>2015</v>
      </c>
      <c r="U3245">
        <f t="shared" si="305"/>
        <v>9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v>1478018382</v>
      </c>
      <c r="K3246" t="b">
        <v>0</v>
      </c>
      <c r="L3246">
        <v>69</v>
      </c>
      <c r="M3246" t="b">
        <v>1</v>
      </c>
      <c r="N3246" s="11" t="s">
        <v>8274</v>
      </c>
      <c r="O3246" t="s">
        <v>8275</v>
      </c>
      <c r="P3246">
        <f t="shared" si="300"/>
        <v>103</v>
      </c>
      <c r="Q3246" s="22">
        <f t="shared" si="301"/>
        <v>23.87</v>
      </c>
      <c r="R3246" s="15">
        <f t="shared" si="302"/>
        <v>42675.694236111114</v>
      </c>
      <c r="S3246" s="15">
        <f t="shared" si="303"/>
        <v>42705.735902777778</v>
      </c>
      <c r="T3246">
        <f t="shared" si="304"/>
        <v>2016</v>
      </c>
      <c r="U3246">
        <f t="shared" si="305"/>
        <v>11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v>1431354258</v>
      </c>
      <c r="K3247" t="b">
        <v>0</v>
      </c>
      <c r="L3247">
        <v>270</v>
      </c>
      <c r="M3247" t="b">
        <v>1</v>
      </c>
      <c r="N3247" s="11" t="s">
        <v>8274</v>
      </c>
      <c r="O3247" t="s">
        <v>8275</v>
      </c>
      <c r="P3247">
        <f t="shared" si="300"/>
        <v>104</v>
      </c>
      <c r="Q3247" s="22">
        <f t="shared" si="301"/>
        <v>81.13</v>
      </c>
      <c r="R3247" s="15">
        <f t="shared" si="302"/>
        <v>42135.60020833333</v>
      </c>
      <c r="S3247" s="15">
        <f t="shared" si="303"/>
        <v>42167.083333333328</v>
      </c>
      <c r="T3247">
        <f t="shared" si="304"/>
        <v>2015</v>
      </c>
      <c r="U3247">
        <f t="shared" si="305"/>
        <v>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v>1439551200</v>
      </c>
      <c r="K3248" t="b">
        <v>1</v>
      </c>
      <c r="L3248">
        <v>193</v>
      </c>
      <c r="M3248" t="b">
        <v>1</v>
      </c>
      <c r="N3248" s="11" t="s">
        <v>8274</v>
      </c>
      <c r="O3248" t="s">
        <v>8275</v>
      </c>
      <c r="P3248">
        <f t="shared" si="300"/>
        <v>111</v>
      </c>
      <c r="Q3248" s="22">
        <f t="shared" si="301"/>
        <v>57.63</v>
      </c>
      <c r="R3248" s="15">
        <f t="shared" si="302"/>
        <v>42230.472222222219</v>
      </c>
      <c r="S3248" s="15">
        <f t="shared" si="303"/>
        <v>42259.165972222225</v>
      </c>
      <c r="T3248">
        <f t="shared" si="304"/>
        <v>2015</v>
      </c>
      <c r="U3248">
        <f t="shared" si="305"/>
        <v>8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v>1434104712</v>
      </c>
      <c r="K3249" t="b">
        <v>1</v>
      </c>
      <c r="L3249">
        <v>57</v>
      </c>
      <c r="M3249" t="b">
        <v>1</v>
      </c>
      <c r="N3249" s="11" t="s">
        <v>8274</v>
      </c>
      <c r="O3249" t="s">
        <v>8275</v>
      </c>
      <c r="P3249">
        <f t="shared" si="300"/>
        <v>106</v>
      </c>
      <c r="Q3249" s="22">
        <f t="shared" si="301"/>
        <v>46.43</v>
      </c>
      <c r="R3249" s="15">
        <f t="shared" si="302"/>
        <v>42167.434166666666</v>
      </c>
      <c r="S3249" s="15">
        <f t="shared" si="303"/>
        <v>42197.434166666666</v>
      </c>
      <c r="T3249">
        <f t="shared" si="304"/>
        <v>2015</v>
      </c>
      <c r="U3249">
        <f t="shared" si="305"/>
        <v>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v>1425590357</v>
      </c>
      <c r="K3250" t="b">
        <v>1</v>
      </c>
      <c r="L3250">
        <v>200</v>
      </c>
      <c r="M3250" t="b">
        <v>1</v>
      </c>
      <c r="N3250" s="11" t="s">
        <v>8274</v>
      </c>
      <c r="O3250" t="s">
        <v>8275</v>
      </c>
      <c r="P3250">
        <f t="shared" si="300"/>
        <v>101</v>
      </c>
      <c r="Q3250" s="22">
        <f t="shared" si="301"/>
        <v>60.48</v>
      </c>
      <c r="R3250" s="15">
        <f t="shared" si="302"/>
        <v>42068.888391203705</v>
      </c>
      <c r="S3250" s="15">
        <f t="shared" si="303"/>
        <v>42098.846724537041</v>
      </c>
      <c r="T3250">
        <f t="shared" si="304"/>
        <v>2015</v>
      </c>
      <c r="U3250">
        <f t="shared" si="305"/>
        <v>3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v>1432230914</v>
      </c>
      <c r="K3251" t="b">
        <v>1</v>
      </c>
      <c r="L3251">
        <v>88</v>
      </c>
      <c r="M3251" t="b">
        <v>1</v>
      </c>
      <c r="N3251" s="11" t="s">
        <v>8274</v>
      </c>
      <c r="O3251" t="s">
        <v>8275</v>
      </c>
      <c r="P3251">
        <f t="shared" si="300"/>
        <v>105</v>
      </c>
      <c r="Q3251" s="22">
        <f t="shared" si="301"/>
        <v>65.58</v>
      </c>
      <c r="R3251" s="15">
        <f t="shared" si="302"/>
        <v>42145.746689814812</v>
      </c>
      <c r="S3251" s="15">
        <f t="shared" si="303"/>
        <v>42175.746689814812</v>
      </c>
      <c r="T3251">
        <f t="shared" si="304"/>
        <v>2015</v>
      </c>
      <c r="U3251">
        <f t="shared" si="305"/>
        <v>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v>1412617724</v>
      </c>
      <c r="K3252" t="b">
        <v>1</v>
      </c>
      <c r="L3252">
        <v>213</v>
      </c>
      <c r="M3252" t="b">
        <v>1</v>
      </c>
      <c r="N3252" s="11" t="s">
        <v>8274</v>
      </c>
      <c r="O3252" t="s">
        <v>8275</v>
      </c>
      <c r="P3252">
        <f t="shared" si="300"/>
        <v>102</v>
      </c>
      <c r="Q3252" s="22">
        <f t="shared" si="301"/>
        <v>119.19</v>
      </c>
      <c r="R3252" s="15">
        <f t="shared" si="302"/>
        <v>41918.742175925923</v>
      </c>
      <c r="S3252" s="15">
        <f t="shared" si="303"/>
        <v>41948.783842592595</v>
      </c>
      <c r="T3252">
        <f t="shared" si="304"/>
        <v>2014</v>
      </c>
      <c r="U3252">
        <f t="shared" si="305"/>
        <v>10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v>1432315966</v>
      </c>
      <c r="K3253" t="b">
        <v>1</v>
      </c>
      <c r="L3253">
        <v>20</v>
      </c>
      <c r="M3253" t="b">
        <v>1</v>
      </c>
      <c r="N3253" s="11" t="s">
        <v>8274</v>
      </c>
      <c r="O3253" t="s">
        <v>8275</v>
      </c>
      <c r="P3253">
        <f t="shared" si="300"/>
        <v>111</v>
      </c>
      <c r="Q3253" s="22">
        <f t="shared" si="301"/>
        <v>83.05</v>
      </c>
      <c r="R3253" s="15">
        <f t="shared" si="302"/>
        <v>42146.731087962966</v>
      </c>
      <c r="S3253" s="15">
        <f t="shared" si="303"/>
        <v>42176.731087962966</v>
      </c>
      <c r="T3253">
        <f t="shared" si="304"/>
        <v>2015</v>
      </c>
      <c r="U3253">
        <f t="shared" si="305"/>
        <v>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v>1470655240</v>
      </c>
      <c r="K3254" t="b">
        <v>1</v>
      </c>
      <c r="L3254">
        <v>50</v>
      </c>
      <c r="M3254" t="b">
        <v>1</v>
      </c>
      <c r="N3254" s="11" t="s">
        <v>8274</v>
      </c>
      <c r="O3254" t="s">
        <v>8275</v>
      </c>
      <c r="P3254">
        <f t="shared" si="300"/>
        <v>128</v>
      </c>
      <c r="Q3254" s="22">
        <f t="shared" si="301"/>
        <v>57.52</v>
      </c>
      <c r="R3254" s="15">
        <f t="shared" si="302"/>
        <v>42590.472685185188</v>
      </c>
      <c r="S3254" s="15">
        <f t="shared" si="303"/>
        <v>42620.472685185188</v>
      </c>
      <c r="T3254">
        <f t="shared" si="304"/>
        <v>2016</v>
      </c>
      <c r="U3254">
        <f t="shared" si="305"/>
        <v>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v>1471701028</v>
      </c>
      <c r="K3255" t="b">
        <v>1</v>
      </c>
      <c r="L3255">
        <v>115</v>
      </c>
      <c r="M3255" t="b">
        <v>1</v>
      </c>
      <c r="N3255" s="11" t="s">
        <v>8274</v>
      </c>
      <c r="O3255" t="s">
        <v>8275</v>
      </c>
      <c r="P3255">
        <f t="shared" si="300"/>
        <v>102</v>
      </c>
      <c r="Q3255" s="22">
        <f t="shared" si="301"/>
        <v>177.09</v>
      </c>
      <c r="R3255" s="15">
        <f t="shared" si="302"/>
        <v>42602.576712962968</v>
      </c>
      <c r="S3255" s="15">
        <f t="shared" si="303"/>
        <v>42621.15625</v>
      </c>
      <c r="T3255">
        <f t="shared" si="304"/>
        <v>2016</v>
      </c>
      <c r="U3255">
        <f t="shared" si="305"/>
        <v>8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v>1424743409</v>
      </c>
      <c r="K3256" t="b">
        <v>1</v>
      </c>
      <c r="L3256">
        <v>186</v>
      </c>
      <c r="M3256" t="b">
        <v>1</v>
      </c>
      <c r="N3256" s="11" t="s">
        <v>8274</v>
      </c>
      <c r="O3256" t="s">
        <v>8275</v>
      </c>
      <c r="P3256">
        <f t="shared" si="300"/>
        <v>101</v>
      </c>
      <c r="Q3256" s="22">
        <f t="shared" si="301"/>
        <v>70.77</v>
      </c>
      <c r="R3256" s="15">
        <f t="shared" si="302"/>
        <v>42059.085752314815</v>
      </c>
      <c r="S3256" s="15">
        <f t="shared" si="303"/>
        <v>42089.044085648144</v>
      </c>
      <c r="T3256">
        <f t="shared" si="304"/>
        <v>2015</v>
      </c>
      <c r="U3256">
        <f t="shared" si="305"/>
        <v>2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v>1410114375</v>
      </c>
      <c r="K3257" t="b">
        <v>1</v>
      </c>
      <c r="L3257">
        <v>18</v>
      </c>
      <c r="M3257" t="b">
        <v>1</v>
      </c>
      <c r="N3257" s="11" t="s">
        <v>8274</v>
      </c>
      <c r="O3257" t="s">
        <v>8275</v>
      </c>
      <c r="P3257">
        <f t="shared" si="300"/>
        <v>175</v>
      </c>
      <c r="Q3257" s="22">
        <f t="shared" si="301"/>
        <v>29.17</v>
      </c>
      <c r="R3257" s="15">
        <f t="shared" si="302"/>
        <v>41889.768229166664</v>
      </c>
      <c r="S3257" s="15">
        <f t="shared" si="303"/>
        <v>41919.768229166664</v>
      </c>
      <c r="T3257">
        <f t="shared" si="304"/>
        <v>2014</v>
      </c>
      <c r="U3257">
        <f t="shared" si="305"/>
        <v>9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v>1432129577</v>
      </c>
      <c r="K3258" t="b">
        <v>1</v>
      </c>
      <c r="L3258">
        <v>176</v>
      </c>
      <c r="M3258" t="b">
        <v>1</v>
      </c>
      <c r="N3258" s="11" t="s">
        <v>8274</v>
      </c>
      <c r="O3258" t="s">
        <v>8275</v>
      </c>
      <c r="P3258">
        <f t="shared" si="300"/>
        <v>128</v>
      </c>
      <c r="Q3258" s="22">
        <f t="shared" si="301"/>
        <v>72.760000000000005</v>
      </c>
      <c r="R3258" s="15">
        <f t="shared" si="302"/>
        <v>42144.573807870373</v>
      </c>
      <c r="S3258" s="15">
        <f t="shared" si="303"/>
        <v>42166.165972222225</v>
      </c>
      <c r="T3258">
        <f t="shared" si="304"/>
        <v>2015</v>
      </c>
      <c r="U3258">
        <f t="shared" si="305"/>
        <v>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v>1485177952</v>
      </c>
      <c r="K3259" t="b">
        <v>0</v>
      </c>
      <c r="L3259">
        <v>41</v>
      </c>
      <c r="M3259" t="b">
        <v>1</v>
      </c>
      <c r="N3259" s="11" t="s">
        <v>8274</v>
      </c>
      <c r="O3259" t="s">
        <v>8275</v>
      </c>
      <c r="P3259">
        <f t="shared" si="300"/>
        <v>106</v>
      </c>
      <c r="Q3259" s="22">
        <f t="shared" si="301"/>
        <v>51.85</v>
      </c>
      <c r="R3259" s="15">
        <f t="shared" si="302"/>
        <v>42758.559629629628</v>
      </c>
      <c r="S3259" s="15">
        <f t="shared" si="303"/>
        <v>42788.559629629628</v>
      </c>
      <c r="T3259">
        <f t="shared" si="304"/>
        <v>2017</v>
      </c>
      <c r="U3259">
        <f t="shared" si="305"/>
        <v>1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v>1418159861</v>
      </c>
      <c r="K3260" t="b">
        <v>1</v>
      </c>
      <c r="L3260">
        <v>75</v>
      </c>
      <c r="M3260" t="b">
        <v>1</v>
      </c>
      <c r="N3260" s="11" t="s">
        <v>8274</v>
      </c>
      <c r="O3260" t="s">
        <v>8275</v>
      </c>
      <c r="P3260">
        <f t="shared" si="300"/>
        <v>105</v>
      </c>
      <c r="Q3260" s="22">
        <f t="shared" si="301"/>
        <v>98.2</v>
      </c>
      <c r="R3260" s="15">
        <f t="shared" si="302"/>
        <v>41982.887280092589</v>
      </c>
      <c r="S3260" s="15">
        <f t="shared" si="303"/>
        <v>42012.887280092589</v>
      </c>
      <c r="T3260">
        <f t="shared" si="304"/>
        <v>2014</v>
      </c>
      <c r="U3260">
        <f t="shared" si="305"/>
        <v>12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v>1472753745</v>
      </c>
      <c r="K3261" t="b">
        <v>1</v>
      </c>
      <c r="L3261">
        <v>97</v>
      </c>
      <c r="M3261" t="b">
        <v>1</v>
      </c>
      <c r="N3261" s="11" t="s">
        <v>8274</v>
      </c>
      <c r="O3261" t="s">
        <v>8275</v>
      </c>
      <c r="P3261">
        <f t="shared" si="300"/>
        <v>106</v>
      </c>
      <c r="Q3261" s="22">
        <f t="shared" si="301"/>
        <v>251.74</v>
      </c>
      <c r="R3261" s="15">
        <f t="shared" si="302"/>
        <v>42614.760937500003</v>
      </c>
      <c r="S3261" s="15">
        <f t="shared" si="303"/>
        <v>42644.165972222225</v>
      </c>
      <c r="T3261">
        <f t="shared" si="304"/>
        <v>2016</v>
      </c>
      <c r="U3261">
        <f t="shared" si="305"/>
        <v>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v>1445875718</v>
      </c>
      <c r="K3262" t="b">
        <v>1</v>
      </c>
      <c r="L3262">
        <v>73</v>
      </c>
      <c r="M3262" t="b">
        <v>1</v>
      </c>
      <c r="N3262" s="11" t="s">
        <v>8274</v>
      </c>
      <c r="O3262" t="s">
        <v>8275</v>
      </c>
      <c r="P3262">
        <f t="shared" si="300"/>
        <v>109</v>
      </c>
      <c r="Q3262" s="22">
        <f t="shared" si="301"/>
        <v>74.819999999999993</v>
      </c>
      <c r="R3262" s="15">
        <f t="shared" si="302"/>
        <v>42303.672662037032</v>
      </c>
      <c r="S3262" s="15">
        <f t="shared" si="303"/>
        <v>42338.714328703703</v>
      </c>
      <c r="T3262">
        <f t="shared" si="304"/>
        <v>2015</v>
      </c>
      <c r="U3262">
        <f t="shared" si="305"/>
        <v>10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v>1434475476</v>
      </c>
      <c r="K3263" t="b">
        <v>1</v>
      </c>
      <c r="L3263">
        <v>49</v>
      </c>
      <c r="M3263" t="b">
        <v>1</v>
      </c>
      <c r="N3263" s="11" t="s">
        <v>8274</v>
      </c>
      <c r="O3263" t="s">
        <v>8275</v>
      </c>
      <c r="P3263">
        <f t="shared" si="300"/>
        <v>100</v>
      </c>
      <c r="Q3263" s="22">
        <f t="shared" si="301"/>
        <v>67.650000000000006</v>
      </c>
      <c r="R3263" s="15">
        <f t="shared" si="302"/>
        <v>42171.725416666668</v>
      </c>
      <c r="S3263" s="15">
        <f t="shared" si="303"/>
        <v>42201.725416666668</v>
      </c>
      <c r="T3263">
        <f t="shared" si="304"/>
        <v>2015</v>
      </c>
      <c r="U3263">
        <f t="shared" si="305"/>
        <v>6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v>1416555262</v>
      </c>
      <c r="K3264" t="b">
        <v>1</v>
      </c>
      <c r="L3264">
        <v>134</v>
      </c>
      <c r="M3264" t="b">
        <v>1</v>
      </c>
      <c r="N3264" s="11" t="s">
        <v>8274</v>
      </c>
      <c r="O3264" t="s">
        <v>8275</v>
      </c>
      <c r="P3264">
        <f t="shared" si="300"/>
        <v>103</v>
      </c>
      <c r="Q3264" s="22">
        <f t="shared" si="301"/>
        <v>93.81</v>
      </c>
      <c r="R3264" s="15">
        <f t="shared" si="302"/>
        <v>41964.315532407403</v>
      </c>
      <c r="S3264" s="15">
        <f t="shared" si="303"/>
        <v>41995.166666666672</v>
      </c>
      <c r="T3264">
        <f t="shared" si="304"/>
        <v>2014</v>
      </c>
      <c r="U3264">
        <f t="shared" si="305"/>
        <v>11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v>1444220588</v>
      </c>
      <c r="K3265" t="b">
        <v>1</v>
      </c>
      <c r="L3265">
        <v>68</v>
      </c>
      <c r="M3265" t="b">
        <v>1</v>
      </c>
      <c r="N3265" s="11" t="s">
        <v>8274</v>
      </c>
      <c r="O3265" t="s">
        <v>8275</v>
      </c>
      <c r="P3265">
        <f t="shared" si="300"/>
        <v>112</v>
      </c>
      <c r="Q3265" s="22">
        <f t="shared" si="301"/>
        <v>41.24</v>
      </c>
      <c r="R3265" s="15">
        <f t="shared" si="302"/>
        <v>42284.516064814816</v>
      </c>
      <c r="S3265" s="15">
        <f t="shared" si="303"/>
        <v>42307.875</v>
      </c>
      <c r="T3265">
        <f t="shared" si="304"/>
        <v>2015</v>
      </c>
      <c r="U3265">
        <f t="shared" si="305"/>
        <v>10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v>1421089938</v>
      </c>
      <c r="K3266" t="b">
        <v>1</v>
      </c>
      <c r="L3266">
        <v>49</v>
      </c>
      <c r="M3266" t="b">
        <v>1</v>
      </c>
      <c r="N3266" s="11" t="s">
        <v>8274</v>
      </c>
      <c r="O3266" t="s">
        <v>8275</v>
      </c>
      <c r="P3266">
        <f t="shared" si="300"/>
        <v>103</v>
      </c>
      <c r="Q3266" s="22">
        <f t="shared" si="301"/>
        <v>52.55</v>
      </c>
      <c r="R3266" s="15">
        <f t="shared" si="302"/>
        <v>42016.800208333334</v>
      </c>
      <c r="S3266" s="15">
        <f t="shared" si="303"/>
        <v>42032.916666666672</v>
      </c>
      <c r="T3266">
        <f t="shared" si="304"/>
        <v>2015</v>
      </c>
      <c r="U3266">
        <f t="shared" si="305"/>
        <v>1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v>1446570315</v>
      </c>
      <c r="K3267" t="b">
        <v>1</v>
      </c>
      <c r="L3267">
        <v>63</v>
      </c>
      <c r="M3267" t="b">
        <v>1</v>
      </c>
      <c r="N3267" s="11" t="s">
        <v>8274</v>
      </c>
      <c r="O3267" t="s">
        <v>8275</v>
      </c>
      <c r="P3267">
        <f t="shared" ref="P3267:P3330" si="306">ROUND(E3267/D3267*100,0)</f>
        <v>164</v>
      </c>
      <c r="Q3267" s="22">
        <f t="shared" ref="Q3267:Q3330" si="307">IFERROR(ROUND(E3267/L3267,2),0)</f>
        <v>70.290000000000006</v>
      </c>
      <c r="R3267" s="15">
        <f t="shared" ref="R3267:R3330" si="308">J3267/60/60/24+DATE(1970,1,1)</f>
        <v>42311.711979166663</v>
      </c>
      <c r="S3267" s="15">
        <f t="shared" ref="S3267:S3330" si="309">I3267/60/60/24+DATE(1970,1,1)</f>
        <v>42341.708333333328</v>
      </c>
      <c r="T3267">
        <f t="shared" ref="T3267:T3330" si="310">YEAR(R3267)</f>
        <v>2015</v>
      </c>
      <c r="U3267">
        <f t="shared" ref="U3267:U3330" si="311">MONTH(R3267)</f>
        <v>11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v>1431435122</v>
      </c>
      <c r="K3268" t="b">
        <v>1</v>
      </c>
      <c r="L3268">
        <v>163</v>
      </c>
      <c r="M3268" t="b">
        <v>1</v>
      </c>
      <c r="N3268" s="11" t="s">
        <v>8274</v>
      </c>
      <c r="O3268" t="s">
        <v>8275</v>
      </c>
      <c r="P3268">
        <f t="shared" si="306"/>
        <v>131</v>
      </c>
      <c r="Q3268" s="22">
        <f t="shared" si="307"/>
        <v>48.33</v>
      </c>
      <c r="R3268" s="15">
        <f t="shared" si="308"/>
        <v>42136.536134259266</v>
      </c>
      <c r="S3268" s="15">
        <f t="shared" si="309"/>
        <v>42167.875</v>
      </c>
      <c r="T3268">
        <f t="shared" si="310"/>
        <v>2015</v>
      </c>
      <c r="U3268">
        <f t="shared" si="311"/>
        <v>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v>1434564660</v>
      </c>
      <c r="K3269" t="b">
        <v>1</v>
      </c>
      <c r="L3269">
        <v>288</v>
      </c>
      <c r="M3269" t="b">
        <v>1</v>
      </c>
      <c r="N3269" s="11" t="s">
        <v>8274</v>
      </c>
      <c r="O3269" t="s">
        <v>8275</v>
      </c>
      <c r="P3269">
        <f t="shared" si="306"/>
        <v>102</v>
      </c>
      <c r="Q3269" s="22">
        <f t="shared" si="307"/>
        <v>53.18</v>
      </c>
      <c r="R3269" s="15">
        <f t="shared" si="308"/>
        <v>42172.757638888885</v>
      </c>
      <c r="S3269" s="15">
        <f t="shared" si="309"/>
        <v>42202.757638888885</v>
      </c>
      <c r="T3269">
        <f t="shared" si="310"/>
        <v>2015</v>
      </c>
      <c r="U3269">
        <f t="shared" si="311"/>
        <v>6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v>1470692528</v>
      </c>
      <c r="K3270" t="b">
        <v>1</v>
      </c>
      <c r="L3270">
        <v>42</v>
      </c>
      <c r="M3270" t="b">
        <v>1</v>
      </c>
      <c r="N3270" s="11" t="s">
        <v>8274</v>
      </c>
      <c r="O3270" t="s">
        <v>8275</v>
      </c>
      <c r="P3270">
        <f t="shared" si="306"/>
        <v>128</v>
      </c>
      <c r="Q3270" s="22">
        <f t="shared" si="307"/>
        <v>60.95</v>
      </c>
      <c r="R3270" s="15">
        <f t="shared" si="308"/>
        <v>42590.90425925926</v>
      </c>
      <c r="S3270" s="15">
        <f t="shared" si="309"/>
        <v>42606.90425925926</v>
      </c>
      <c r="T3270">
        <f t="shared" si="310"/>
        <v>2016</v>
      </c>
      <c r="U3270">
        <f t="shared" si="311"/>
        <v>8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v>1431509397</v>
      </c>
      <c r="K3271" t="b">
        <v>1</v>
      </c>
      <c r="L3271">
        <v>70</v>
      </c>
      <c r="M3271" t="b">
        <v>1</v>
      </c>
      <c r="N3271" s="11" t="s">
        <v>8274</v>
      </c>
      <c r="O3271" t="s">
        <v>8275</v>
      </c>
      <c r="P3271">
        <f t="shared" si="306"/>
        <v>102</v>
      </c>
      <c r="Q3271" s="22">
        <f t="shared" si="307"/>
        <v>116</v>
      </c>
      <c r="R3271" s="15">
        <f t="shared" si="308"/>
        <v>42137.395798611105</v>
      </c>
      <c r="S3271" s="15">
        <f t="shared" si="309"/>
        <v>42171.458333333328</v>
      </c>
      <c r="T3271">
        <f t="shared" si="310"/>
        <v>2015</v>
      </c>
      <c r="U3271">
        <f t="shared" si="311"/>
        <v>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v>1434113265</v>
      </c>
      <c r="K3272" t="b">
        <v>1</v>
      </c>
      <c r="L3272">
        <v>30</v>
      </c>
      <c r="M3272" t="b">
        <v>1</v>
      </c>
      <c r="N3272" s="11" t="s">
        <v>8274</v>
      </c>
      <c r="O3272" t="s">
        <v>8275</v>
      </c>
      <c r="P3272">
        <f t="shared" si="306"/>
        <v>102</v>
      </c>
      <c r="Q3272" s="22">
        <f t="shared" si="307"/>
        <v>61</v>
      </c>
      <c r="R3272" s="15">
        <f t="shared" si="308"/>
        <v>42167.533159722225</v>
      </c>
      <c r="S3272" s="15">
        <f t="shared" si="309"/>
        <v>42197.533159722225</v>
      </c>
      <c r="T3272">
        <f t="shared" si="310"/>
        <v>2015</v>
      </c>
      <c r="U3272">
        <f t="shared" si="311"/>
        <v>6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v>1412332175</v>
      </c>
      <c r="K3273" t="b">
        <v>1</v>
      </c>
      <c r="L3273">
        <v>51</v>
      </c>
      <c r="M3273" t="b">
        <v>1</v>
      </c>
      <c r="N3273" s="11" t="s">
        <v>8274</v>
      </c>
      <c r="O3273" t="s">
        <v>8275</v>
      </c>
      <c r="P3273">
        <f t="shared" si="306"/>
        <v>130</v>
      </c>
      <c r="Q3273" s="22">
        <f t="shared" si="307"/>
        <v>38.24</v>
      </c>
      <c r="R3273" s="15">
        <f t="shared" si="308"/>
        <v>41915.437210648146</v>
      </c>
      <c r="S3273" s="15">
        <f t="shared" si="309"/>
        <v>41945.478877314818</v>
      </c>
      <c r="T3273">
        <f t="shared" si="310"/>
        <v>2014</v>
      </c>
      <c r="U3273">
        <f t="shared" si="311"/>
        <v>10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v>1444219209</v>
      </c>
      <c r="K3274" t="b">
        <v>1</v>
      </c>
      <c r="L3274">
        <v>145</v>
      </c>
      <c r="M3274" t="b">
        <v>1</v>
      </c>
      <c r="N3274" s="11" t="s">
        <v>8274</v>
      </c>
      <c r="O3274" t="s">
        <v>8275</v>
      </c>
      <c r="P3274">
        <f t="shared" si="306"/>
        <v>154</v>
      </c>
      <c r="Q3274" s="22">
        <f t="shared" si="307"/>
        <v>106.5</v>
      </c>
      <c r="R3274" s="15">
        <f t="shared" si="308"/>
        <v>42284.500104166669</v>
      </c>
      <c r="S3274" s="15">
        <f t="shared" si="309"/>
        <v>42314.541770833333</v>
      </c>
      <c r="T3274">
        <f t="shared" si="310"/>
        <v>2015</v>
      </c>
      <c r="U3274">
        <f t="shared" si="311"/>
        <v>10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v>1472498042</v>
      </c>
      <c r="K3275" t="b">
        <v>1</v>
      </c>
      <c r="L3275">
        <v>21</v>
      </c>
      <c r="M3275" t="b">
        <v>1</v>
      </c>
      <c r="N3275" s="11" t="s">
        <v>8274</v>
      </c>
      <c r="O3275" t="s">
        <v>8275</v>
      </c>
      <c r="P3275">
        <f t="shared" si="306"/>
        <v>107</v>
      </c>
      <c r="Q3275" s="22">
        <f t="shared" si="307"/>
        <v>204.57</v>
      </c>
      <c r="R3275" s="15">
        <f t="shared" si="308"/>
        <v>42611.801412037035</v>
      </c>
      <c r="S3275" s="15">
        <f t="shared" si="309"/>
        <v>42627.791666666672</v>
      </c>
      <c r="T3275">
        <f t="shared" si="310"/>
        <v>2016</v>
      </c>
      <c r="U3275">
        <f t="shared" si="311"/>
        <v>8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v>1454259272</v>
      </c>
      <c r="K3276" t="b">
        <v>1</v>
      </c>
      <c r="L3276">
        <v>286</v>
      </c>
      <c r="M3276" t="b">
        <v>1</v>
      </c>
      <c r="N3276" s="11" t="s">
        <v>8274</v>
      </c>
      <c r="O3276" t="s">
        <v>8275</v>
      </c>
      <c r="P3276">
        <f t="shared" si="306"/>
        <v>101</v>
      </c>
      <c r="Q3276" s="22">
        <f t="shared" si="307"/>
        <v>54.91</v>
      </c>
      <c r="R3276" s="15">
        <f t="shared" si="308"/>
        <v>42400.704537037032</v>
      </c>
      <c r="S3276" s="15">
        <f t="shared" si="309"/>
        <v>42444.875</v>
      </c>
      <c r="T3276">
        <f t="shared" si="310"/>
        <v>2016</v>
      </c>
      <c r="U3276">
        <f t="shared" si="311"/>
        <v>1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v>1421183271</v>
      </c>
      <c r="K3277" t="b">
        <v>1</v>
      </c>
      <c r="L3277">
        <v>12</v>
      </c>
      <c r="M3277" t="b">
        <v>1</v>
      </c>
      <c r="N3277" s="11" t="s">
        <v>8274</v>
      </c>
      <c r="O3277" t="s">
        <v>8275</v>
      </c>
      <c r="P3277">
        <f t="shared" si="306"/>
        <v>100</v>
      </c>
      <c r="Q3277" s="22">
        <f t="shared" si="307"/>
        <v>150.41999999999999</v>
      </c>
      <c r="R3277" s="15">
        <f t="shared" si="308"/>
        <v>42017.88045138889</v>
      </c>
      <c r="S3277" s="15">
        <f t="shared" si="309"/>
        <v>42044.1875</v>
      </c>
      <c r="T3277">
        <f t="shared" si="310"/>
        <v>2015</v>
      </c>
      <c r="U3277">
        <f t="shared" si="311"/>
        <v>1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v>1456526879</v>
      </c>
      <c r="K3278" t="b">
        <v>1</v>
      </c>
      <c r="L3278">
        <v>100</v>
      </c>
      <c r="M3278" t="b">
        <v>1</v>
      </c>
      <c r="N3278" s="11" t="s">
        <v>8274</v>
      </c>
      <c r="O3278" t="s">
        <v>8275</v>
      </c>
      <c r="P3278">
        <f t="shared" si="306"/>
        <v>117</v>
      </c>
      <c r="Q3278" s="22">
        <f t="shared" si="307"/>
        <v>52.58</v>
      </c>
      <c r="R3278" s="15">
        <f t="shared" si="308"/>
        <v>42426.949988425928</v>
      </c>
      <c r="S3278" s="15">
        <f t="shared" si="309"/>
        <v>42461.165972222225</v>
      </c>
      <c r="T3278">
        <f t="shared" si="310"/>
        <v>2016</v>
      </c>
      <c r="U3278">
        <f t="shared" si="311"/>
        <v>2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v>1413735806</v>
      </c>
      <c r="K3279" t="b">
        <v>1</v>
      </c>
      <c r="L3279">
        <v>100</v>
      </c>
      <c r="M3279" t="b">
        <v>1</v>
      </c>
      <c r="N3279" s="11" t="s">
        <v>8274</v>
      </c>
      <c r="O3279" t="s">
        <v>8275</v>
      </c>
      <c r="P3279">
        <f t="shared" si="306"/>
        <v>109</v>
      </c>
      <c r="Q3279" s="22">
        <f t="shared" si="307"/>
        <v>54.3</v>
      </c>
      <c r="R3279" s="15">
        <f t="shared" si="308"/>
        <v>41931.682939814818</v>
      </c>
      <c r="S3279" s="15">
        <f t="shared" si="309"/>
        <v>41961.724606481483</v>
      </c>
      <c r="T3279">
        <f t="shared" si="310"/>
        <v>2014</v>
      </c>
      <c r="U3279">
        <f t="shared" si="311"/>
        <v>10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v>1430425303</v>
      </c>
      <c r="K3280" t="b">
        <v>1</v>
      </c>
      <c r="L3280">
        <v>34</v>
      </c>
      <c r="M3280" t="b">
        <v>1</v>
      </c>
      <c r="N3280" s="11" t="s">
        <v>8274</v>
      </c>
      <c r="O3280" t="s">
        <v>8275</v>
      </c>
      <c r="P3280">
        <f t="shared" si="306"/>
        <v>103</v>
      </c>
      <c r="Q3280" s="22">
        <f t="shared" si="307"/>
        <v>76.03</v>
      </c>
      <c r="R3280" s="15">
        <f t="shared" si="308"/>
        <v>42124.848414351851</v>
      </c>
      <c r="S3280" s="15">
        <f t="shared" si="309"/>
        <v>42154.848414351851</v>
      </c>
      <c r="T3280">
        <f t="shared" si="310"/>
        <v>2015</v>
      </c>
      <c r="U3280">
        <f t="shared" si="311"/>
        <v>4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v>1456885659</v>
      </c>
      <c r="K3281" t="b">
        <v>0</v>
      </c>
      <c r="L3281">
        <v>63</v>
      </c>
      <c r="M3281" t="b">
        <v>1</v>
      </c>
      <c r="N3281" s="11" t="s">
        <v>8274</v>
      </c>
      <c r="O3281" t="s">
        <v>8275</v>
      </c>
      <c r="P3281">
        <f t="shared" si="306"/>
        <v>114</v>
      </c>
      <c r="Q3281" s="22">
        <f t="shared" si="307"/>
        <v>105.21</v>
      </c>
      <c r="R3281" s="15">
        <f t="shared" si="308"/>
        <v>42431.102534722217</v>
      </c>
      <c r="S3281" s="15">
        <f t="shared" si="309"/>
        <v>42461.06086805556</v>
      </c>
      <c r="T3281">
        <f t="shared" si="310"/>
        <v>2016</v>
      </c>
      <c r="U3281">
        <f t="shared" si="311"/>
        <v>3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v>1430158198</v>
      </c>
      <c r="K3282" t="b">
        <v>0</v>
      </c>
      <c r="L3282">
        <v>30</v>
      </c>
      <c r="M3282" t="b">
        <v>1</v>
      </c>
      <c r="N3282" s="11" t="s">
        <v>8274</v>
      </c>
      <c r="O3282" t="s">
        <v>8275</v>
      </c>
      <c r="P3282">
        <f t="shared" si="306"/>
        <v>103</v>
      </c>
      <c r="Q3282" s="22">
        <f t="shared" si="307"/>
        <v>68.67</v>
      </c>
      <c r="R3282" s="15">
        <f t="shared" si="308"/>
        <v>42121.756921296299</v>
      </c>
      <c r="S3282" s="15">
        <f t="shared" si="309"/>
        <v>42156.208333333328</v>
      </c>
      <c r="T3282">
        <f t="shared" si="310"/>
        <v>2015</v>
      </c>
      <c r="U3282">
        <f t="shared" si="311"/>
        <v>4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v>1438561705</v>
      </c>
      <c r="K3283" t="b">
        <v>0</v>
      </c>
      <c r="L3283">
        <v>47</v>
      </c>
      <c r="M3283" t="b">
        <v>1</v>
      </c>
      <c r="N3283" s="11" t="s">
        <v>8274</v>
      </c>
      <c r="O3283" t="s">
        <v>8275</v>
      </c>
      <c r="P3283">
        <f t="shared" si="306"/>
        <v>122</v>
      </c>
      <c r="Q3283" s="22">
        <f t="shared" si="307"/>
        <v>129.36000000000001</v>
      </c>
      <c r="R3283" s="15">
        <f t="shared" si="308"/>
        <v>42219.019733796296</v>
      </c>
      <c r="S3283" s="15">
        <f t="shared" si="309"/>
        <v>42249.019733796296</v>
      </c>
      <c r="T3283">
        <f t="shared" si="310"/>
        <v>2015</v>
      </c>
      <c r="U3283">
        <f t="shared" si="311"/>
        <v>8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v>1458103188</v>
      </c>
      <c r="K3284" t="b">
        <v>0</v>
      </c>
      <c r="L3284">
        <v>237</v>
      </c>
      <c r="M3284" t="b">
        <v>1</v>
      </c>
      <c r="N3284" s="11" t="s">
        <v>8274</v>
      </c>
      <c r="O3284" t="s">
        <v>8275</v>
      </c>
      <c r="P3284">
        <f t="shared" si="306"/>
        <v>103</v>
      </c>
      <c r="Q3284" s="22">
        <f t="shared" si="307"/>
        <v>134.26</v>
      </c>
      <c r="R3284" s="15">
        <f t="shared" si="308"/>
        <v>42445.19430555556</v>
      </c>
      <c r="S3284" s="15">
        <f t="shared" si="309"/>
        <v>42489.19430555556</v>
      </c>
      <c r="T3284">
        <f t="shared" si="310"/>
        <v>2016</v>
      </c>
      <c r="U3284">
        <f t="shared" si="311"/>
        <v>3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v>1452448298</v>
      </c>
      <c r="K3285" t="b">
        <v>0</v>
      </c>
      <c r="L3285">
        <v>47</v>
      </c>
      <c r="M3285" t="b">
        <v>1</v>
      </c>
      <c r="N3285" s="11" t="s">
        <v>8274</v>
      </c>
      <c r="O3285" t="s">
        <v>8275</v>
      </c>
      <c r="P3285">
        <f t="shared" si="306"/>
        <v>105</v>
      </c>
      <c r="Q3285" s="22">
        <f t="shared" si="307"/>
        <v>17.829999999999998</v>
      </c>
      <c r="R3285" s="15">
        <f t="shared" si="308"/>
        <v>42379.74418981481</v>
      </c>
      <c r="S3285" s="15">
        <f t="shared" si="309"/>
        <v>42410.875</v>
      </c>
      <c r="T3285">
        <f t="shared" si="310"/>
        <v>2016</v>
      </c>
      <c r="U3285">
        <f t="shared" si="311"/>
        <v>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v>1452546853</v>
      </c>
      <c r="K3286" t="b">
        <v>0</v>
      </c>
      <c r="L3286">
        <v>15</v>
      </c>
      <c r="M3286" t="b">
        <v>1</v>
      </c>
      <c r="N3286" s="11" t="s">
        <v>8274</v>
      </c>
      <c r="O3286" t="s">
        <v>8275</v>
      </c>
      <c r="P3286">
        <f t="shared" si="306"/>
        <v>102</v>
      </c>
      <c r="Q3286" s="22">
        <f t="shared" si="307"/>
        <v>203.2</v>
      </c>
      <c r="R3286" s="15">
        <f t="shared" si="308"/>
        <v>42380.884872685187</v>
      </c>
      <c r="S3286" s="15">
        <f t="shared" si="309"/>
        <v>42398.249305555553</v>
      </c>
      <c r="T3286">
        <f t="shared" si="310"/>
        <v>2016</v>
      </c>
      <c r="U3286">
        <f t="shared" si="311"/>
        <v>1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v>1485556626</v>
      </c>
      <c r="K3287" t="b">
        <v>0</v>
      </c>
      <c r="L3287">
        <v>81</v>
      </c>
      <c r="M3287" t="b">
        <v>1</v>
      </c>
      <c r="N3287" s="11" t="s">
        <v>8274</v>
      </c>
      <c r="O3287" t="s">
        <v>8275</v>
      </c>
      <c r="P3287">
        <f t="shared" si="306"/>
        <v>112</v>
      </c>
      <c r="Q3287" s="22">
        <f t="shared" si="307"/>
        <v>69.19</v>
      </c>
      <c r="R3287" s="15">
        <f t="shared" si="308"/>
        <v>42762.942430555559</v>
      </c>
      <c r="S3287" s="15">
        <f t="shared" si="309"/>
        <v>42794.208333333328</v>
      </c>
      <c r="T3287">
        <f t="shared" si="310"/>
        <v>2017</v>
      </c>
      <c r="U3287">
        <f t="shared" si="311"/>
        <v>1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v>1468699782</v>
      </c>
      <c r="K3288" t="b">
        <v>0</v>
      </c>
      <c r="L3288">
        <v>122</v>
      </c>
      <c r="M3288" t="b">
        <v>1</v>
      </c>
      <c r="N3288" s="11" t="s">
        <v>8274</v>
      </c>
      <c r="O3288" t="s">
        <v>8275</v>
      </c>
      <c r="P3288">
        <f t="shared" si="306"/>
        <v>102</v>
      </c>
      <c r="Q3288" s="22">
        <f t="shared" si="307"/>
        <v>125.12</v>
      </c>
      <c r="R3288" s="15">
        <f t="shared" si="308"/>
        <v>42567.840069444443</v>
      </c>
      <c r="S3288" s="15">
        <f t="shared" si="309"/>
        <v>42597.840069444443</v>
      </c>
      <c r="T3288">
        <f t="shared" si="310"/>
        <v>2016</v>
      </c>
      <c r="U3288">
        <f t="shared" si="311"/>
        <v>7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v>1446573628</v>
      </c>
      <c r="K3289" t="b">
        <v>0</v>
      </c>
      <c r="L3289">
        <v>34</v>
      </c>
      <c r="M3289" t="b">
        <v>1</v>
      </c>
      <c r="N3289" s="11" t="s">
        <v>8274</v>
      </c>
      <c r="O3289" t="s">
        <v>8275</v>
      </c>
      <c r="P3289">
        <f t="shared" si="306"/>
        <v>100</v>
      </c>
      <c r="Q3289" s="22">
        <f t="shared" si="307"/>
        <v>73.53</v>
      </c>
      <c r="R3289" s="15">
        <f t="shared" si="308"/>
        <v>42311.750324074077</v>
      </c>
      <c r="S3289" s="15">
        <f t="shared" si="309"/>
        <v>42336.750324074077</v>
      </c>
      <c r="T3289">
        <f t="shared" si="310"/>
        <v>2015</v>
      </c>
      <c r="U3289">
        <f t="shared" si="311"/>
        <v>11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v>1463337315</v>
      </c>
      <c r="K3290" t="b">
        <v>0</v>
      </c>
      <c r="L3290">
        <v>207</v>
      </c>
      <c r="M3290" t="b">
        <v>1</v>
      </c>
      <c r="N3290" s="11" t="s">
        <v>8274</v>
      </c>
      <c r="O3290" t="s">
        <v>8275</v>
      </c>
      <c r="P3290">
        <f t="shared" si="306"/>
        <v>100</v>
      </c>
      <c r="Q3290" s="22">
        <f t="shared" si="307"/>
        <v>48.44</v>
      </c>
      <c r="R3290" s="15">
        <f t="shared" si="308"/>
        <v>42505.774479166663</v>
      </c>
      <c r="S3290" s="15">
        <f t="shared" si="309"/>
        <v>42541.958333333328</v>
      </c>
      <c r="T3290">
        <f t="shared" si="310"/>
        <v>2016</v>
      </c>
      <c r="U3290">
        <f t="shared" si="311"/>
        <v>5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v>1485161402</v>
      </c>
      <c r="K3291" t="b">
        <v>0</v>
      </c>
      <c r="L3291">
        <v>25</v>
      </c>
      <c r="M3291" t="b">
        <v>1</v>
      </c>
      <c r="N3291" s="11" t="s">
        <v>8274</v>
      </c>
      <c r="O3291" t="s">
        <v>8275</v>
      </c>
      <c r="P3291">
        <f t="shared" si="306"/>
        <v>133</v>
      </c>
      <c r="Q3291" s="22">
        <f t="shared" si="307"/>
        <v>26.61</v>
      </c>
      <c r="R3291" s="15">
        <f t="shared" si="308"/>
        <v>42758.368078703701</v>
      </c>
      <c r="S3291" s="15">
        <f t="shared" si="309"/>
        <v>42786.368078703701</v>
      </c>
      <c r="T3291">
        <f t="shared" si="310"/>
        <v>2017</v>
      </c>
      <c r="U3291">
        <f t="shared" si="311"/>
        <v>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v>1486642891</v>
      </c>
      <c r="K3292" t="b">
        <v>0</v>
      </c>
      <c r="L3292">
        <v>72</v>
      </c>
      <c r="M3292" t="b">
        <v>1</v>
      </c>
      <c r="N3292" s="11" t="s">
        <v>8274</v>
      </c>
      <c r="O3292" t="s">
        <v>8275</v>
      </c>
      <c r="P3292">
        <f t="shared" si="306"/>
        <v>121</v>
      </c>
      <c r="Q3292" s="22">
        <f t="shared" si="307"/>
        <v>33.67</v>
      </c>
      <c r="R3292" s="15">
        <f t="shared" si="308"/>
        <v>42775.51494212963</v>
      </c>
      <c r="S3292" s="15">
        <f t="shared" si="309"/>
        <v>42805.51494212963</v>
      </c>
      <c r="T3292">
        <f t="shared" si="310"/>
        <v>2017</v>
      </c>
      <c r="U3292">
        <f t="shared" si="311"/>
        <v>2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v>1439743900</v>
      </c>
      <c r="K3293" t="b">
        <v>0</v>
      </c>
      <c r="L3293">
        <v>14</v>
      </c>
      <c r="M3293" t="b">
        <v>1</v>
      </c>
      <c r="N3293" s="11" t="s">
        <v>8274</v>
      </c>
      <c r="O3293" t="s">
        <v>8275</v>
      </c>
      <c r="P3293">
        <f t="shared" si="306"/>
        <v>114</v>
      </c>
      <c r="Q3293" s="22">
        <f t="shared" si="307"/>
        <v>40.71</v>
      </c>
      <c r="R3293" s="15">
        <f t="shared" si="308"/>
        <v>42232.702546296292</v>
      </c>
      <c r="S3293" s="15">
        <f t="shared" si="309"/>
        <v>42264.165972222225</v>
      </c>
      <c r="T3293">
        <f t="shared" si="310"/>
        <v>2015</v>
      </c>
      <c r="U3293">
        <f t="shared" si="311"/>
        <v>8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v>1444069748</v>
      </c>
      <c r="K3294" t="b">
        <v>0</v>
      </c>
      <c r="L3294">
        <v>15</v>
      </c>
      <c r="M3294" t="b">
        <v>1</v>
      </c>
      <c r="N3294" s="11" t="s">
        <v>8274</v>
      </c>
      <c r="O3294" t="s">
        <v>8275</v>
      </c>
      <c r="P3294">
        <f t="shared" si="306"/>
        <v>286</v>
      </c>
      <c r="Q3294" s="22">
        <f t="shared" si="307"/>
        <v>19.27</v>
      </c>
      <c r="R3294" s="15">
        <f t="shared" si="308"/>
        <v>42282.770231481481</v>
      </c>
      <c r="S3294" s="15">
        <f t="shared" si="309"/>
        <v>42342.811898148153</v>
      </c>
      <c r="T3294">
        <f t="shared" si="310"/>
        <v>2015</v>
      </c>
      <c r="U3294">
        <f t="shared" si="311"/>
        <v>10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v>1486030352</v>
      </c>
      <c r="K3295" t="b">
        <v>0</v>
      </c>
      <c r="L3295">
        <v>91</v>
      </c>
      <c r="M3295" t="b">
        <v>1</v>
      </c>
      <c r="N3295" s="11" t="s">
        <v>8274</v>
      </c>
      <c r="O3295" t="s">
        <v>8275</v>
      </c>
      <c r="P3295">
        <f t="shared" si="306"/>
        <v>170</v>
      </c>
      <c r="Q3295" s="22">
        <f t="shared" si="307"/>
        <v>84.29</v>
      </c>
      <c r="R3295" s="15">
        <f t="shared" si="308"/>
        <v>42768.425370370373</v>
      </c>
      <c r="S3295" s="15">
        <f t="shared" si="309"/>
        <v>42798.425370370373</v>
      </c>
      <c r="T3295">
        <f t="shared" si="310"/>
        <v>2017</v>
      </c>
      <c r="U3295">
        <f t="shared" si="311"/>
        <v>2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v>1431867554</v>
      </c>
      <c r="K3296" t="b">
        <v>0</v>
      </c>
      <c r="L3296">
        <v>24</v>
      </c>
      <c r="M3296" t="b">
        <v>1</v>
      </c>
      <c r="N3296" s="11" t="s">
        <v>8274</v>
      </c>
      <c r="O3296" t="s">
        <v>8275</v>
      </c>
      <c r="P3296">
        <f t="shared" si="306"/>
        <v>118</v>
      </c>
      <c r="Q3296" s="22">
        <f t="shared" si="307"/>
        <v>29.58</v>
      </c>
      <c r="R3296" s="15">
        <f t="shared" si="308"/>
        <v>42141.541134259256</v>
      </c>
      <c r="S3296" s="15">
        <f t="shared" si="309"/>
        <v>42171.541134259256</v>
      </c>
      <c r="T3296">
        <f t="shared" si="310"/>
        <v>2015</v>
      </c>
      <c r="U3296">
        <f t="shared" si="311"/>
        <v>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v>1472294229</v>
      </c>
      <c r="K3297" t="b">
        <v>0</v>
      </c>
      <c r="L3297">
        <v>27</v>
      </c>
      <c r="M3297" t="b">
        <v>1</v>
      </c>
      <c r="N3297" s="11" t="s">
        <v>8274</v>
      </c>
      <c r="O3297" t="s">
        <v>8275</v>
      </c>
      <c r="P3297">
        <f t="shared" si="306"/>
        <v>103</v>
      </c>
      <c r="Q3297" s="22">
        <f t="shared" si="307"/>
        <v>26.67</v>
      </c>
      <c r="R3297" s="15">
        <f t="shared" si="308"/>
        <v>42609.442465277782</v>
      </c>
      <c r="S3297" s="15">
        <f t="shared" si="309"/>
        <v>42639.442465277782</v>
      </c>
      <c r="T3297">
        <f t="shared" si="310"/>
        <v>2016</v>
      </c>
      <c r="U3297">
        <f t="shared" si="311"/>
        <v>8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v>1446401372</v>
      </c>
      <c r="K3298" t="b">
        <v>0</v>
      </c>
      <c r="L3298">
        <v>47</v>
      </c>
      <c r="M3298" t="b">
        <v>1</v>
      </c>
      <c r="N3298" s="11" t="s">
        <v>8274</v>
      </c>
      <c r="O3298" t="s">
        <v>8275</v>
      </c>
      <c r="P3298">
        <f t="shared" si="306"/>
        <v>144</v>
      </c>
      <c r="Q3298" s="22">
        <f t="shared" si="307"/>
        <v>45.98</v>
      </c>
      <c r="R3298" s="15">
        <f t="shared" si="308"/>
        <v>42309.756620370375</v>
      </c>
      <c r="S3298" s="15">
        <f t="shared" si="309"/>
        <v>42330.916666666672</v>
      </c>
      <c r="T3298">
        <f t="shared" si="310"/>
        <v>2015</v>
      </c>
      <c r="U3298">
        <f t="shared" si="311"/>
        <v>11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v>1436380256</v>
      </c>
      <c r="K3299" t="b">
        <v>0</v>
      </c>
      <c r="L3299">
        <v>44</v>
      </c>
      <c r="M3299" t="b">
        <v>1</v>
      </c>
      <c r="N3299" s="11" t="s">
        <v>8274</v>
      </c>
      <c r="O3299" t="s">
        <v>8275</v>
      </c>
      <c r="P3299">
        <f t="shared" si="306"/>
        <v>100</v>
      </c>
      <c r="Q3299" s="22">
        <f t="shared" si="307"/>
        <v>125.09</v>
      </c>
      <c r="R3299" s="15">
        <f t="shared" si="308"/>
        <v>42193.771481481483</v>
      </c>
      <c r="S3299" s="15">
        <f t="shared" si="309"/>
        <v>42212.957638888889</v>
      </c>
      <c r="T3299">
        <f t="shared" si="310"/>
        <v>2015</v>
      </c>
      <c r="U3299">
        <f t="shared" si="311"/>
        <v>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v>1440370768</v>
      </c>
      <c r="K3300" t="b">
        <v>0</v>
      </c>
      <c r="L3300">
        <v>72</v>
      </c>
      <c r="M3300" t="b">
        <v>1</v>
      </c>
      <c r="N3300" s="11" t="s">
        <v>8274</v>
      </c>
      <c r="O3300" t="s">
        <v>8275</v>
      </c>
      <c r="P3300">
        <f t="shared" si="306"/>
        <v>102</v>
      </c>
      <c r="Q3300" s="22">
        <f t="shared" si="307"/>
        <v>141.29</v>
      </c>
      <c r="R3300" s="15">
        <f t="shared" si="308"/>
        <v>42239.957962962959</v>
      </c>
      <c r="S3300" s="15">
        <f t="shared" si="309"/>
        <v>42260</v>
      </c>
      <c r="T3300">
        <f t="shared" si="310"/>
        <v>2015</v>
      </c>
      <c r="U3300">
        <f t="shared" si="311"/>
        <v>8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v>1442268063</v>
      </c>
      <c r="K3301" t="b">
        <v>0</v>
      </c>
      <c r="L3301">
        <v>63</v>
      </c>
      <c r="M3301" t="b">
        <v>1</v>
      </c>
      <c r="N3301" s="11" t="s">
        <v>8274</v>
      </c>
      <c r="O3301" t="s">
        <v>8275</v>
      </c>
      <c r="P3301">
        <f t="shared" si="306"/>
        <v>116</v>
      </c>
      <c r="Q3301" s="22">
        <f t="shared" si="307"/>
        <v>55.33</v>
      </c>
      <c r="R3301" s="15">
        <f t="shared" si="308"/>
        <v>42261.917395833334</v>
      </c>
      <c r="S3301" s="15">
        <f t="shared" si="309"/>
        <v>42291.917395833334</v>
      </c>
      <c r="T3301">
        <f t="shared" si="310"/>
        <v>2015</v>
      </c>
      <c r="U3301">
        <f t="shared" si="311"/>
        <v>9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v>1428515462</v>
      </c>
      <c r="K3302" t="b">
        <v>0</v>
      </c>
      <c r="L3302">
        <v>88</v>
      </c>
      <c r="M3302" t="b">
        <v>1</v>
      </c>
      <c r="N3302" s="11" t="s">
        <v>8274</v>
      </c>
      <c r="O3302" t="s">
        <v>8275</v>
      </c>
      <c r="P3302">
        <f t="shared" si="306"/>
        <v>136</v>
      </c>
      <c r="Q3302" s="22">
        <f t="shared" si="307"/>
        <v>46.42</v>
      </c>
      <c r="R3302" s="15">
        <f t="shared" si="308"/>
        <v>42102.743773148148</v>
      </c>
      <c r="S3302" s="15">
        <f t="shared" si="309"/>
        <v>42123.743773148148</v>
      </c>
      <c r="T3302">
        <f t="shared" si="310"/>
        <v>2015</v>
      </c>
      <c r="U3302">
        <f t="shared" si="311"/>
        <v>4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v>1466185176</v>
      </c>
      <c r="K3303" t="b">
        <v>0</v>
      </c>
      <c r="L3303">
        <v>70</v>
      </c>
      <c r="M3303" t="b">
        <v>1</v>
      </c>
      <c r="N3303" s="11" t="s">
        <v>8274</v>
      </c>
      <c r="O3303" t="s">
        <v>8275</v>
      </c>
      <c r="P3303">
        <f t="shared" si="306"/>
        <v>133</v>
      </c>
      <c r="Q3303" s="22">
        <f t="shared" si="307"/>
        <v>57.2</v>
      </c>
      <c r="R3303" s="15">
        <f t="shared" si="308"/>
        <v>42538.73583333334</v>
      </c>
      <c r="S3303" s="15">
        <f t="shared" si="309"/>
        <v>42583.290972222225</v>
      </c>
      <c r="T3303">
        <f t="shared" si="310"/>
        <v>2016</v>
      </c>
      <c r="U3303">
        <f t="shared" si="311"/>
        <v>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v>1478507176</v>
      </c>
      <c r="K3304" t="b">
        <v>0</v>
      </c>
      <c r="L3304">
        <v>50</v>
      </c>
      <c r="M3304" t="b">
        <v>1</v>
      </c>
      <c r="N3304" s="11" t="s">
        <v>8274</v>
      </c>
      <c r="O3304" t="s">
        <v>8275</v>
      </c>
      <c r="P3304">
        <f t="shared" si="306"/>
        <v>103</v>
      </c>
      <c r="Q3304" s="22">
        <f t="shared" si="307"/>
        <v>173.7</v>
      </c>
      <c r="R3304" s="15">
        <f t="shared" si="308"/>
        <v>42681.35157407407</v>
      </c>
      <c r="S3304" s="15">
        <f t="shared" si="309"/>
        <v>42711.35157407407</v>
      </c>
      <c r="T3304">
        <f t="shared" si="310"/>
        <v>2016</v>
      </c>
      <c r="U3304">
        <f t="shared" si="311"/>
        <v>11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v>1424533084</v>
      </c>
      <c r="K3305" t="b">
        <v>0</v>
      </c>
      <c r="L3305">
        <v>35</v>
      </c>
      <c r="M3305" t="b">
        <v>1</v>
      </c>
      <c r="N3305" s="11" t="s">
        <v>8274</v>
      </c>
      <c r="O3305" t="s">
        <v>8275</v>
      </c>
      <c r="P3305">
        <f t="shared" si="306"/>
        <v>116</v>
      </c>
      <c r="Q3305" s="22">
        <f t="shared" si="307"/>
        <v>59.6</v>
      </c>
      <c r="R3305" s="15">
        <f t="shared" si="308"/>
        <v>42056.65143518518</v>
      </c>
      <c r="S3305" s="15">
        <f t="shared" si="309"/>
        <v>42091.609768518523</v>
      </c>
      <c r="T3305">
        <f t="shared" si="310"/>
        <v>2015</v>
      </c>
      <c r="U3305">
        <f t="shared" si="311"/>
        <v>2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v>1479826752</v>
      </c>
      <c r="K3306" t="b">
        <v>0</v>
      </c>
      <c r="L3306">
        <v>175</v>
      </c>
      <c r="M3306" t="b">
        <v>1</v>
      </c>
      <c r="N3306" s="11" t="s">
        <v>8274</v>
      </c>
      <c r="O3306" t="s">
        <v>8275</v>
      </c>
      <c r="P3306">
        <f t="shared" si="306"/>
        <v>105</v>
      </c>
      <c r="Q3306" s="22">
        <f t="shared" si="307"/>
        <v>89.59</v>
      </c>
      <c r="R3306" s="15">
        <f t="shared" si="308"/>
        <v>42696.624444444446</v>
      </c>
      <c r="S3306" s="15">
        <f t="shared" si="309"/>
        <v>42726.624444444446</v>
      </c>
      <c r="T3306">
        <f t="shared" si="310"/>
        <v>2016</v>
      </c>
      <c r="U3306">
        <f t="shared" si="311"/>
        <v>11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v>1435782748</v>
      </c>
      <c r="K3307" t="b">
        <v>0</v>
      </c>
      <c r="L3307">
        <v>20</v>
      </c>
      <c r="M3307" t="b">
        <v>1</v>
      </c>
      <c r="N3307" s="11" t="s">
        <v>8274</v>
      </c>
      <c r="O3307" t="s">
        <v>8275</v>
      </c>
      <c r="P3307">
        <f t="shared" si="306"/>
        <v>102</v>
      </c>
      <c r="Q3307" s="22">
        <f t="shared" si="307"/>
        <v>204.05</v>
      </c>
      <c r="R3307" s="15">
        <f t="shared" si="308"/>
        <v>42186.855879629627</v>
      </c>
      <c r="S3307" s="15">
        <f t="shared" si="309"/>
        <v>42216.855879629627</v>
      </c>
      <c r="T3307">
        <f t="shared" si="310"/>
        <v>2015</v>
      </c>
      <c r="U3307">
        <f t="shared" si="311"/>
        <v>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v>1462252542</v>
      </c>
      <c r="K3308" t="b">
        <v>0</v>
      </c>
      <c r="L3308">
        <v>54</v>
      </c>
      <c r="M3308" t="b">
        <v>1</v>
      </c>
      <c r="N3308" s="11" t="s">
        <v>8274</v>
      </c>
      <c r="O3308" t="s">
        <v>8275</v>
      </c>
      <c r="P3308">
        <f t="shared" si="306"/>
        <v>175</v>
      </c>
      <c r="Q3308" s="22">
        <f t="shared" si="307"/>
        <v>48.7</v>
      </c>
      <c r="R3308" s="15">
        <f t="shared" si="308"/>
        <v>42493.219236111108</v>
      </c>
      <c r="S3308" s="15">
        <f t="shared" si="309"/>
        <v>42531.125</v>
      </c>
      <c r="T3308">
        <f t="shared" si="310"/>
        <v>2016</v>
      </c>
      <c r="U3308">
        <f t="shared" si="311"/>
        <v>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v>1460683339</v>
      </c>
      <c r="K3309" t="b">
        <v>0</v>
      </c>
      <c r="L3309">
        <v>20</v>
      </c>
      <c r="M3309" t="b">
        <v>1</v>
      </c>
      <c r="N3309" s="11" t="s">
        <v>8274</v>
      </c>
      <c r="O3309" t="s">
        <v>8275</v>
      </c>
      <c r="P3309">
        <f t="shared" si="306"/>
        <v>107</v>
      </c>
      <c r="Q3309" s="22">
        <f t="shared" si="307"/>
        <v>53.34</v>
      </c>
      <c r="R3309" s="15">
        <f t="shared" si="308"/>
        <v>42475.057164351849</v>
      </c>
      <c r="S3309" s="15">
        <f t="shared" si="309"/>
        <v>42505.057164351849</v>
      </c>
      <c r="T3309">
        <f t="shared" si="310"/>
        <v>2016</v>
      </c>
      <c r="U3309">
        <f t="shared" si="311"/>
        <v>4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v>1458766965</v>
      </c>
      <c r="K3310" t="b">
        <v>0</v>
      </c>
      <c r="L3310">
        <v>57</v>
      </c>
      <c r="M3310" t="b">
        <v>1</v>
      </c>
      <c r="N3310" s="11" t="s">
        <v>8274</v>
      </c>
      <c r="O3310" t="s">
        <v>8275</v>
      </c>
      <c r="P3310">
        <f t="shared" si="306"/>
        <v>122</v>
      </c>
      <c r="Q3310" s="22">
        <f t="shared" si="307"/>
        <v>75.09</v>
      </c>
      <c r="R3310" s="15">
        <f t="shared" si="308"/>
        <v>42452.876909722225</v>
      </c>
      <c r="S3310" s="15">
        <f t="shared" si="309"/>
        <v>42473.876909722225</v>
      </c>
      <c r="T3310">
        <f t="shared" si="310"/>
        <v>2016</v>
      </c>
      <c r="U3310">
        <f t="shared" si="311"/>
        <v>3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v>1473953778</v>
      </c>
      <c r="K3311" t="b">
        <v>0</v>
      </c>
      <c r="L3311">
        <v>31</v>
      </c>
      <c r="M3311" t="b">
        <v>1</v>
      </c>
      <c r="N3311" s="11" t="s">
        <v>8274</v>
      </c>
      <c r="O3311" t="s">
        <v>8275</v>
      </c>
      <c r="P3311">
        <f t="shared" si="306"/>
        <v>159</v>
      </c>
      <c r="Q3311" s="22">
        <f t="shared" si="307"/>
        <v>18</v>
      </c>
      <c r="R3311" s="15">
        <f t="shared" si="308"/>
        <v>42628.650208333333</v>
      </c>
      <c r="S3311" s="15">
        <f t="shared" si="309"/>
        <v>42659.650208333333</v>
      </c>
      <c r="T3311">
        <f t="shared" si="310"/>
        <v>2016</v>
      </c>
      <c r="U3311">
        <f t="shared" si="311"/>
        <v>9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v>1441577825</v>
      </c>
      <c r="K3312" t="b">
        <v>0</v>
      </c>
      <c r="L3312">
        <v>31</v>
      </c>
      <c r="M3312" t="b">
        <v>1</v>
      </c>
      <c r="N3312" s="11" t="s">
        <v>8274</v>
      </c>
      <c r="O3312" t="s">
        <v>8275</v>
      </c>
      <c r="P3312">
        <f t="shared" si="306"/>
        <v>100</v>
      </c>
      <c r="Q3312" s="22">
        <f t="shared" si="307"/>
        <v>209.84</v>
      </c>
      <c r="R3312" s="15">
        <f t="shared" si="308"/>
        <v>42253.928530092591</v>
      </c>
      <c r="S3312" s="15">
        <f t="shared" si="309"/>
        <v>42283.928530092591</v>
      </c>
      <c r="T3312">
        <f t="shared" si="310"/>
        <v>2015</v>
      </c>
      <c r="U3312">
        <f t="shared" si="311"/>
        <v>9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v>1442473210</v>
      </c>
      <c r="K3313" t="b">
        <v>0</v>
      </c>
      <c r="L3313">
        <v>45</v>
      </c>
      <c r="M3313" t="b">
        <v>1</v>
      </c>
      <c r="N3313" s="11" t="s">
        <v>8274</v>
      </c>
      <c r="O3313" t="s">
        <v>8275</v>
      </c>
      <c r="P3313">
        <f t="shared" si="306"/>
        <v>110</v>
      </c>
      <c r="Q3313" s="22">
        <f t="shared" si="307"/>
        <v>61.02</v>
      </c>
      <c r="R3313" s="15">
        <f t="shared" si="308"/>
        <v>42264.29178240741</v>
      </c>
      <c r="S3313" s="15">
        <f t="shared" si="309"/>
        <v>42294.29178240741</v>
      </c>
      <c r="T3313">
        <f t="shared" si="310"/>
        <v>2015</v>
      </c>
      <c r="U3313">
        <f t="shared" si="311"/>
        <v>9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v>1477077946</v>
      </c>
      <c r="K3314" t="b">
        <v>0</v>
      </c>
      <c r="L3314">
        <v>41</v>
      </c>
      <c r="M3314" t="b">
        <v>1</v>
      </c>
      <c r="N3314" s="11" t="s">
        <v>8274</v>
      </c>
      <c r="O3314" t="s">
        <v>8275</v>
      </c>
      <c r="P3314">
        <f t="shared" si="306"/>
        <v>100</v>
      </c>
      <c r="Q3314" s="22">
        <f t="shared" si="307"/>
        <v>61</v>
      </c>
      <c r="R3314" s="15">
        <f t="shared" si="308"/>
        <v>42664.809560185182</v>
      </c>
      <c r="S3314" s="15">
        <f t="shared" si="309"/>
        <v>42685.916666666672</v>
      </c>
      <c r="T3314">
        <f t="shared" si="310"/>
        <v>2016</v>
      </c>
      <c r="U3314">
        <f t="shared" si="311"/>
        <v>10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v>1452664317</v>
      </c>
      <c r="K3315" t="b">
        <v>0</v>
      </c>
      <c r="L3315">
        <v>29</v>
      </c>
      <c r="M3315" t="b">
        <v>1</v>
      </c>
      <c r="N3315" s="11" t="s">
        <v>8274</v>
      </c>
      <c r="O3315" t="s">
        <v>8275</v>
      </c>
      <c r="P3315">
        <f t="shared" si="306"/>
        <v>116</v>
      </c>
      <c r="Q3315" s="22">
        <f t="shared" si="307"/>
        <v>80.03</v>
      </c>
      <c r="R3315" s="15">
        <f t="shared" si="308"/>
        <v>42382.244409722218</v>
      </c>
      <c r="S3315" s="15">
        <f t="shared" si="309"/>
        <v>42396.041666666672</v>
      </c>
      <c r="T3315">
        <f t="shared" si="310"/>
        <v>2016</v>
      </c>
      <c r="U3315">
        <f t="shared" si="311"/>
        <v>1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v>1428733511</v>
      </c>
      <c r="K3316" t="b">
        <v>0</v>
      </c>
      <c r="L3316">
        <v>58</v>
      </c>
      <c r="M3316" t="b">
        <v>1</v>
      </c>
      <c r="N3316" s="11" t="s">
        <v>8274</v>
      </c>
      <c r="O3316" t="s">
        <v>8275</v>
      </c>
      <c r="P3316">
        <f t="shared" si="306"/>
        <v>211</v>
      </c>
      <c r="Q3316" s="22">
        <f t="shared" si="307"/>
        <v>29.07</v>
      </c>
      <c r="R3316" s="15">
        <f t="shared" si="308"/>
        <v>42105.267488425925</v>
      </c>
      <c r="S3316" s="15">
        <f t="shared" si="309"/>
        <v>42132.836805555555</v>
      </c>
      <c r="T3316">
        <f t="shared" si="310"/>
        <v>2015</v>
      </c>
      <c r="U3316">
        <f t="shared" si="311"/>
        <v>4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v>1459927041</v>
      </c>
      <c r="K3317" t="b">
        <v>0</v>
      </c>
      <c r="L3317">
        <v>89</v>
      </c>
      <c r="M3317" t="b">
        <v>1</v>
      </c>
      <c r="N3317" s="11" t="s">
        <v>8274</v>
      </c>
      <c r="O3317" t="s">
        <v>8275</v>
      </c>
      <c r="P3317">
        <f t="shared" si="306"/>
        <v>110</v>
      </c>
      <c r="Q3317" s="22">
        <f t="shared" si="307"/>
        <v>49.44</v>
      </c>
      <c r="R3317" s="15">
        <f t="shared" si="308"/>
        <v>42466.303715277783</v>
      </c>
      <c r="S3317" s="15">
        <f t="shared" si="309"/>
        <v>42496.303715277783</v>
      </c>
      <c r="T3317">
        <f t="shared" si="310"/>
        <v>2016</v>
      </c>
      <c r="U3317">
        <f t="shared" si="311"/>
        <v>4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v>1404680075</v>
      </c>
      <c r="K3318" t="b">
        <v>0</v>
      </c>
      <c r="L3318">
        <v>125</v>
      </c>
      <c r="M3318" t="b">
        <v>1</v>
      </c>
      <c r="N3318" s="11" t="s">
        <v>8274</v>
      </c>
      <c r="O3318" t="s">
        <v>8275</v>
      </c>
      <c r="P3318">
        <f t="shared" si="306"/>
        <v>100</v>
      </c>
      <c r="Q3318" s="22">
        <f t="shared" si="307"/>
        <v>93.98</v>
      </c>
      <c r="R3318" s="15">
        <f t="shared" si="308"/>
        <v>41826.871238425927</v>
      </c>
      <c r="S3318" s="15">
        <f t="shared" si="309"/>
        <v>41859.57916666667</v>
      </c>
      <c r="T3318">
        <f t="shared" si="310"/>
        <v>2014</v>
      </c>
      <c r="U3318">
        <f t="shared" si="311"/>
        <v>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v>1462755424</v>
      </c>
      <c r="K3319" t="b">
        <v>0</v>
      </c>
      <c r="L3319">
        <v>18</v>
      </c>
      <c r="M3319" t="b">
        <v>1</v>
      </c>
      <c r="N3319" s="11" t="s">
        <v>8274</v>
      </c>
      <c r="O3319" t="s">
        <v>8275</v>
      </c>
      <c r="P3319">
        <f t="shared" si="306"/>
        <v>106</v>
      </c>
      <c r="Q3319" s="22">
        <f t="shared" si="307"/>
        <v>61.94</v>
      </c>
      <c r="R3319" s="15">
        <f t="shared" si="308"/>
        <v>42499.039629629624</v>
      </c>
      <c r="S3319" s="15">
        <f t="shared" si="309"/>
        <v>42529.039629629624</v>
      </c>
      <c r="T3319">
        <f t="shared" si="310"/>
        <v>2016</v>
      </c>
      <c r="U3319">
        <f t="shared" si="311"/>
        <v>5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v>1456902893</v>
      </c>
      <c r="K3320" t="b">
        <v>0</v>
      </c>
      <c r="L3320">
        <v>32</v>
      </c>
      <c r="M3320" t="b">
        <v>1</v>
      </c>
      <c r="N3320" s="11" t="s">
        <v>8274</v>
      </c>
      <c r="O3320" t="s">
        <v>8275</v>
      </c>
      <c r="P3320">
        <f t="shared" si="306"/>
        <v>126</v>
      </c>
      <c r="Q3320" s="22">
        <f t="shared" si="307"/>
        <v>78.5</v>
      </c>
      <c r="R3320" s="15">
        <f t="shared" si="308"/>
        <v>42431.302002314813</v>
      </c>
      <c r="S3320" s="15">
        <f t="shared" si="309"/>
        <v>42471.104166666672</v>
      </c>
      <c r="T3320">
        <f t="shared" si="310"/>
        <v>2016</v>
      </c>
      <c r="U3320">
        <f t="shared" si="311"/>
        <v>3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v>1418824986</v>
      </c>
      <c r="K3321" t="b">
        <v>0</v>
      </c>
      <c r="L3321">
        <v>16</v>
      </c>
      <c r="M3321" t="b">
        <v>1</v>
      </c>
      <c r="N3321" s="11" t="s">
        <v>8274</v>
      </c>
      <c r="O3321" t="s">
        <v>8275</v>
      </c>
      <c r="P3321">
        <f t="shared" si="306"/>
        <v>108</v>
      </c>
      <c r="Q3321" s="22">
        <f t="shared" si="307"/>
        <v>33.75</v>
      </c>
      <c r="R3321" s="15">
        <f t="shared" si="308"/>
        <v>41990.585486111115</v>
      </c>
      <c r="S3321" s="15">
        <f t="shared" si="309"/>
        <v>42035.585486111115</v>
      </c>
      <c r="T3321">
        <f t="shared" si="310"/>
        <v>2014</v>
      </c>
      <c r="U3321">
        <f t="shared" si="311"/>
        <v>12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v>1463965557</v>
      </c>
      <c r="K3322" t="b">
        <v>0</v>
      </c>
      <c r="L3322">
        <v>38</v>
      </c>
      <c r="M3322" t="b">
        <v>1</v>
      </c>
      <c r="N3322" s="11" t="s">
        <v>8274</v>
      </c>
      <c r="O3322" t="s">
        <v>8275</v>
      </c>
      <c r="P3322">
        <f t="shared" si="306"/>
        <v>101</v>
      </c>
      <c r="Q3322" s="22">
        <f t="shared" si="307"/>
        <v>66.45</v>
      </c>
      <c r="R3322" s="15">
        <f t="shared" si="308"/>
        <v>42513.045798611114</v>
      </c>
      <c r="S3322" s="15">
        <f t="shared" si="309"/>
        <v>42543.045798611114</v>
      </c>
      <c r="T3322">
        <f t="shared" si="310"/>
        <v>2016</v>
      </c>
      <c r="U3322">
        <f t="shared" si="311"/>
        <v>5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v>1412216665</v>
      </c>
      <c r="K3323" t="b">
        <v>0</v>
      </c>
      <c r="L3323">
        <v>15</v>
      </c>
      <c r="M3323" t="b">
        <v>1</v>
      </c>
      <c r="N3323" s="11" t="s">
        <v>8274</v>
      </c>
      <c r="O3323" t="s">
        <v>8275</v>
      </c>
      <c r="P3323">
        <f t="shared" si="306"/>
        <v>107</v>
      </c>
      <c r="Q3323" s="22">
        <f t="shared" si="307"/>
        <v>35.799999999999997</v>
      </c>
      <c r="R3323" s="15">
        <f t="shared" si="308"/>
        <v>41914.100289351853</v>
      </c>
      <c r="S3323" s="15">
        <f t="shared" si="309"/>
        <v>41928.165972222225</v>
      </c>
      <c r="T3323">
        <f t="shared" si="310"/>
        <v>2014</v>
      </c>
      <c r="U3323">
        <f t="shared" si="311"/>
        <v>10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v>1464653696</v>
      </c>
      <c r="K3324" t="b">
        <v>0</v>
      </c>
      <c r="L3324">
        <v>23</v>
      </c>
      <c r="M3324" t="b">
        <v>1</v>
      </c>
      <c r="N3324" s="11" t="s">
        <v>8274</v>
      </c>
      <c r="O3324" t="s">
        <v>8275</v>
      </c>
      <c r="P3324">
        <f t="shared" si="306"/>
        <v>102</v>
      </c>
      <c r="Q3324" s="22">
        <f t="shared" si="307"/>
        <v>145.65</v>
      </c>
      <c r="R3324" s="15">
        <f t="shared" si="308"/>
        <v>42521.010370370372</v>
      </c>
      <c r="S3324" s="15">
        <f t="shared" si="309"/>
        <v>42543.163194444445</v>
      </c>
      <c r="T3324">
        <f t="shared" si="310"/>
        <v>2016</v>
      </c>
      <c r="U3324">
        <f t="shared" si="311"/>
        <v>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v>1472201208</v>
      </c>
      <c r="K3325" t="b">
        <v>0</v>
      </c>
      <c r="L3325">
        <v>49</v>
      </c>
      <c r="M3325" t="b">
        <v>1</v>
      </c>
      <c r="N3325" s="11" t="s">
        <v>8274</v>
      </c>
      <c r="O3325" t="s">
        <v>8275</v>
      </c>
      <c r="P3325">
        <f t="shared" si="306"/>
        <v>126</v>
      </c>
      <c r="Q3325" s="22">
        <f t="shared" si="307"/>
        <v>25.69</v>
      </c>
      <c r="R3325" s="15">
        <f t="shared" si="308"/>
        <v>42608.36583333333</v>
      </c>
      <c r="S3325" s="15">
        <f t="shared" si="309"/>
        <v>42638.36583333333</v>
      </c>
      <c r="T3325">
        <f t="shared" si="310"/>
        <v>2016</v>
      </c>
      <c r="U3325">
        <f t="shared" si="311"/>
        <v>8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v>1463925590</v>
      </c>
      <c r="K3326" t="b">
        <v>0</v>
      </c>
      <c r="L3326">
        <v>10</v>
      </c>
      <c r="M3326" t="b">
        <v>1</v>
      </c>
      <c r="N3326" s="11" t="s">
        <v>8274</v>
      </c>
      <c r="O3326" t="s">
        <v>8275</v>
      </c>
      <c r="P3326">
        <f t="shared" si="306"/>
        <v>102</v>
      </c>
      <c r="Q3326" s="22">
        <f t="shared" si="307"/>
        <v>152.5</v>
      </c>
      <c r="R3326" s="15">
        <f t="shared" si="308"/>
        <v>42512.58321759259</v>
      </c>
      <c r="S3326" s="15">
        <f t="shared" si="309"/>
        <v>42526.58321759259</v>
      </c>
      <c r="T3326">
        <f t="shared" si="310"/>
        <v>2016</v>
      </c>
      <c r="U3326">
        <f t="shared" si="311"/>
        <v>5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v>1425235877</v>
      </c>
      <c r="K3327" t="b">
        <v>0</v>
      </c>
      <c r="L3327">
        <v>15</v>
      </c>
      <c r="M3327" t="b">
        <v>1</v>
      </c>
      <c r="N3327" s="11" t="s">
        <v>8274</v>
      </c>
      <c r="O3327" t="s">
        <v>8275</v>
      </c>
      <c r="P3327">
        <f t="shared" si="306"/>
        <v>113</v>
      </c>
      <c r="Q3327" s="22">
        <f t="shared" si="307"/>
        <v>30</v>
      </c>
      <c r="R3327" s="15">
        <f t="shared" si="308"/>
        <v>42064.785613425927</v>
      </c>
      <c r="S3327" s="15">
        <f t="shared" si="309"/>
        <v>42099.743946759263</v>
      </c>
      <c r="T3327">
        <f t="shared" si="310"/>
        <v>2015</v>
      </c>
      <c r="U3327">
        <f t="shared" si="311"/>
        <v>3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v>1423242505</v>
      </c>
      <c r="K3328" t="b">
        <v>0</v>
      </c>
      <c r="L3328">
        <v>57</v>
      </c>
      <c r="M3328" t="b">
        <v>1</v>
      </c>
      <c r="N3328" s="11" t="s">
        <v>8274</v>
      </c>
      <c r="O3328" t="s">
        <v>8275</v>
      </c>
      <c r="P3328">
        <f t="shared" si="306"/>
        <v>101</v>
      </c>
      <c r="Q3328" s="22">
        <f t="shared" si="307"/>
        <v>142.28</v>
      </c>
      <c r="R3328" s="15">
        <f t="shared" si="308"/>
        <v>42041.714178240742</v>
      </c>
      <c r="S3328" s="15">
        <f t="shared" si="309"/>
        <v>42071.67251157407</v>
      </c>
      <c r="T3328">
        <f t="shared" si="310"/>
        <v>2015</v>
      </c>
      <c r="U3328">
        <f t="shared" si="311"/>
        <v>2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v>1460105966</v>
      </c>
      <c r="K3329" t="b">
        <v>0</v>
      </c>
      <c r="L3329">
        <v>33</v>
      </c>
      <c r="M3329" t="b">
        <v>1</v>
      </c>
      <c r="N3329" s="11" t="s">
        <v>8274</v>
      </c>
      <c r="O3329" t="s">
        <v>8275</v>
      </c>
      <c r="P3329">
        <f t="shared" si="306"/>
        <v>101</v>
      </c>
      <c r="Q3329" s="22">
        <f t="shared" si="307"/>
        <v>24.55</v>
      </c>
      <c r="R3329" s="15">
        <f t="shared" si="308"/>
        <v>42468.374606481477</v>
      </c>
      <c r="S3329" s="15">
        <f t="shared" si="309"/>
        <v>42498.374606481477</v>
      </c>
      <c r="T3329">
        <f t="shared" si="310"/>
        <v>2016</v>
      </c>
      <c r="U3329">
        <f t="shared" si="311"/>
        <v>4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v>1404308883</v>
      </c>
      <c r="K3330" t="b">
        <v>0</v>
      </c>
      <c r="L3330">
        <v>9</v>
      </c>
      <c r="M3330" t="b">
        <v>1</v>
      </c>
      <c r="N3330" s="11" t="s">
        <v>8274</v>
      </c>
      <c r="O3330" t="s">
        <v>8275</v>
      </c>
      <c r="P3330">
        <f t="shared" si="306"/>
        <v>146</v>
      </c>
      <c r="Q3330" s="22">
        <f t="shared" si="307"/>
        <v>292.77999999999997</v>
      </c>
      <c r="R3330" s="15">
        <f t="shared" si="308"/>
        <v>41822.57503472222</v>
      </c>
      <c r="S3330" s="15">
        <f t="shared" si="309"/>
        <v>41825.041666666664</v>
      </c>
      <c r="T3330">
        <f t="shared" si="310"/>
        <v>2014</v>
      </c>
      <c r="U3330">
        <f t="shared" si="311"/>
        <v>7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v>1405583108</v>
      </c>
      <c r="K3331" t="b">
        <v>0</v>
      </c>
      <c r="L3331">
        <v>26</v>
      </c>
      <c r="M3331" t="b">
        <v>1</v>
      </c>
      <c r="N3331" s="11" t="s">
        <v>8274</v>
      </c>
      <c r="O3331" t="s">
        <v>8275</v>
      </c>
      <c r="P3331">
        <f t="shared" ref="P3331:P3394" si="312">ROUND(E3331/D3331*100,0)</f>
        <v>117</v>
      </c>
      <c r="Q3331" s="22">
        <f t="shared" ref="Q3331:Q3394" si="313">IFERROR(ROUND(E3331/L3331,2),0)</f>
        <v>44.92</v>
      </c>
      <c r="R3331" s="15">
        <f t="shared" ref="R3331:R3394" si="314">J3331/60/60/24+DATE(1970,1,1)</f>
        <v>41837.323009259257</v>
      </c>
      <c r="S3331" s="15">
        <f t="shared" ref="S3331:S3394" si="315">I3331/60/60/24+DATE(1970,1,1)</f>
        <v>41847.958333333336</v>
      </c>
      <c r="T3331">
        <f t="shared" ref="T3331:T3394" si="316">YEAR(R3331)</f>
        <v>2014</v>
      </c>
      <c r="U3331">
        <f t="shared" ref="U3331:U3394" si="317">MONTH(R3331)</f>
        <v>7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v>1425331068</v>
      </c>
      <c r="K3332" t="b">
        <v>0</v>
      </c>
      <c r="L3332">
        <v>69</v>
      </c>
      <c r="M3332" t="b">
        <v>1</v>
      </c>
      <c r="N3332" s="11" t="s">
        <v>8274</v>
      </c>
      <c r="O3332" t="s">
        <v>8275</v>
      </c>
      <c r="P3332">
        <f t="shared" si="312"/>
        <v>106</v>
      </c>
      <c r="Q3332" s="22">
        <f t="shared" si="313"/>
        <v>23.1</v>
      </c>
      <c r="R3332" s="15">
        <f t="shared" si="314"/>
        <v>42065.887361111112</v>
      </c>
      <c r="S3332" s="15">
        <f t="shared" si="315"/>
        <v>42095.845694444448</v>
      </c>
      <c r="T3332">
        <f t="shared" si="316"/>
        <v>2015</v>
      </c>
      <c r="U3332">
        <f t="shared" si="317"/>
        <v>3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v>1441125886</v>
      </c>
      <c r="K3333" t="b">
        <v>0</v>
      </c>
      <c r="L3333">
        <v>65</v>
      </c>
      <c r="M3333" t="b">
        <v>1</v>
      </c>
      <c r="N3333" s="11" t="s">
        <v>8274</v>
      </c>
      <c r="O3333" t="s">
        <v>8275</v>
      </c>
      <c r="P3333">
        <f t="shared" si="312"/>
        <v>105</v>
      </c>
      <c r="Q3333" s="22">
        <f t="shared" si="313"/>
        <v>80.400000000000006</v>
      </c>
      <c r="R3333" s="15">
        <f t="shared" si="314"/>
        <v>42248.697754629626</v>
      </c>
      <c r="S3333" s="15">
        <f t="shared" si="315"/>
        <v>42283.697754629626</v>
      </c>
      <c r="T3333">
        <f t="shared" si="316"/>
        <v>2015</v>
      </c>
      <c r="U3333">
        <f t="shared" si="317"/>
        <v>9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v>1403210330</v>
      </c>
      <c r="K3334" t="b">
        <v>0</v>
      </c>
      <c r="L3334">
        <v>83</v>
      </c>
      <c r="M3334" t="b">
        <v>1</v>
      </c>
      <c r="N3334" s="11" t="s">
        <v>8274</v>
      </c>
      <c r="O3334" t="s">
        <v>8275</v>
      </c>
      <c r="P3334">
        <f t="shared" si="312"/>
        <v>100</v>
      </c>
      <c r="Q3334" s="22">
        <f t="shared" si="313"/>
        <v>72.290000000000006</v>
      </c>
      <c r="R3334" s="15">
        <f t="shared" si="314"/>
        <v>41809.860300925924</v>
      </c>
      <c r="S3334" s="15">
        <f t="shared" si="315"/>
        <v>41839.860300925924</v>
      </c>
      <c r="T3334">
        <f t="shared" si="316"/>
        <v>2014</v>
      </c>
      <c r="U3334">
        <f t="shared" si="317"/>
        <v>6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v>1432484080</v>
      </c>
      <c r="K3335" t="b">
        <v>0</v>
      </c>
      <c r="L3335">
        <v>111</v>
      </c>
      <c r="M3335" t="b">
        <v>1</v>
      </c>
      <c r="N3335" s="11" t="s">
        <v>8274</v>
      </c>
      <c r="O3335" t="s">
        <v>8275</v>
      </c>
      <c r="P3335">
        <f t="shared" si="312"/>
        <v>105</v>
      </c>
      <c r="Q3335" s="22">
        <f t="shared" si="313"/>
        <v>32.97</v>
      </c>
      <c r="R3335" s="15">
        <f t="shared" si="314"/>
        <v>42148.676851851851</v>
      </c>
      <c r="S3335" s="15">
        <f t="shared" si="315"/>
        <v>42170.676851851851</v>
      </c>
      <c r="T3335">
        <f t="shared" si="316"/>
        <v>2015</v>
      </c>
      <c r="U3335">
        <f t="shared" si="317"/>
        <v>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v>1435667422</v>
      </c>
      <c r="K3336" t="b">
        <v>0</v>
      </c>
      <c r="L3336">
        <v>46</v>
      </c>
      <c r="M3336" t="b">
        <v>1</v>
      </c>
      <c r="N3336" s="11" t="s">
        <v>8274</v>
      </c>
      <c r="O3336" t="s">
        <v>8275</v>
      </c>
      <c r="P3336">
        <f t="shared" si="312"/>
        <v>139</v>
      </c>
      <c r="Q3336" s="22">
        <f t="shared" si="313"/>
        <v>116.65</v>
      </c>
      <c r="R3336" s="15">
        <f t="shared" si="314"/>
        <v>42185.521087962959</v>
      </c>
      <c r="S3336" s="15">
        <f t="shared" si="315"/>
        <v>42215.521087962959</v>
      </c>
      <c r="T3336">
        <f t="shared" si="316"/>
        <v>2015</v>
      </c>
      <c r="U3336">
        <f t="shared" si="317"/>
        <v>6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v>1404749446</v>
      </c>
      <c r="K3337" t="b">
        <v>0</v>
      </c>
      <c r="L3337">
        <v>63</v>
      </c>
      <c r="M3337" t="b">
        <v>1</v>
      </c>
      <c r="N3337" s="11" t="s">
        <v>8274</v>
      </c>
      <c r="O3337" t="s">
        <v>8275</v>
      </c>
      <c r="P3337">
        <f t="shared" si="312"/>
        <v>100</v>
      </c>
      <c r="Q3337" s="22">
        <f t="shared" si="313"/>
        <v>79.62</v>
      </c>
      <c r="R3337" s="15">
        <f t="shared" si="314"/>
        <v>41827.674143518518</v>
      </c>
      <c r="S3337" s="15">
        <f t="shared" si="315"/>
        <v>41854.958333333336</v>
      </c>
      <c r="T3337">
        <f t="shared" si="316"/>
        <v>2014</v>
      </c>
      <c r="U3337">
        <f t="shared" si="317"/>
        <v>7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v>1457429646</v>
      </c>
      <c r="K3338" t="b">
        <v>0</v>
      </c>
      <c r="L3338">
        <v>9</v>
      </c>
      <c r="M3338" t="b">
        <v>1</v>
      </c>
      <c r="N3338" s="11" t="s">
        <v>8274</v>
      </c>
      <c r="O3338" t="s">
        <v>8275</v>
      </c>
      <c r="P3338">
        <f t="shared" si="312"/>
        <v>100</v>
      </c>
      <c r="Q3338" s="22">
        <f t="shared" si="313"/>
        <v>27.78</v>
      </c>
      <c r="R3338" s="15">
        <f t="shared" si="314"/>
        <v>42437.398680555561</v>
      </c>
      <c r="S3338" s="15">
        <f t="shared" si="315"/>
        <v>42465.35701388889</v>
      </c>
      <c r="T3338">
        <f t="shared" si="316"/>
        <v>2016</v>
      </c>
      <c r="U3338">
        <f t="shared" si="317"/>
        <v>3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v>1411109167</v>
      </c>
      <c r="K3339" t="b">
        <v>0</v>
      </c>
      <c r="L3339">
        <v>34</v>
      </c>
      <c r="M3339" t="b">
        <v>1</v>
      </c>
      <c r="N3339" s="11" t="s">
        <v>8274</v>
      </c>
      <c r="O3339" t="s">
        <v>8275</v>
      </c>
      <c r="P3339">
        <f t="shared" si="312"/>
        <v>110</v>
      </c>
      <c r="Q3339" s="22">
        <f t="shared" si="313"/>
        <v>81.03</v>
      </c>
      <c r="R3339" s="15">
        <f t="shared" si="314"/>
        <v>41901.282025462962</v>
      </c>
      <c r="S3339" s="15">
        <f t="shared" si="315"/>
        <v>41922.875</v>
      </c>
      <c r="T3339">
        <f t="shared" si="316"/>
        <v>2014</v>
      </c>
      <c r="U3339">
        <f t="shared" si="317"/>
        <v>9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v>1486129680</v>
      </c>
      <c r="K3340" t="b">
        <v>0</v>
      </c>
      <c r="L3340">
        <v>112</v>
      </c>
      <c r="M3340" t="b">
        <v>1</v>
      </c>
      <c r="N3340" s="11" t="s">
        <v>8274</v>
      </c>
      <c r="O3340" t="s">
        <v>8275</v>
      </c>
      <c r="P3340">
        <f t="shared" si="312"/>
        <v>102</v>
      </c>
      <c r="Q3340" s="22">
        <f t="shared" si="313"/>
        <v>136.85</v>
      </c>
      <c r="R3340" s="15">
        <f t="shared" si="314"/>
        <v>42769.574999999997</v>
      </c>
      <c r="S3340" s="15">
        <f t="shared" si="315"/>
        <v>42790.574999999997</v>
      </c>
      <c r="T3340">
        <f t="shared" si="316"/>
        <v>2017</v>
      </c>
      <c r="U3340">
        <f t="shared" si="317"/>
        <v>2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v>1467129518</v>
      </c>
      <c r="K3341" t="b">
        <v>0</v>
      </c>
      <c r="L3341">
        <v>47</v>
      </c>
      <c r="M3341" t="b">
        <v>1</v>
      </c>
      <c r="N3341" s="11" t="s">
        <v>8274</v>
      </c>
      <c r="O3341" t="s">
        <v>8275</v>
      </c>
      <c r="P3341">
        <f t="shared" si="312"/>
        <v>104</v>
      </c>
      <c r="Q3341" s="22">
        <f t="shared" si="313"/>
        <v>177.62</v>
      </c>
      <c r="R3341" s="15">
        <f t="shared" si="314"/>
        <v>42549.665717592594</v>
      </c>
      <c r="S3341" s="15">
        <f t="shared" si="315"/>
        <v>42579.665717592594</v>
      </c>
      <c r="T3341">
        <f t="shared" si="316"/>
        <v>2016</v>
      </c>
      <c r="U3341">
        <f t="shared" si="317"/>
        <v>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v>1478906554</v>
      </c>
      <c r="K3342" t="b">
        <v>0</v>
      </c>
      <c r="L3342">
        <v>38</v>
      </c>
      <c r="M3342" t="b">
        <v>1</v>
      </c>
      <c r="N3342" s="11" t="s">
        <v>8274</v>
      </c>
      <c r="O3342" t="s">
        <v>8275</v>
      </c>
      <c r="P3342">
        <f t="shared" si="312"/>
        <v>138</v>
      </c>
      <c r="Q3342" s="22">
        <f t="shared" si="313"/>
        <v>109.08</v>
      </c>
      <c r="R3342" s="15">
        <f t="shared" si="314"/>
        <v>42685.974004629628</v>
      </c>
      <c r="S3342" s="15">
        <f t="shared" si="315"/>
        <v>42710.974004629628</v>
      </c>
      <c r="T3342">
        <f t="shared" si="316"/>
        <v>2016</v>
      </c>
      <c r="U3342">
        <f t="shared" si="317"/>
        <v>11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v>1463771421</v>
      </c>
      <c r="K3343" t="b">
        <v>0</v>
      </c>
      <c r="L3343">
        <v>28</v>
      </c>
      <c r="M3343" t="b">
        <v>1</v>
      </c>
      <c r="N3343" s="11" t="s">
        <v>8274</v>
      </c>
      <c r="O3343" t="s">
        <v>8275</v>
      </c>
      <c r="P3343">
        <f t="shared" si="312"/>
        <v>100</v>
      </c>
      <c r="Q3343" s="22">
        <f t="shared" si="313"/>
        <v>119.64</v>
      </c>
      <c r="R3343" s="15">
        <f t="shared" si="314"/>
        <v>42510.798854166671</v>
      </c>
      <c r="S3343" s="15">
        <f t="shared" si="315"/>
        <v>42533.708333333328</v>
      </c>
      <c r="T3343">
        <f t="shared" si="316"/>
        <v>2016</v>
      </c>
      <c r="U3343">
        <f t="shared" si="317"/>
        <v>5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v>1425020810</v>
      </c>
      <c r="K3344" t="b">
        <v>0</v>
      </c>
      <c r="L3344">
        <v>78</v>
      </c>
      <c r="M3344" t="b">
        <v>1</v>
      </c>
      <c r="N3344" s="11" t="s">
        <v>8274</v>
      </c>
      <c r="O3344" t="s">
        <v>8275</v>
      </c>
      <c r="P3344">
        <f t="shared" si="312"/>
        <v>102</v>
      </c>
      <c r="Q3344" s="22">
        <f t="shared" si="313"/>
        <v>78.209999999999994</v>
      </c>
      <c r="R3344" s="15">
        <f t="shared" si="314"/>
        <v>42062.296412037031</v>
      </c>
      <c r="S3344" s="15">
        <f t="shared" si="315"/>
        <v>42095.207638888889</v>
      </c>
      <c r="T3344">
        <f t="shared" si="316"/>
        <v>2015</v>
      </c>
      <c r="U3344">
        <f t="shared" si="317"/>
        <v>2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v>1458770384</v>
      </c>
      <c r="K3345" t="b">
        <v>0</v>
      </c>
      <c r="L3345">
        <v>23</v>
      </c>
      <c r="M3345" t="b">
        <v>1</v>
      </c>
      <c r="N3345" s="11" t="s">
        <v>8274</v>
      </c>
      <c r="O3345" t="s">
        <v>8275</v>
      </c>
      <c r="P3345">
        <f t="shared" si="312"/>
        <v>171</v>
      </c>
      <c r="Q3345" s="22">
        <f t="shared" si="313"/>
        <v>52.17</v>
      </c>
      <c r="R3345" s="15">
        <f t="shared" si="314"/>
        <v>42452.916481481487</v>
      </c>
      <c r="S3345" s="15">
        <f t="shared" si="315"/>
        <v>42473.554166666669</v>
      </c>
      <c r="T3345">
        <f t="shared" si="316"/>
        <v>2016</v>
      </c>
      <c r="U3345">
        <f t="shared" si="317"/>
        <v>3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v>1406782093</v>
      </c>
      <c r="K3346" t="b">
        <v>0</v>
      </c>
      <c r="L3346">
        <v>40</v>
      </c>
      <c r="M3346" t="b">
        <v>1</v>
      </c>
      <c r="N3346" s="11" t="s">
        <v>8274</v>
      </c>
      <c r="O3346" t="s">
        <v>8275</v>
      </c>
      <c r="P3346">
        <f t="shared" si="312"/>
        <v>101</v>
      </c>
      <c r="Q3346" s="22">
        <f t="shared" si="313"/>
        <v>114.13</v>
      </c>
      <c r="R3346" s="15">
        <f t="shared" si="314"/>
        <v>41851.200150462959</v>
      </c>
      <c r="S3346" s="15">
        <f t="shared" si="315"/>
        <v>41881.200150462959</v>
      </c>
      <c r="T3346">
        <f t="shared" si="316"/>
        <v>2014</v>
      </c>
      <c r="U3346">
        <f t="shared" si="317"/>
        <v>7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v>1424226768</v>
      </c>
      <c r="K3347" t="b">
        <v>0</v>
      </c>
      <c r="L3347">
        <v>13</v>
      </c>
      <c r="M3347" t="b">
        <v>1</v>
      </c>
      <c r="N3347" s="11" t="s">
        <v>8274</v>
      </c>
      <c r="O3347" t="s">
        <v>8275</v>
      </c>
      <c r="P3347">
        <f t="shared" si="312"/>
        <v>130</v>
      </c>
      <c r="Q3347" s="22">
        <f t="shared" si="313"/>
        <v>50</v>
      </c>
      <c r="R3347" s="15">
        <f t="shared" si="314"/>
        <v>42053.106111111112</v>
      </c>
      <c r="S3347" s="15">
        <f t="shared" si="315"/>
        <v>42112.025694444441</v>
      </c>
      <c r="T3347">
        <f t="shared" si="316"/>
        <v>2015</v>
      </c>
      <c r="U3347">
        <f t="shared" si="317"/>
        <v>2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v>1424306110</v>
      </c>
      <c r="K3348" t="b">
        <v>0</v>
      </c>
      <c r="L3348">
        <v>18</v>
      </c>
      <c r="M3348" t="b">
        <v>1</v>
      </c>
      <c r="N3348" s="11" t="s">
        <v>8274</v>
      </c>
      <c r="O3348" t="s">
        <v>8275</v>
      </c>
      <c r="P3348">
        <f t="shared" si="312"/>
        <v>110</v>
      </c>
      <c r="Q3348" s="22">
        <f t="shared" si="313"/>
        <v>91.67</v>
      </c>
      <c r="R3348" s="15">
        <f t="shared" si="314"/>
        <v>42054.024421296301</v>
      </c>
      <c r="S3348" s="15">
        <f t="shared" si="315"/>
        <v>42061.024421296301</v>
      </c>
      <c r="T3348">
        <f t="shared" si="316"/>
        <v>2015</v>
      </c>
      <c r="U3348">
        <f t="shared" si="317"/>
        <v>2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v>1461503654</v>
      </c>
      <c r="K3349" t="b">
        <v>0</v>
      </c>
      <c r="L3349">
        <v>22</v>
      </c>
      <c r="M3349" t="b">
        <v>1</v>
      </c>
      <c r="N3349" s="11" t="s">
        <v>8274</v>
      </c>
      <c r="O3349" t="s">
        <v>8275</v>
      </c>
      <c r="P3349">
        <f t="shared" si="312"/>
        <v>119</v>
      </c>
      <c r="Q3349" s="22">
        <f t="shared" si="313"/>
        <v>108.59</v>
      </c>
      <c r="R3349" s="15">
        <f t="shared" si="314"/>
        <v>42484.551550925928</v>
      </c>
      <c r="S3349" s="15">
        <f t="shared" si="315"/>
        <v>42498.875</v>
      </c>
      <c r="T3349">
        <f t="shared" si="316"/>
        <v>2016</v>
      </c>
      <c r="U3349">
        <f t="shared" si="317"/>
        <v>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v>1459949080</v>
      </c>
      <c r="K3350" t="b">
        <v>0</v>
      </c>
      <c r="L3350">
        <v>79</v>
      </c>
      <c r="M3350" t="b">
        <v>1</v>
      </c>
      <c r="N3350" s="11" t="s">
        <v>8274</v>
      </c>
      <c r="O3350" t="s">
        <v>8275</v>
      </c>
      <c r="P3350">
        <f t="shared" si="312"/>
        <v>100</v>
      </c>
      <c r="Q3350" s="22">
        <f t="shared" si="313"/>
        <v>69.819999999999993</v>
      </c>
      <c r="R3350" s="15">
        <f t="shared" si="314"/>
        <v>42466.558796296296</v>
      </c>
      <c r="S3350" s="15">
        <f t="shared" si="315"/>
        <v>42490.165972222225</v>
      </c>
      <c r="T3350">
        <f t="shared" si="316"/>
        <v>2016</v>
      </c>
      <c r="U3350">
        <f t="shared" si="317"/>
        <v>4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v>1463971172</v>
      </c>
      <c r="K3351" t="b">
        <v>0</v>
      </c>
      <c r="L3351">
        <v>14</v>
      </c>
      <c r="M3351" t="b">
        <v>1</v>
      </c>
      <c r="N3351" s="11" t="s">
        <v>8274</v>
      </c>
      <c r="O3351" t="s">
        <v>8275</v>
      </c>
      <c r="P3351">
        <f t="shared" si="312"/>
        <v>153</v>
      </c>
      <c r="Q3351" s="22">
        <f t="shared" si="313"/>
        <v>109.57</v>
      </c>
      <c r="R3351" s="15">
        <f t="shared" si="314"/>
        <v>42513.110787037032</v>
      </c>
      <c r="S3351" s="15">
        <f t="shared" si="315"/>
        <v>42534.708333333328</v>
      </c>
      <c r="T3351">
        <f t="shared" si="316"/>
        <v>2016</v>
      </c>
      <c r="U3351">
        <f t="shared" si="317"/>
        <v>5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v>1445791811</v>
      </c>
      <c r="K3352" t="b">
        <v>0</v>
      </c>
      <c r="L3352">
        <v>51</v>
      </c>
      <c r="M3352" t="b">
        <v>1</v>
      </c>
      <c r="N3352" s="11" t="s">
        <v>8274</v>
      </c>
      <c r="O3352" t="s">
        <v>8275</v>
      </c>
      <c r="P3352">
        <f t="shared" si="312"/>
        <v>104</v>
      </c>
      <c r="Q3352" s="22">
        <f t="shared" si="313"/>
        <v>71.67</v>
      </c>
      <c r="R3352" s="15">
        <f t="shared" si="314"/>
        <v>42302.701516203699</v>
      </c>
      <c r="S3352" s="15">
        <f t="shared" si="315"/>
        <v>42337.958333333328</v>
      </c>
      <c r="T3352">
        <f t="shared" si="316"/>
        <v>2015</v>
      </c>
      <c r="U3352">
        <f t="shared" si="317"/>
        <v>10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v>1402910965</v>
      </c>
      <c r="K3353" t="b">
        <v>0</v>
      </c>
      <c r="L3353">
        <v>54</v>
      </c>
      <c r="M3353" t="b">
        <v>1</v>
      </c>
      <c r="N3353" s="11" t="s">
        <v>8274</v>
      </c>
      <c r="O3353" t="s">
        <v>8275</v>
      </c>
      <c r="P3353">
        <f t="shared" si="312"/>
        <v>101</v>
      </c>
      <c r="Q3353" s="22">
        <f t="shared" si="313"/>
        <v>93.61</v>
      </c>
      <c r="R3353" s="15">
        <f t="shared" si="314"/>
        <v>41806.395428240743</v>
      </c>
      <c r="S3353" s="15">
        <f t="shared" si="315"/>
        <v>41843.458333333336</v>
      </c>
      <c r="T3353">
        <f t="shared" si="316"/>
        <v>2014</v>
      </c>
      <c r="U3353">
        <f t="shared" si="317"/>
        <v>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v>1462492178</v>
      </c>
      <c r="K3354" t="b">
        <v>0</v>
      </c>
      <c r="L3354">
        <v>70</v>
      </c>
      <c r="M3354" t="b">
        <v>1</v>
      </c>
      <c r="N3354" s="11" t="s">
        <v>8274</v>
      </c>
      <c r="O3354" t="s">
        <v>8275</v>
      </c>
      <c r="P3354">
        <f t="shared" si="312"/>
        <v>108</v>
      </c>
      <c r="Q3354" s="22">
        <f t="shared" si="313"/>
        <v>76.8</v>
      </c>
      <c r="R3354" s="15">
        <f t="shared" si="314"/>
        <v>42495.992800925931</v>
      </c>
      <c r="S3354" s="15">
        <f t="shared" si="315"/>
        <v>42552.958333333328</v>
      </c>
      <c r="T3354">
        <f t="shared" si="316"/>
        <v>2016</v>
      </c>
      <c r="U3354">
        <f t="shared" si="317"/>
        <v>5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v>1461061350</v>
      </c>
      <c r="K3355" t="b">
        <v>0</v>
      </c>
      <c r="L3355">
        <v>44</v>
      </c>
      <c r="M3355" t="b">
        <v>1</v>
      </c>
      <c r="N3355" s="11" t="s">
        <v>8274</v>
      </c>
      <c r="O3355" t="s">
        <v>8275</v>
      </c>
      <c r="P3355">
        <f t="shared" si="312"/>
        <v>315</v>
      </c>
      <c r="Q3355" s="22">
        <f t="shared" si="313"/>
        <v>35.799999999999997</v>
      </c>
      <c r="R3355" s="15">
        <f t="shared" si="314"/>
        <v>42479.432291666672</v>
      </c>
      <c r="S3355" s="15">
        <f t="shared" si="315"/>
        <v>42492.958333333328</v>
      </c>
      <c r="T3355">
        <f t="shared" si="316"/>
        <v>2016</v>
      </c>
      <c r="U3355">
        <f t="shared" si="317"/>
        <v>4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v>1443029206</v>
      </c>
      <c r="K3356" t="b">
        <v>0</v>
      </c>
      <c r="L3356">
        <v>55</v>
      </c>
      <c r="M3356" t="b">
        <v>1</v>
      </c>
      <c r="N3356" s="11" t="s">
        <v>8274</v>
      </c>
      <c r="O3356" t="s">
        <v>8275</v>
      </c>
      <c r="P3356">
        <f t="shared" si="312"/>
        <v>102</v>
      </c>
      <c r="Q3356" s="22">
        <f t="shared" si="313"/>
        <v>55.6</v>
      </c>
      <c r="R3356" s="15">
        <f t="shared" si="314"/>
        <v>42270.7269212963</v>
      </c>
      <c r="S3356" s="15">
        <f t="shared" si="315"/>
        <v>42306.167361111111</v>
      </c>
      <c r="T3356">
        <f t="shared" si="316"/>
        <v>2015</v>
      </c>
      <c r="U3356">
        <f t="shared" si="317"/>
        <v>9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v>1461941527</v>
      </c>
      <c r="K3357" t="b">
        <v>0</v>
      </c>
      <c r="L3357">
        <v>15</v>
      </c>
      <c r="M3357" t="b">
        <v>1</v>
      </c>
      <c r="N3357" s="11" t="s">
        <v>8274</v>
      </c>
      <c r="O3357" t="s">
        <v>8275</v>
      </c>
      <c r="P3357">
        <f t="shared" si="312"/>
        <v>126</v>
      </c>
      <c r="Q3357" s="22">
        <f t="shared" si="313"/>
        <v>147.33000000000001</v>
      </c>
      <c r="R3357" s="15">
        <f t="shared" si="314"/>
        <v>42489.619525462964</v>
      </c>
      <c r="S3357" s="15">
        <f t="shared" si="315"/>
        <v>42500.470138888893</v>
      </c>
      <c r="T3357">
        <f t="shared" si="316"/>
        <v>2016</v>
      </c>
      <c r="U3357">
        <f t="shared" si="317"/>
        <v>4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v>1466019272</v>
      </c>
      <c r="K3358" t="b">
        <v>0</v>
      </c>
      <c r="L3358">
        <v>27</v>
      </c>
      <c r="M3358" t="b">
        <v>1</v>
      </c>
      <c r="N3358" s="11" t="s">
        <v>8274</v>
      </c>
      <c r="O3358" t="s">
        <v>8275</v>
      </c>
      <c r="P3358">
        <f t="shared" si="312"/>
        <v>101</v>
      </c>
      <c r="Q3358" s="22">
        <f t="shared" si="313"/>
        <v>56.33</v>
      </c>
      <c r="R3358" s="15">
        <f t="shared" si="314"/>
        <v>42536.815648148149</v>
      </c>
      <c r="S3358" s="15">
        <f t="shared" si="315"/>
        <v>42566.815648148149</v>
      </c>
      <c r="T3358">
        <f t="shared" si="316"/>
        <v>2016</v>
      </c>
      <c r="U3358">
        <f t="shared" si="317"/>
        <v>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v>1404295310</v>
      </c>
      <c r="K3359" t="b">
        <v>0</v>
      </c>
      <c r="L3359">
        <v>21</v>
      </c>
      <c r="M3359" t="b">
        <v>1</v>
      </c>
      <c r="N3359" s="11" t="s">
        <v>8274</v>
      </c>
      <c r="O3359" t="s">
        <v>8275</v>
      </c>
      <c r="P3359">
        <f t="shared" si="312"/>
        <v>101</v>
      </c>
      <c r="Q3359" s="22">
        <f t="shared" si="313"/>
        <v>96.19</v>
      </c>
      <c r="R3359" s="15">
        <f t="shared" si="314"/>
        <v>41822.417939814812</v>
      </c>
      <c r="S3359" s="15">
        <f t="shared" si="315"/>
        <v>41852.417939814812</v>
      </c>
      <c r="T3359">
        <f t="shared" si="316"/>
        <v>2014</v>
      </c>
      <c r="U3359">
        <f t="shared" si="317"/>
        <v>7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v>1413790079</v>
      </c>
      <c r="K3360" t="b">
        <v>0</v>
      </c>
      <c r="L3360">
        <v>162</v>
      </c>
      <c r="M3360" t="b">
        <v>1</v>
      </c>
      <c r="N3360" s="11" t="s">
        <v>8274</v>
      </c>
      <c r="O3360" t="s">
        <v>8275</v>
      </c>
      <c r="P3360">
        <f t="shared" si="312"/>
        <v>103</v>
      </c>
      <c r="Q3360" s="22">
        <f t="shared" si="313"/>
        <v>63.57</v>
      </c>
      <c r="R3360" s="15">
        <f t="shared" si="314"/>
        <v>41932.311099537037</v>
      </c>
      <c r="S3360" s="15">
        <f t="shared" si="315"/>
        <v>41962.352766203709</v>
      </c>
      <c r="T3360">
        <f t="shared" si="316"/>
        <v>2014</v>
      </c>
      <c r="U3360">
        <f t="shared" si="317"/>
        <v>10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v>1484097734</v>
      </c>
      <c r="K3361" t="b">
        <v>0</v>
      </c>
      <c r="L3361">
        <v>23</v>
      </c>
      <c r="M3361" t="b">
        <v>1</v>
      </c>
      <c r="N3361" s="11" t="s">
        <v>8274</v>
      </c>
      <c r="O3361" t="s">
        <v>8275</v>
      </c>
      <c r="P3361">
        <f t="shared" si="312"/>
        <v>106</v>
      </c>
      <c r="Q3361" s="22">
        <f t="shared" si="313"/>
        <v>184.78</v>
      </c>
      <c r="R3361" s="15">
        <f t="shared" si="314"/>
        <v>42746.057106481487</v>
      </c>
      <c r="S3361" s="15">
        <f t="shared" si="315"/>
        <v>42791.057106481487</v>
      </c>
      <c r="T3361">
        <f t="shared" si="316"/>
        <v>2017</v>
      </c>
      <c r="U3361">
        <f t="shared" si="317"/>
        <v>1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v>1479866343</v>
      </c>
      <c r="K3362" t="b">
        <v>0</v>
      </c>
      <c r="L3362">
        <v>72</v>
      </c>
      <c r="M3362" t="b">
        <v>1</v>
      </c>
      <c r="N3362" s="11" t="s">
        <v>8274</v>
      </c>
      <c r="O3362" t="s">
        <v>8275</v>
      </c>
      <c r="P3362">
        <f t="shared" si="312"/>
        <v>101</v>
      </c>
      <c r="Q3362" s="22">
        <f t="shared" si="313"/>
        <v>126.72</v>
      </c>
      <c r="R3362" s="15">
        <f t="shared" si="314"/>
        <v>42697.082673611112</v>
      </c>
      <c r="S3362" s="15">
        <f t="shared" si="315"/>
        <v>42718.665972222225</v>
      </c>
      <c r="T3362">
        <f t="shared" si="316"/>
        <v>2016</v>
      </c>
      <c r="U3362">
        <f t="shared" si="317"/>
        <v>11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v>1408062990</v>
      </c>
      <c r="K3363" t="b">
        <v>0</v>
      </c>
      <c r="L3363">
        <v>68</v>
      </c>
      <c r="M3363" t="b">
        <v>1</v>
      </c>
      <c r="N3363" s="11" t="s">
        <v>8274</v>
      </c>
      <c r="O3363" t="s">
        <v>8275</v>
      </c>
      <c r="P3363">
        <f t="shared" si="312"/>
        <v>113</v>
      </c>
      <c r="Q3363" s="22">
        <f t="shared" si="313"/>
        <v>83.43</v>
      </c>
      <c r="R3363" s="15">
        <f t="shared" si="314"/>
        <v>41866.025347222225</v>
      </c>
      <c r="S3363" s="15">
        <f t="shared" si="315"/>
        <v>41883.665972222225</v>
      </c>
      <c r="T3363">
        <f t="shared" si="316"/>
        <v>2014</v>
      </c>
      <c r="U3363">
        <f t="shared" si="317"/>
        <v>8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v>1424484717</v>
      </c>
      <c r="K3364" t="b">
        <v>0</v>
      </c>
      <c r="L3364">
        <v>20</v>
      </c>
      <c r="M3364" t="b">
        <v>1</v>
      </c>
      <c r="N3364" s="11" t="s">
        <v>8274</v>
      </c>
      <c r="O3364" t="s">
        <v>8275</v>
      </c>
      <c r="P3364">
        <f t="shared" si="312"/>
        <v>218</v>
      </c>
      <c r="Q3364" s="22">
        <f t="shared" si="313"/>
        <v>54.5</v>
      </c>
      <c r="R3364" s="15">
        <f t="shared" si="314"/>
        <v>42056.091631944444</v>
      </c>
      <c r="S3364" s="15">
        <f t="shared" si="315"/>
        <v>42070.204861111109</v>
      </c>
      <c r="T3364">
        <f t="shared" si="316"/>
        <v>2015</v>
      </c>
      <c r="U3364">
        <f t="shared" si="317"/>
        <v>2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v>1406831445</v>
      </c>
      <c r="K3365" t="b">
        <v>0</v>
      </c>
      <c r="L3365">
        <v>26</v>
      </c>
      <c r="M3365" t="b">
        <v>1</v>
      </c>
      <c r="N3365" s="11" t="s">
        <v>8274</v>
      </c>
      <c r="O3365" t="s">
        <v>8275</v>
      </c>
      <c r="P3365">
        <f t="shared" si="312"/>
        <v>101</v>
      </c>
      <c r="Q3365" s="22">
        <f t="shared" si="313"/>
        <v>302.31</v>
      </c>
      <c r="R3365" s="15">
        <f t="shared" si="314"/>
        <v>41851.771354166667</v>
      </c>
      <c r="S3365" s="15">
        <f t="shared" si="315"/>
        <v>41870.666666666664</v>
      </c>
      <c r="T3365">
        <f t="shared" si="316"/>
        <v>2014</v>
      </c>
      <c r="U3365">
        <f t="shared" si="317"/>
        <v>7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v>1456183649</v>
      </c>
      <c r="K3366" t="b">
        <v>0</v>
      </c>
      <c r="L3366">
        <v>72</v>
      </c>
      <c r="M3366" t="b">
        <v>1</v>
      </c>
      <c r="N3366" s="11" t="s">
        <v>8274</v>
      </c>
      <c r="O3366" t="s">
        <v>8275</v>
      </c>
      <c r="P3366">
        <f t="shared" si="312"/>
        <v>106</v>
      </c>
      <c r="Q3366" s="22">
        <f t="shared" si="313"/>
        <v>44.14</v>
      </c>
      <c r="R3366" s="15">
        <f t="shared" si="314"/>
        <v>42422.977418981478</v>
      </c>
      <c r="S3366" s="15">
        <f t="shared" si="315"/>
        <v>42444.875</v>
      </c>
      <c r="T3366">
        <f t="shared" si="316"/>
        <v>2016</v>
      </c>
      <c r="U3366">
        <f t="shared" si="317"/>
        <v>2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v>1447381592</v>
      </c>
      <c r="K3367" t="b">
        <v>0</v>
      </c>
      <c r="L3367">
        <v>3</v>
      </c>
      <c r="M3367" t="b">
        <v>1</v>
      </c>
      <c r="N3367" s="11" t="s">
        <v>8274</v>
      </c>
      <c r="O3367" t="s">
        <v>8275</v>
      </c>
      <c r="P3367">
        <f t="shared" si="312"/>
        <v>104</v>
      </c>
      <c r="Q3367" s="22">
        <f t="shared" si="313"/>
        <v>866.67</v>
      </c>
      <c r="R3367" s="15">
        <f t="shared" si="314"/>
        <v>42321.101759259262</v>
      </c>
      <c r="S3367" s="15">
        <f t="shared" si="315"/>
        <v>42351.101759259262</v>
      </c>
      <c r="T3367">
        <f t="shared" si="316"/>
        <v>2015</v>
      </c>
      <c r="U3367">
        <f t="shared" si="317"/>
        <v>11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v>1428889037</v>
      </c>
      <c r="K3368" t="b">
        <v>0</v>
      </c>
      <c r="L3368">
        <v>18</v>
      </c>
      <c r="M3368" t="b">
        <v>1</v>
      </c>
      <c r="N3368" s="11" t="s">
        <v>8274</v>
      </c>
      <c r="O3368" t="s">
        <v>8275</v>
      </c>
      <c r="P3368">
        <f t="shared" si="312"/>
        <v>221</v>
      </c>
      <c r="Q3368" s="22">
        <f t="shared" si="313"/>
        <v>61.39</v>
      </c>
      <c r="R3368" s="15">
        <f t="shared" si="314"/>
        <v>42107.067557870367</v>
      </c>
      <c r="S3368" s="15">
        <f t="shared" si="315"/>
        <v>42137.067557870367</v>
      </c>
      <c r="T3368">
        <f t="shared" si="316"/>
        <v>2015</v>
      </c>
      <c r="U3368">
        <f t="shared" si="317"/>
        <v>4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v>1436307894</v>
      </c>
      <c r="K3369" t="b">
        <v>0</v>
      </c>
      <c r="L3369">
        <v>30</v>
      </c>
      <c r="M3369" t="b">
        <v>1</v>
      </c>
      <c r="N3369" s="11" t="s">
        <v>8274</v>
      </c>
      <c r="O3369" t="s">
        <v>8275</v>
      </c>
      <c r="P3369">
        <f t="shared" si="312"/>
        <v>119</v>
      </c>
      <c r="Q3369" s="22">
        <f t="shared" si="313"/>
        <v>29.67</v>
      </c>
      <c r="R3369" s="15">
        <f t="shared" si="314"/>
        <v>42192.933958333335</v>
      </c>
      <c r="S3369" s="15">
        <f t="shared" si="315"/>
        <v>42217.933958333335</v>
      </c>
      <c r="T3369">
        <f t="shared" si="316"/>
        <v>2015</v>
      </c>
      <c r="U3369">
        <f t="shared" si="317"/>
        <v>7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v>1416977259</v>
      </c>
      <c r="K3370" t="b">
        <v>0</v>
      </c>
      <c r="L3370">
        <v>23</v>
      </c>
      <c r="M3370" t="b">
        <v>1</v>
      </c>
      <c r="N3370" s="11" t="s">
        <v>8274</v>
      </c>
      <c r="O3370" t="s">
        <v>8275</v>
      </c>
      <c r="P3370">
        <f t="shared" si="312"/>
        <v>105</v>
      </c>
      <c r="Q3370" s="22">
        <f t="shared" si="313"/>
        <v>45.48</v>
      </c>
      <c r="R3370" s="15">
        <f t="shared" si="314"/>
        <v>41969.199756944443</v>
      </c>
      <c r="S3370" s="15">
        <f t="shared" si="315"/>
        <v>42005.208333333328</v>
      </c>
      <c r="T3370">
        <f t="shared" si="316"/>
        <v>2014</v>
      </c>
      <c r="U3370">
        <f t="shared" si="317"/>
        <v>11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v>1479257980</v>
      </c>
      <c r="K3371" t="b">
        <v>0</v>
      </c>
      <c r="L3371">
        <v>54</v>
      </c>
      <c r="M3371" t="b">
        <v>1</v>
      </c>
      <c r="N3371" s="11" t="s">
        <v>8274</v>
      </c>
      <c r="O3371" t="s">
        <v>8275</v>
      </c>
      <c r="P3371">
        <f t="shared" si="312"/>
        <v>104</v>
      </c>
      <c r="Q3371" s="22">
        <f t="shared" si="313"/>
        <v>96.2</v>
      </c>
      <c r="R3371" s="15">
        <f t="shared" si="314"/>
        <v>42690.041435185187</v>
      </c>
      <c r="S3371" s="15">
        <f t="shared" si="315"/>
        <v>42750.041435185187</v>
      </c>
      <c r="T3371">
        <f t="shared" si="316"/>
        <v>2016</v>
      </c>
      <c r="U3371">
        <f t="shared" si="317"/>
        <v>11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v>1479283285</v>
      </c>
      <c r="K3372" t="b">
        <v>0</v>
      </c>
      <c r="L3372">
        <v>26</v>
      </c>
      <c r="M3372" t="b">
        <v>1</v>
      </c>
      <c r="N3372" s="11" t="s">
        <v>8274</v>
      </c>
      <c r="O3372" t="s">
        <v>8275</v>
      </c>
      <c r="P3372">
        <f t="shared" si="312"/>
        <v>118</v>
      </c>
      <c r="Q3372" s="22">
        <f t="shared" si="313"/>
        <v>67.92</v>
      </c>
      <c r="R3372" s="15">
        <f t="shared" si="314"/>
        <v>42690.334317129629</v>
      </c>
      <c r="S3372" s="15">
        <f t="shared" si="315"/>
        <v>42721.333333333328</v>
      </c>
      <c r="T3372">
        <f t="shared" si="316"/>
        <v>2016</v>
      </c>
      <c r="U3372">
        <f t="shared" si="317"/>
        <v>11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v>1446670765</v>
      </c>
      <c r="K3373" t="b">
        <v>0</v>
      </c>
      <c r="L3373">
        <v>9</v>
      </c>
      <c r="M3373" t="b">
        <v>1</v>
      </c>
      <c r="N3373" s="11" t="s">
        <v>8274</v>
      </c>
      <c r="O3373" t="s">
        <v>8275</v>
      </c>
      <c r="P3373">
        <f t="shared" si="312"/>
        <v>139</v>
      </c>
      <c r="Q3373" s="22">
        <f t="shared" si="313"/>
        <v>30.78</v>
      </c>
      <c r="R3373" s="15">
        <f t="shared" si="314"/>
        <v>42312.874594907407</v>
      </c>
      <c r="S3373" s="15">
        <f t="shared" si="315"/>
        <v>42340.874594907407</v>
      </c>
      <c r="T3373">
        <f t="shared" si="316"/>
        <v>2015</v>
      </c>
      <c r="U3373">
        <f t="shared" si="317"/>
        <v>11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v>1407157756</v>
      </c>
      <c r="K3374" t="b">
        <v>0</v>
      </c>
      <c r="L3374">
        <v>27</v>
      </c>
      <c r="M3374" t="b">
        <v>1</v>
      </c>
      <c r="N3374" s="11" t="s">
        <v>8274</v>
      </c>
      <c r="O3374" t="s">
        <v>8275</v>
      </c>
      <c r="P3374">
        <f t="shared" si="312"/>
        <v>104</v>
      </c>
      <c r="Q3374" s="22">
        <f t="shared" si="313"/>
        <v>38.33</v>
      </c>
      <c r="R3374" s="15">
        <f t="shared" si="314"/>
        <v>41855.548101851848</v>
      </c>
      <c r="S3374" s="15">
        <f t="shared" si="315"/>
        <v>41876.207638888889</v>
      </c>
      <c r="T3374">
        <f t="shared" si="316"/>
        <v>2014</v>
      </c>
      <c r="U3374">
        <f t="shared" si="317"/>
        <v>8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v>1435177840</v>
      </c>
      <c r="K3375" t="b">
        <v>0</v>
      </c>
      <c r="L3375">
        <v>30</v>
      </c>
      <c r="M3375" t="b">
        <v>1</v>
      </c>
      <c r="N3375" s="11" t="s">
        <v>8274</v>
      </c>
      <c r="O3375" t="s">
        <v>8275</v>
      </c>
      <c r="P3375">
        <f t="shared" si="312"/>
        <v>100</v>
      </c>
      <c r="Q3375" s="22">
        <f t="shared" si="313"/>
        <v>66.83</v>
      </c>
      <c r="R3375" s="15">
        <f t="shared" si="314"/>
        <v>42179.854629629626</v>
      </c>
      <c r="S3375" s="15">
        <f t="shared" si="315"/>
        <v>42203.666666666672</v>
      </c>
      <c r="T3375">
        <f t="shared" si="316"/>
        <v>2015</v>
      </c>
      <c r="U3375">
        <f t="shared" si="317"/>
        <v>6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v>1443461616</v>
      </c>
      <c r="K3376" t="b">
        <v>0</v>
      </c>
      <c r="L3376">
        <v>52</v>
      </c>
      <c r="M3376" t="b">
        <v>1</v>
      </c>
      <c r="N3376" s="11" t="s">
        <v>8274</v>
      </c>
      <c r="O3376" t="s">
        <v>8275</v>
      </c>
      <c r="P3376">
        <f t="shared" si="312"/>
        <v>107</v>
      </c>
      <c r="Q3376" s="22">
        <f t="shared" si="313"/>
        <v>71.73</v>
      </c>
      <c r="R3376" s="15">
        <f t="shared" si="314"/>
        <v>42275.731666666667</v>
      </c>
      <c r="S3376" s="15">
        <f t="shared" si="315"/>
        <v>42305.731666666667</v>
      </c>
      <c r="T3376">
        <f t="shared" si="316"/>
        <v>2015</v>
      </c>
      <c r="U3376">
        <f t="shared" si="317"/>
        <v>9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v>1399387173</v>
      </c>
      <c r="K3377" t="b">
        <v>0</v>
      </c>
      <c r="L3377">
        <v>17</v>
      </c>
      <c r="M3377" t="b">
        <v>1</v>
      </c>
      <c r="N3377" s="11" t="s">
        <v>8274</v>
      </c>
      <c r="O3377" t="s">
        <v>8275</v>
      </c>
      <c r="P3377">
        <f t="shared" si="312"/>
        <v>100</v>
      </c>
      <c r="Q3377" s="22">
        <f t="shared" si="313"/>
        <v>176.47</v>
      </c>
      <c r="R3377" s="15">
        <f t="shared" si="314"/>
        <v>41765.610798611109</v>
      </c>
      <c r="S3377" s="15">
        <f t="shared" si="315"/>
        <v>41777.610798611109</v>
      </c>
      <c r="T3377">
        <f t="shared" si="316"/>
        <v>2014</v>
      </c>
      <c r="U3377">
        <f t="shared" si="317"/>
        <v>5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v>1424796594</v>
      </c>
      <c r="K3378" t="b">
        <v>0</v>
      </c>
      <c r="L3378">
        <v>19</v>
      </c>
      <c r="M3378" t="b">
        <v>1</v>
      </c>
      <c r="N3378" s="11" t="s">
        <v>8274</v>
      </c>
      <c r="O3378" t="s">
        <v>8275</v>
      </c>
      <c r="P3378">
        <f t="shared" si="312"/>
        <v>100</v>
      </c>
      <c r="Q3378" s="22">
        <f t="shared" si="313"/>
        <v>421.11</v>
      </c>
      <c r="R3378" s="15">
        <f t="shared" si="314"/>
        <v>42059.701319444444</v>
      </c>
      <c r="S3378" s="15">
        <f t="shared" si="315"/>
        <v>42119.659652777773</v>
      </c>
      <c r="T3378">
        <f t="shared" si="316"/>
        <v>2015</v>
      </c>
      <c r="U3378">
        <f t="shared" si="317"/>
        <v>2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v>1424280899</v>
      </c>
      <c r="K3379" t="b">
        <v>0</v>
      </c>
      <c r="L3379">
        <v>77</v>
      </c>
      <c r="M3379" t="b">
        <v>1</v>
      </c>
      <c r="N3379" s="11" t="s">
        <v>8274</v>
      </c>
      <c r="O3379" t="s">
        <v>8275</v>
      </c>
      <c r="P3379">
        <f t="shared" si="312"/>
        <v>101</v>
      </c>
      <c r="Q3379" s="22">
        <f t="shared" si="313"/>
        <v>104.99</v>
      </c>
      <c r="R3379" s="15">
        <f t="shared" si="314"/>
        <v>42053.732627314821</v>
      </c>
      <c r="S3379" s="15">
        <f t="shared" si="315"/>
        <v>42083.705555555556</v>
      </c>
      <c r="T3379">
        <f t="shared" si="316"/>
        <v>2015</v>
      </c>
      <c r="U3379">
        <f t="shared" si="317"/>
        <v>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v>1407400306</v>
      </c>
      <c r="K3380" t="b">
        <v>0</v>
      </c>
      <c r="L3380">
        <v>21</v>
      </c>
      <c r="M3380" t="b">
        <v>1</v>
      </c>
      <c r="N3380" s="11" t="s">
        <v>8274</v>
      </c>
      <c r="O3380" t="s">
        <v>8275</v>
      </c>
      <c r="P3380">
        <f t="shared" si="312"/>
        <v>108</v>
      </c>
      <c r="Q3380" s="22">
        <f t="shared" si="313"/>
        <v>28.19</v>
      </c>
      <c r="R3380" s="15">
        <f t="shared" si="314"/>
        <v>41858.355393518519</v>
      </c>
      <c r="S3380" s="15">
        <f t="shared" si="315"/>
        <v>41882.547222222223</v>
      </c>
      <c r="T3380">
        <f t="shared" si="316"/>
        <v>2014</v>
      </c>
      <c r="U3380">
        <f t="shared" si="317"/>
        <v>8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v>1439122800</v>
      </c>
      <c r="K3381" t="b">
        <v>0</v>
      </c>
      <c r="L3381">
        <v>38</v>
      </c>
      <c r="M3381" t="b">
        <v>1</v>
      </c>
      <c r="N3381" s="11" t="s">
        <v>8274</v>
      </c>
      <c r="O3381" t="s">
        <v>8275</v>
      </c>
      <c r="P3381">
        <f t="shared" si="312"/>
        <v>104</v>
      </c>
      <c r="Q3381" s="22">
        <f t="shared" si="313"/>
        <v>54.55</v>
      </c>
      <c r="R3381" s="15">
        <f t="shared" si="314"/>
        <v>42225.513888888891</v>
      </c>
      <c r="S3381" s="15">
        <f t="shared" si="315"/>
        <v>42242.958333333328</v>
      </c>
      <c r="T3381">
        <f t="shared" si="316"/>
        <v>2015</v>
      </c>
      <c r="U3381">
        <f t="shared" si="317"/>
        <v>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v>1414277578</v>
      </c>
      <c r="K3382" t="b">
        <v>0</v>
      </c>
      <c r="L3382">
        <v>28</v>
      </c>
      <c r="M3382" t="b">
        <v>1</v>
      </c>
      <c r="N3382" s="11" t="s">
        <v>8274</v>
      </c>
      <c r="O3382" t="s">
        <v>8275</v>
      </c>
      <c r="P3382">
        <f t="shared" si="312"/>
        <v>104</v>
      </c>
      <c r="Q3382" s="22">
        <f t="shared" si="313"/>
        <v>111.89</v>
      </c>
      <c r="R3382" s="15">
        <f t="shared" si="314"/>
        <v>41937.95344907407</v>
      </c>
      <c r="S3382" s="15">
        <f t="shared" si="315"/>
        <v>41972.995115740734</v>
      </c>
      <c r="T3382">
        <f t="shared" si="316"/>
        <v>2014</v>
      </c>
      <c r="U3382">
        <f t="shared" si="317"/>
        <v>10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v>1423455983</v>
      </c>
      <c r="K3383" t="b">
        <v>0</v>
      </c>
      <c r="L3383">
        <v>48</v>
      </c>
      <c r="M3383" t="b">
        <v>1</v>
      </c>
      <c r="N3383" s="11" t="s">
        <v>8274</v>
      </c>
      <c r="O3383" t="s">
        <v>8275</v>
      </c>
      <c r="P3383">
        <f t="shared" si="312"/>
        <v>102</v>
      </c>
      <c r="Q3383" s="22">
        <f t="shared" si="313"/>
        <v>85.21</v>
      </c>
      <c r="R3383" s="15">
        <f t="shared" si="314"/>
        <v>42044.184988425928</v>
      </c>
      <c r="S3383" s="15">
        <f t="shared" si="315"/>
        <v>42074.143321759257</v>
      </c>
      <c r="T3383">
        <f t="shared" si="316"/>
        <v>2015</v>
      </c>
      <c r="U3383">
        <f t="shared" si="317"/>
        <v>2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v>1467973256</v>
      </c>
      <c r="K3384" t="b">
        <v>0</v>
      </c>
      <c r="L3384">
        <v>46</v>
      </c>
      <c r="M3384" t="b">
        <v>1</v>
      </c>
      <c r="N3384" s="11" t="s">
        <v>8274</v>
      </c>
      <c r="O3384" t="s">
        <v>8275</v>
      </c>
      <c r="P3384">
        <f t="shared" si="312"/>
        <v>101</v>
      </c>
      <c r="Q3384" s="22">
        <f t="shared" si="313"/>
        <v>76.650000000000006</v>
      </c>
      <c r="R3384" s="15">
        <f t="shared" si="314"/>
        <v>42559.431203703702</v>
      </c>
      <c r="S3384" s="15">
        <f t="shared" si="315"/>
        <v>42583.957638888889</v>
      </c>
      <c r="T3384">
        <f t="shared" si="316"/>
        <v>2016</v>
      </c>
      <c r="U3384">
        <f t="shared" si="317"/>
        <v>7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v>1464979620</v>
      </c>
      <c r="K3385" t="b">
        <v>0</v>
      </c>
      <c r="L3385">
        <v>30</v>
      </c>
      <c r="M3385" t="b">
        <v>1</v>
      </c>
      <c r="N3385" s="11" t="s">
        <v>8274</v>
      </c>
      <c r="O3385" t="s">
        <v>8275</v>
      </c>
      <c r="P3385">
        <f t="shared" si="312"/>
        <v>112</v>
      </c>
      <c r="Q3385" s="22">
        <f t="shared" si="313"/>
        <v>65.17</v>
      </c>
      <c r="R3385" s="15">
        <f t="shared" si="314"/>
        <v>42524.782638888893</v>
      </c>
      <c r="S3385" s="15">
        <f t="shared" si="315"/>
        <v>42544.782638888893</v>
      </c>
      <c r="T3385">
        <f t="shared" si="316"/>
        <v>2016</v>
      </c>
      <c r="U3385">
        <f t="shared" si="317"/>
        <v>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v>1444874768</v>
      </c>
      <c r="K3386" t="b">
        <v>0</v>
      </c>
      <c r="L3386">
        <v>64</v>
      </c>
      <c r="M3386" t="b">
        <v>1</v>
      </c>
      <c r="N3386" s="11" t="s">
        <v>8274</v>
      </c>
      <c r="O3386" t="s">
        <v>8275</v>
      </c>
      <c r="P3386">
        <f t="shared" si="312"/>
        <v>100</v>
      </c>
      <c r="Q3386" s="22">
        <f t="shared" si="313"/>
        <v>93.76</v>
      </c>
      <c r="R3386" s="15">
        <f t="shared" si="314"/>
        <v>42292.087592592594</v>
      </c>
      <c r="S3386" s="15">
        <f t="shared" si="315"/>
        <v>42329.125</v>
      </c>
      <c r="T3386">
        <f t="shared" si="316"/>
        <v>2015</v>
      </c>
      <c r="U3386">
        <f t="shared" si="317"/>
        <v>10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v>1415652552</v>
      </c>
      <c r="K3387" t="b">
        <v>0</v>
      </c>
      <c r="L3387">
        <v>15</v>
      </c>
      <c r="M3387" t="b">
        <v>1</v>
      </c>
      <c r="N3387" s="11" t="s">
        <v>8274</v>
      </c>
      <c r="O3387" t="s">
        <v>8275</v>
      </c>
      <c r="P3387">
        <f t="shared" si="312"/>
        <v>100</v>
      </c>
      <c r="Q3387" s="22">
        <f t="shared" si="313"/>
        <v>133.33000000000001</v>
      </c>
      <c r="R3387" s="15">
        <f t="shared" si="314"/>
        <v>41953.8675</v>
      </c>
      <c r="S3387" s="15">
        <f t="shared" si="315"/>
        <v>41983.8675</v>
      </c>
      <c r="T3387">
        <f t="shared" si="316"/>
        <v>2014</v>
      </c>
      <c r="U3387">
        <f t="shared" si="317"/>
        <v>11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v>1415028506</v>
      </c>
      <c r="K3388" t="b">
        <v>0</v>
      </c>
      <c r="L3388">
        <v>41</v>
      </c>
      <c r="M3388" t="b">
        <v>1</v>
      </c>
      <c r="N3388" s="11" t="s">
        <v>8274</v>
      </c>
      <c r="O3388" t="s">
        <v>8275</v>
      </c>
      <c r="P3388">
        <f t="shared" si="312"/>
        <v>105</v>
      </c>
      <c r="Q3388" s="22">
        <f t="shared" si="313"/>
        <v>51.22</v>
      </c>
      <c r="R3388" s="15">
        <f t="shared" si="314"/>
        <v>41946.644745370373</v>
      </c>
      <c r="S3388" s="15">
        <f t="shared" si="315"/>
        <v>41976.644745370373</v>
      </c>
      <c r="T3388">
        <f t="shared" si="316"/>
        <v>2014</v>
      </c>
      <c r="U3388">
        <f t="shared" si="317"/>
        <v>11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v>1415125088</v>
      </c>
      <c r="K3389" t="b">
        <v>0</v>
      </c>
      <c r="L3389">
        <v>35</v>
      </c>
      <c r="M3389" t="b">
        <v>1</v>
      </c>
      <c r="N3389" s="11" t="s">
        <v>8274</v>
      </c>
      <c r="O3389" t="s">
        <v>8275</v>
      </c>
      <c r="P3389">
        <f t="shared" si="312"/>
        <v>117</v>
      </c>
      <c r="Q3389" s="22">
        <f t="shared" si="313"/>
        <v>100.17</v>
      </c>
      <c r="R3389" s="15">
        <f t="shared" si="314"/>
        <v>41947.762592592589</v>
      </c>
      <c r="S3389" s="15">
        <f t="shared" si="315"/>
        <v>41987.762592592597</v>
      </c>
      <c r="T3389">
        <f t="shared" si="316"/>
        <v>2014</v>
      </c>
      <c r="U3389">
        <f t="shared" si="317"/>
        <v>11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v>1432033441</v>
      </c>
      <c r="K3390" t="b">
        <v>0</v>
      </c>
      <c r="L3390">
        <v>45</v>
      </c>
      <c r="M3390" t="b">
        <v>1</v>
      </c>
      <c r="N3390" s="11" t="s">
        <v>8274</v>
      </c>
      <c r="O3390" t="s">
        <v>8275</v>
      </c>
      <c r="P3390">
        <f t="shared" si="312"/>
        <v>104</v>
      </c>
      <c r="Q3390" s="22">
        <f t="shared" si="313"/>
        <v>34.6</v>
      </c>
      <c r="R3390" s="15">
        <f t="shared" si="314"/>
        <v>42143.461122685185</v>
      </c>
      <c r="S3390" s="15">
        <f t="shared" si="315"/>
        <v>42173.461122685185</v>
      </c>
      <c r="T3390">
        <f t="shared" si="316"/>
        <v>2015</v>
      </c>
      <c r="U3390">
        <f t="shared" si="317"/>
        <v>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v>1462368682</v>
      </c>
      <c r="K3391" t="b">
        <v>0</v>
      </c>
      <c r="L3391">
        <v>62</v>
      </c>
      <c r="M3391" t="b">
        <v>1</v>
      </c>
      <c r="N3391" s="11" t="s">
        <v>8274</v>
      </c>
      <c r="O3391" t="s">
        <v>8275</v>
      </c>
      <c r="P3391">
        <f t="shared" si="312"/>
        <v>115</v>
      </c>
      <c r="Q3391" s="22">
        <f t="shared" si="313"/>
        <v>184.68</v>
      </c>
      <c r="R3391" s="15">
        <f t="shared" si="314"/>
        <v>42494.563449074078</v>
      </c>
      <c r="S3391" s="15">
        <f t="shared" si="315"/>
        <v>42524.563449074078</v>
      </c>
      <c r="T3391">
        <f t="shared" si="316"/>
        <v>2016</v>
      </c>
      <c r="U3391">
        <f t="shared" si="317"/>
        <v>5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v>1403721345</v>
      </c>
      <c r="K3392" t="b">
        <v>0</v>
      </c>
      <c r="L3392">
        <v>22</v>
      </c>
      <c r="M3392" t="b">
        <v>1</v>
      </c>
      <c r="N3392" s="11" t="s">
        <v>8274</v>
      </c>
      <c r="O3392" t="s">
        <v>8275</v>
      </c>
      <c r="P3392">
        <f t="shared" si="312"/>
        <v>102</v>
      </c>
      <c r="Q3392" s="22">
        <f t="shared" si="313"/>
        <v>69.819999999999993</v>
      </c>
      <c r="R3392" s="15">
        <f t="shared" si="314"/>
        <v>41815.774826388886</v>
      </c>
      <c r="S3392" s="15">
        <f t="shared" si="315"/>
        <v>41830.774826388886</v>
      </c>
      <c r="T3392">
        <f t="shared" si="316"/>
        <v>2014</v>
      </c>
      <c r="U3392">
        <f t="shared" si="317"/>
        <v>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v>1404997548</v>
      </c>
      <c r="K3393" t="b">
        <v>0</v>
      </c>
      <c r="L3393">
        <v>18</v>
      </c>
      <c r="M3393" t="b">
        <v>1</v>
      </c>
      <c r="N3393" s="11" t="s">
        <v>8274</v>
      </c>
      <c r="O3393" t="s">
        <v>8275</v>
      </c>
      <c r="P3393">
        <f t="shared" si="312"/>
        <v>223</v>
      </c>
      <c r="Q3393" s="22">
        <f t="shared" si="313"/>
        <v>61.94</v>
      </c>
      <c r="R3393" s="15">
        <f t="shared" si="314"/>
        <v>41830.545694444445</v>
      </c>
      <c r="S3393" s="15">
        <f t="shared" si="315"/>
        <v>41859.936111111114</v>
      </c>
      <c r="T3393">
        <f t="shared" si="316"/>
        <v>2014</v>
      </c>
      <c r="U3393">
        <f t="shared" si="317"/>
        <v>7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v>1458245855</v>
      </c>
      <c r="K3394" t="b">
        <v>0</v>
      </c>
      <c r="L3394">
        <v>12</v>
      </c>
      <c r="M3394" t="b">
        <v>1</v>
      </c>
      <c r="N3394" s="11" t="s">
        <v>8274</v>
      </c>
      <c r="O3394" t="s">
        <v>8275</v>
      </c>
      <c r="P3394">
        <f t="shared" si="312"/>
        <v>100</v>
      </c>
      <c r="Q3394" s="22">
        <f t="shared" si="313"/>
        <v>41.67</v>
      </c>
      <c r="R3394" s="15">
        <f t="shared" si="314"/>
        <v>42446.845543981486</v>
      </c>
      <c r="S3394" s="15">
        <f t="shared" si="315"/>
        <v>42496.845543981486</v>
      </c>
      <c r="T3394">
        <f t="shared" si="316"/>
        <v>2016</v>
      </c>
      <c r="U3394">
        <f t="shared" si="317"/>
        <v>3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v>1413065230</v>
      </c>
      <c r="K3395" t="b">
        <v>0</v>
      </c>
      <c r="L3395">
        <v>44</v>
      </c>
      <c r="M3395" t="b">
        <v>1</v>
      </c>
      <c r="N3395" s="11" t="s">
        <v>8274</v>
      </c>
      <c r="O3395" t="s">
        <v>8275</v>
      </c>
      <c r="P3395">
        <f t="shared" ref="P3395:P3458" si="318">ROUND(E3395/D3395*100,0)</f>
        <v>106</v>
      </c>
      <c r="Q3395" s="22">
        <f t="shared" ref="Q3395:Q3458" si="319">IFERROR(ROUND(E3395/L3395,2),0)</f>
        <v>36.07</v>
      </c>
      <c r="R3395" s="15">
        <f t="shared" ref="R3395:R3458" si="320">J3395/60/60/24+DATE(1970,1,1)</f>
        <v>41923.921643518523</v>
      </c>
      <c r="S3395" s="15">
        <f t="shared" ref="S3395:S3458" si="321">I3395/60/60/24+DATE(1970,1,1)</f>
        <v>41949.031944444447</v>
      </c>
      <c r="T3395">
        <f t="shared" ref="T3395:T3458" si="322">YEAR(R3395)</f>
        <v>2014</v>
      </c>
      <c r="U3395">
        <f t="shared" ref="U3395:U3458" si="323">MONTH(R3395)</f>
        <v>10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v>1403878645</v>
      </c>
      <c r="K3396" t="b">
        <v>0</v>
      </c>
      <c r="L3396">
        <v>27</v>
      </c>
      <c r="M3396" t="b">
        <v>1</v>
      </c>
      <c r="N3396" s="11" t="s">
        <v>8274</v>
      </c>
      <c r="O3396" t="s">
        <v>8275</v>
      </c>
      <c r="P3396">
        <f t="shared" si="318"/>
        <v>142</v>
      </c>
      <c r="Q3396" s="22">
        <f t="shared" si="319"/>
        <v>29</v>
      </c>
      <c r="R3396" s="15">
        <f t="shared" si="320"/>
        <v>41817.59542824074</v>
      </c>
      <c r="S3396" s="15">
        <f t="shared" si="321"/>
        <v>41847.59542824074</v>
      </c>
      <c r="T3396">
        <f t="shared" si="322"/>
        <v>2014</v>
      </c>
      <c r="U3396">
        <f t="shared" si="323"/>
        <v>6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v>1431795944</v>
      </c>
      <c r="K3397" t="b">
        <v>0</v>
      </c>
      <c r="L3397">
        <v>38</v>
      </c>
      <c r="M3397" t="b">
        <v>1</v>
      </c>
      <c r="N3397" s="11" t="s">
        <v>8274</v>
      </c>
      <c r="O3397" t="s">
        <v>8275</v>
      </c>
      <c r="P3397">
        <f t="shared" si="318"/>
        <v>184</v>
      </c>
      <c r="Q3397" s="22">
        <f t="shared" si="319"/>
        <v>24.21</v>
      </c>
      <c r="R3397" s="15">
        <f t="shared" si="320"/>
        <v>42140.712314814817</v>
      </c>
      <c r="S3397" s="15">
        <f t="shared" si="321"/>
        <v>42154.756944444445</v>
      </c>
      <c r="T3397">
        <f t="shared" si="322"/>
        <v>2015</v>
      </c>
      <c r="U3397">
        <f t="shared" si="323"/>
        <v>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v>1399286589</v>
      </c>
      <c r="K3398" t="b">
        <v>0</v>
      </c>
      <c r="L3398">
        <v>28</v>
      </c>
      <c r="M3398" t="b">
        <v>1</v>
      </c>
      <c r="N3398" s="11" t="s">
        <v>8274</v>
      </c>
      <c r="O3398" t="s">
        <v>8275</v>
      </c>
      <c r="P3398">
        <f t="shared" si="318"/>
        <v>104</v>
      </c>
      <c r="Q3398" s="22">
        <f t="shared" si="319"/>
        <v>55.89</v>
      </c>
      <c r="R3398" s="15">
        <f t="shared" si="320"/>
        <v>41764.44663194444</v>
      </c>
      <c r="S3398" s="15">
        <f t="shared" si="321"/>
        <v>41791.165972222225</v>
      </c>
      <c r="T3398">
        <f t="shared" si="322"/>
        <v>2014</v>
      </c>
      <c r="U3398">
        <f t="shared" si="323"/>
        <v>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v>1452338929</v>
      </c>
      <c r="K3399" t="b">
        <v>0</v>
      </c>
      <c r="L3399">
        <v>24</v>
      </c>
      <c r="M3399" t="b">
        <v>1</v>
      </c>
      <c r="N3399" s="11" t="s">
        <v>8274</v>
      </c>
      <c r="O3399" t="s">
        <v>8275</v>
      </c>
      <c r="P3399">
        <f t="shared" si="318"/>
        <v>112</v>
      </c>
      <c r="Q3399" s="22">
        <f t="shared" si="319"/>
        <v>11.67</v>
      </c>
      <c r="R3399" s="15">
        <f t="shared" si="320"/>
        <v>42378.478344907402</v>
      </c>
      <c r="S3399" s="15">
        <f t="shared" si="321"/>
        <v>42418.916666666672</v>
      </c>
      <c r="T3399">
        <f t="shared" si="322"/>
        <v>2016</v>
      </c>
      <c r="U3399">
        <f t="shared" si="323"/>
        <v>1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v>1414605776</v>
      </c>
      <c r="K3400" t="b">
        <v>0</v>
      </c>
      <c r="L3400">
        <v>65</v>
      </c>
      <c r="M3400" t="b">
        <v>1</v>
      </c>
      <c r="N3400" s="11" t="s">
        <v>8274</v>
      </c>
      <c r="O3400" t="s">
        <v>8275</v>
      </c>
      <c r="P3400">
        <f t="shared" si="318"/>
        <v>111</v>
      </c>
      <c r="Q3400" s="22">
        <f t="shared" si="319"/>
        <v>68.349999999999994</v>
      </c>
      <c r="R3400" s="15">
        <f t="shared" si="320"/>
        <v>41941.75203703704</v>
      </c>
      <c r="S3400" s="15">
        <f t="shared" si="321"/>
        <v>41964.708333333328</v>
      </c>
      <c r="T3400">
        <f t="shared" si="322"/>
        <v>2014</v>
      </c>
      <c r="U3400">
        <f t="shared" si="323"/>
        <v>10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v>1421964325</v>
      </c>
      <c r="K3401" t="b">
        <v>0</v>
      </c>
      <c r="L3401">
        <v>46</v>
      </c>
      <c r="M3401" t="b">
        <v>1</v>
      </c>
      <c r="N3401" s="11" t="s">
        <v>8274</v>
      </c>
      <c r="O3401" t="s">
        <v>8275</v>
      </c>
      <c r="P3401">
        <f t="shared" si="318"/>
        <v>104</v>
      </c>
      <c r="Q3401" s="22">
        <f t="shared" si="319"/>
        <v>27.07</v>
      </c>
      <c r="R3401" s="15">
        <f t="shared" si="320"/>
        <v>42026.920428240745</v>
      </c>
      <c r="S3401" s="15">
        <f t="shared" si="321"/>
        <v>42056.920428240745</v>
      </c>
      <c r="T3401">
        <f t="shared" si="322"/>
        <v>2015</v>
      </c>
      <c r="U3401">
        <f t="shared" si="323"/>
        <v>1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v>1405378414</v>
      </c>
      <c r="K3402" t="b">
        <v>0</v>
      </c>
      <c r="L3402">
        <v>85</v>
      </c>
      <c r="M3402" t="b">
        <v>1</v>
      </c>
      <c r="N3402" s="11" t="s">
        <v>8274</v>
      </c>
      <c r="O3402" t="s">
        <v>8275</v>
      </c>
      <c r="P3402">
        <f t="shared" si="318"/>
        <v>100</v>
      </c>
      <c r="Q3402" s="22">
        <f t="shared" si="319"/>
        <v>118.13</v>
      </c>
      <c r="R3402" s="15">
        <f t="shared" si="320"/>
        <v>41834.953865740739</v>
      </c>
      <c r="S3402" s="15">
        <f t="shared" si="321"/>
        <v>41879.953865740739</v>
      </c>
      <c r="T3402">
        <f t="shared" si="322"/>
        <v>2014</v>
      </c>
      <c r="U3402">
        <f t="shared" si="323"/>
        <v>7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v>1436376146</v>
      </c>
      <c r="K3403" t="b">
        <v>0</v>
      </c>
      <c r="L3403">
        <v>66</v>
      </c>
      <c r="M3403" t="b">
        <v>1</v>
      </c>
      <c r="N3403" s="11" t="s">
        <v>8274</v>
      </c>
      <c r="O3403" t="s">
        <v>8275</v>
      </c>
      <c r="P3403">
        <f t="shared" si="318"/>
        <v>102</v>
      </c>
      <c r="Q3403" s="22">
        <f t="shared" si="319"/>
        <v>44.76</v>
      </c>
      <c r="R3403" s="15">
        <f t="shared" si="320"/>
        <v>42193.723912037036</v>
      </c>
      <c r="S3403" s="15">
        <f t="shared" si="321"/>
        <v>42223.723912037036</v>
      </c>
      <c r="T3403">
        <f t="shared" si="322"/>
        <v>2015</v>
      </c>
      <c r="U3403">
        <f t="shared" si="323"/>
        <v>7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v>1444747843</v>
      </c>
      <c r="K3404" t="b">
        <v>0</v>
      </c>
      <c r="L3404">
        <v>165</v>
      </c>
      <c r="M3404" t="b">
        <v>1</v>
      </c>
      <c r="N3404" s="11" t="s">
        <v>8274</v>
      </c>
      <c r="O3404" t="s">
        <v>8275</v>
      </c>
      <c r="P3404">
        <f t="shared" si="318"/>
        <v>110</v>
      </c>
      <c r="Q3404" s="22">
        <f t="shared" si="319"/>
        <v>99.79</v>
      </c>
      <c r="R3404" s="15">
        <f t="shared" si="320"/>
        <v>42290.61855324074</v>
      </c>
      <c r="S3404" s="15">
        <f t="shared" si="321"/>
        <v>42320.104861111111</v>
      </c>
      <c r="T3404">
        <f t="shared" si="322"/>
        <v>2015</v>
      </c>
      <c r="U3404">
        <f t="shared" si="323"/>
        <v>10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v>1432638324</v>
      </c>
      <c r="K3405" t="b">
        <v>0</v>
      </c>
      <c r="L3405">
        <v>17</v>
      </c>
      <c r="M3405" t="b">
        <v>1</v>
      </c>
      <c r="N3405" s="11" t="s">
        <v>8274</v>
      </c>
      <c r="O3405" t="s">
        <v>8275</v>
      </c>
      <c r="P3405">
        <f t="shared" si="318"/>
        <v>100</v>
      </c>
      <c r="Q3405" s="22">
        <f t="shared" si="319"/>
        <v>117.65</v>
      </c>
      <c r="R3405" s="15">
        <f t="shared" si="320"/>
        <v>42150.462083333332</v>
      </c>
      <c r="S3405" s="15">
        <f t="shared" si="321"/>
        <v>42180.462083333332</v>
      </c>
      <c r="T3405">
        <f t="shared" si="322"/>
        <v>2015</v>
      </c>
      <c r="U3405">
        <f t="shared" si="323"/>
        <v>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v>1432814702</v>
      </c>
      <c r="K3406" t="b">
        <v>0</v>
      </c>
      <c r="L3406">
        <v>3</v>
      </c>
      <c r="M3406" t="b">
        <v>1</v>
      </c>
      <c r="N3406" s="11" t="s">
        <v>8274</v>
      </c>
      <c r="O3406" t="s">
        <v>8275</v>
      </c>
      <c r="P3406">
        <f t="shared" si="318"/>
        <v>122</v>
      </c>
      <c r="Q3406" s="22">
        <f t="shared" si="319"/>
        <v>203.33</v>
      </c>
      <c r="R3406" s="15">
        <f t="shared" si="320"/>
        <v>42152.503495370373</v>
      </c>
      <c r="S3406" s="15">
        <f t="shared" si="321"/>
        <v>42172.503495370373</v>
      </c>
      <c r="T3406">
        <f t="shared" si="322"/>
        <v>2015</v>
      </c>
      <c r="U3406">
        <f t="shared" si="323"/>
        <v>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v>1455063886</v>
      </c>
      <c r="K3407" t="b">
        <v>0</v>
      </c>
      <c r="L3407">
        <v>17</v>
      </c>
      <c r="M3407" t="b">
        <v>1</v>
      </c>
      <c r="N3407" s="11" t="s">
        <v>8274</v>
      </c>
      <c r="O3407" t="s">
        <v>8275</v>
      </c>
      <c r="P3407">
        <f t="shared" si="318"/>
        <v>138</v>
      </c>
      <c r="Q3407" s="22">
        <f t="shared" si="319"/>
        <v>28.32</v>
      </c>
      <c r="R3407" s="15">
        <f t="shared" si="320"/>
        <v>42410.017199074078</v>
      </c>
      <c r="S3407" s="15">
        <f t="shared" si="321"/>
        <v>42430.999305555553</v>
      </c>
      <c r="T3407">
        <f t="shared" si="322"/>
        <v>2016</v>
      </c>
      <c r="U3407">
        <f t="shared" si="323"/>
        <v>2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v>1401623376</v>
      </c>
      <c r="K3408" t="b">
        <v>0</v>
      </c>
      <c r="L3408">
        <v>91</v>
      </c>
      <c r="M3408" t="b">
        <v>1</v>
      </c>
      <c r="N3408" s="11" t="s">
        <v>8274</v>
      </c>
      <c r="O3408" t="s">
        <v>8275</v>
      </c>
      <c r="P3408">
        <f t="shared" si="318"/>
        <v>100</v>
      </c>
      <c r="Q3408" s="22">
        <f t="shared" si="319"/>
        <v>110.23</v>
      </c>
      <c r="R3408" s="15">
        <f t="shared" si="320"/>
        <v>41791.492777777778</v>
      </c>
      <c r="S3408" s="15">
        <f t="shared" si="321"/>
        <v>41836.492777777778</v>
      </c>
      <c r="T3408">
        <f t="shared" si="322"/>
        <v>2014</v>
      </c>
      <c r="U3408">
        <f t="shared" si="323"/>
        <v>6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v>1402049289</v>
      </c>
      <c r="K3409" t="b">
        <v>0</v>
      </c>
      <c r="L3409">
        <v>67</v>
      </c>
      <c r="M3409" t="b">
        <v>1</v>
      </c>
      <c r="N3409" s="11" t="s">
        <v>8274</v>
      </c>
      <c r="O3409" t="s">
        <v>8275</v>
      </c>
      <c r="P3409">
        <f t="shared" si="318"/>
        <v>107</v>
      </c>
      <c r="Q3409" s="22">
        <f t="shared" si="319"/>
        <v>31.97</v>
      </c>
      <c r="R3409" s="15">
        <f t="shared" si="320"/>
        <v>41796.422326388885</v>
      </c>
      <c r="S3409" s="15">
        <f t="shared" si="321"/>
        <v>41826.422326388885</v>
      </c>
      <c r="T3409">
        <f t="shared" si="322"/>
        <v>2014</v>
      </c>
      <c r="U3409">
        <f t="shared" si="323"/>
        <v>6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v>1403135304</v>
      </c>
      <c r="K3410" t="b">
        <v>0</v>
      </c>
      <c r="L3410">
        <v>18</v>
      </c>
      <c r="M3410" t="b">
        <v>1</v>
      </c>
      <c r="N3410" s="11" t="s">
        <v>8274</v>
      </c>
      <c r="O3410" t="s">
        <v>8275</v>
      </c>
      <c r="P3410">
        <f t="shared" si="318"/>
        <v>211</v>
      </c>
      <c r="Q3410" s="22">
        <f t="shared" si="319"/>
        <v>58.61</v>
      </c>
      <c r="R3410" s="15">
        <f t="shared" si="320"/>
        <v>41808.991944444446</v>
      </c>
      <c r="S3410" s="15">
        <f t="shared" si="321"/>
        <v>41838.991944444446</v>
      </c>
      <c r="T3410">
        <f t="shared" si="322"/>
        <v>2014</v>
      </c>
      <c r="U3410">
        <f t="shared" si="323"/>
        <v>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v>1466710358</v>
      </c>
      <c r="K3411" t="b">
        <v>0</v>
      </c>
      <c r="L3411">
        <v>21</v>
      </c>
      <c r="M3411" t="b">
        <v>1</v>
      </c>
      <c r="N3411" s="11" t="s">
        <v>8274</v>
      </c>
      <c r="O3411" t="s">
        <v>8275</v>
      </c>
      <c r="P3411">
        <f t="shared" si="318"/>
        <v>124</v>
      </c>
      <c r="Q3411" s="22">
        <f t="shared" si="319"/>
        <v>29.43</v>
      </c>
      <c r="R3411" s="15">
        <f t="shared" si="320"/>
        <v>42544.814328703709</v>
      </c>
      <c r="S3411" s="15">
        <f t="shared" si="321"/>
        <v>42582.873611111107</v>
      </c>
      <c r="T3411">
        <f t="shared" si="322"/>
        <v>2016</v>
      </c>
      <c r="U3411">
        <f t="shared" si="323"/>
        <v>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v>1462841990</v>
      </c>
      <c r="K3412" t="b">
        <v>0</v>
      </c>
      <c r="L3412">
        <v>40</v>
      </c>
      <c r="M3412" t="b">
        <v>1</v>
      </c>
      <c r="N3412" s="11" t="s">
        <v>8274</v>
      </c>
      <c r="O3412" t="s">
        <v>8275</v>
      </c>
      <c r="P3412">
        <f t="shared" si="318"/>
        <v>109</v>
      </c>
      <c r="Q3412" s="22">
        <f t="shared" si="319"/>
        <v>81.38</v>
      </c>
      <c r="R3412" s="15">
        <f t="shared" si="320"/>
        <v>42500.041550925926</v>
      </c>
      <c r="S3412" s="15">
        <f t="shared" si="321"/>
        <v>42527.291666666672</v>
      </c>
      <c r="T3412">
        <f t="shared" si="322"/>
        <v>2016</v>
      </c>
      <c r="U3412">
        <f t="shared" si="323"/>
        <v>5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v>1442536372</v>
      </c>
      <c r="K3413" t="b">
        <v>0</v>
      </c>
      <c r="L3413">
        <v>78</v>
      </c>
      <c r="M3413" t="b">
        <v>1</v>
      </c>
      <c r="N3413" s="11" t="s">
        <v>8274</v>
      </c>
      <c r="O3413" t="s">
        <v>8275</v>
      </c>
      <c r="P3413">
        <f t="shared" si="318"/>
        <v>104</v>
      </c>
      <c r="Q3413" s="22">
        <f t="shared" si="319"/>
        <v>199.17</v>
      </c>
      <c r="R3413" s="15">
        <f t="shared" si="320"/>
        <v>42265.022824074069</v>
      </c>
      <c r="S3413" s="15">
        <f t="shared" si="321"/>
        <v>42285.022824074069</v>
      </c>
      <c r="T3413">
        <f t="shared" si="322"/>
        <v>2015</v>
      </c>
      <c r="U3413">
        <f t="shared" si="323"/>
        <v>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v>1409266862</v>
      </c>
      <c r="K3414" t="b">
        <v>0</v>
      </c>
      <c r="L3414">
        <v>26</v>
      </c>
      <c r="M3414" t="b">
        <v>1</v>
      </c>
      <c r="N3414" s="11" t="s">
        <v>8274</v>
      </c>
      <c r="O3414" t="s">
        <v>8275</v>
      </c>
      <c r="P3414">
        <f t="shared" si="318"/>
        <v>100</v>
      </c>
      <c r="Q3414" s="22">
        <f t="shared" si="319"/>
        <v>115.38</v>
      </c>
      <c r="R3414" s="15">
        <f t="shared" si="320"/>
        <v>41879.959050925929</v>
      </c>
      <c r="S3414" s="15">
        <f t="shared" si="321"/>
        <v>41909.959050925929</v>
      </c>
      <c r="T3414">
        <f t="shared" si="322"/>
        <v>2014</v>
      </c>
      <c r="U3414">
        <f t="shared" si="323"/>
        <v>8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v>1424280938</v>
      </c>
      <c r="K3415" t="b">
        <v>0</v>
      </c>
      <c r="L3415">
        <v>14</v>
      </c>
      <c r="M3415" t="b">
        <v>1</v>
      </c>
      <c r="N3415" s="11" t="s">
        <v>8274</v>
      </c>
      <c r="O3415" t="s">
        <v>8275</v>
      </c>
      <c r="P3415">
        <f t="shared" si="318"/>
        <v>130</v>
      </c>
      <c r="Q3415" s="22">
        <f t="shared" si="319"/>
        <v>46.43</v>
      </c>
      <c r="R3415" s="15">
        <f t="shared" si="320"/>
        <v>42053.733078703706</v>
      </c>
      <c r="S3415" s="15">
        <f t="shared" si="321"/>
        <v>42063.207638888889</v>
      </c>
      <c r="T3415">
        <f t="shared" si="322"/>
        <v>2015</v>
      </c>
      <c r="U3415">
        <f t="shared" si="323"/>
        <v>2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v>1478030325</v>
      </c>
      <c r="K3416" t="b">
        <v>0</v>
      </c>
      <c r="L3416">
        <v>44</v>
      </c>
      <c r="M3416" t="b">
        <v>1</v>
      </c>
      <c r="N3416" s="11" t="s">
        <v>8274</v>
      </c>
      <c r="O3416" t="s">
        <v>8275</v>
      </c>
      <c r="P3416">
        <f t="shared" si="318"/>
        <v>104</v>
      </c>
      <c r="Q3416" s="22">
        <f t="shared" si="319"/>
        <v>70.569999999999993</v>
      </c>
      <c r="R3416" s="15">
        <f t="shared" si="320"/>
        <v>42675.832465277781</v>
      </c>
      <c r="S3416" s="15">
        <f t="shared" si="321"/>
        <v>42705.332638888889</v>
      </c>
      <c r="T3416">
        <f t="shared" si="322"/>
        <v>2016</v>
      </c>
      <c r="U3416">
        <f t="shared" si="323"/>
        <v>11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v>1459999656</v>
      </c>
      <c r="K3417" t="b">
        <v>0</v>
      </c>
      <c r="L3417">
        <v>9</v>
      </c>
      <c r="M3417" t="b">
        <v>1</v>
      </c>
      <c r="N3417" s="11" t="s">
        <v>8274</v>
      </c>
      <c r="O3417" t="s">
        <v>8275</v>
      </c>
      <c r="P3417">
        <f t="shared" si="318"/>
        <v>100</v>
      </c>
      <c r="Q3417" s="22">
        <f t="shared" si="319"/>
        <v>22.22</v>
      </c>
      <c r="R3417" s="15">
        <f t="shared" si="320"/>
        <v>42467.144166666665</v>
      </c>
      <c r="S3417" s="15">
        <f t="shared" si="321"/>
        <v>42477.979166666672</v>
      </c>
      <c r="T3417">
        <f t="shared" si="322"/>
        <v>2016</v>
      </c>
      <c r="U3417">
        <f t="shared" si="323"/>
        <v>4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v>1427363645</v>
      </c>
      <c r="K3418" t="b">
        <v>0</v>
      </c>
      <c r="L3418">
        <v>30</v>
      </c>
      <c r="M3418" t="b">
        <v>1</v>
      </c>
      <c r="N3418" s="11" t="s">
        <v>8274</v>
      </c>
      <c r="O3418" t="s">
        <v>8275</v>
      </c>
      <c r="P3418">
        <f t="shared" si="318"/>
        <v>120</v>
      </c>
      <c r="Q3418" s="22">
        <f t="shared" si="319"/>
        <v>159.47</v>
      </c>
      <c r="R3418" s="15">
        <f t="shared" si="320"/>
        <v>42089.412557870368</v>
      </c>
      <c r="S3418" s="15">
        <f t="shared" si="321"/>
        <v>42117.770833333328</v>
      </c>
      <c r="T3418">
        <f t="shared" si="322"/>
        <v>2015</v>
      </c>
      <c r="U3418">
        <f t="shared" si="323"/>
        <v>3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v>1410558948</v>
      </c>
      <c r="K3419" t="b">
        <v>0</v>
      </c>
      <c r="L3419">
        <v>45</v>
      </c>
      <c r="M3419" t="b">
        <v>1</v>
      </c>
      <c r="N3419" s="11" t="s">
        <v>8274</v>
      </c>
      <c r="O3419" t="s">
        <v>8275</v>
      </c>
      <c r="P3419">
        <f t="shared" si="318"/>
        <v>100</v>
      </c>
      <c r="Q3419" s="22">
        <f t="shared" si="319"/>
        <v>37.78</v>
      </c>
      <c r="R3419" s="15">
        <f t="shared" si="320"/>
        <v>41894.91375</v>
      </c>
      <c r="S3419" s="15">
        <f t="shared" si="321"/>
        <v>41938.029861111114</v>
      </c>
      <c r="T3419">
        <f t="shared" si="322"/>
        <v>2014</v>
      </c>
      <c r="U3419">
        <f t="shared" si="323"/>
        <v>9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v>1398283307</v>
      </c>
      <c r="K3420" t="b">
        <v>0</v>
      </c>
      <c r="L3420">
        <v>56</v>
      </c>
      <c r="M3420" t="b">
        <v>1</v>
      </c>
      <c r="N3420" s="11" t="s">
        <v>8274</v>
      </c>
      <c r="O3420" t="s">
        <v>8275</v>
      </c>
      <c r="P3420">
        <f t="shared" si="318"/>
        <v>101</v>
      </c>
      <c r="Q3420" s="22">
        <f t="shared" si="319"/>
        <v>72.05</v>
      </c>
      <c r="R3420" s="15">
        <f t="shared" si="320"/>
        <v>41752.83457175926</v>
      </c>
      <c r="S3420" s="15">
        <f t="shared" si="321"/>
        <v>41782.83457175926</v>
      </c>
      <c r="T3420">
        <f t="shared" si="322"/>
        <v>2014</v>
      </c>
      <c r="U3420">
        <f t="shared" si="323"/>
        <v>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v>1458416585</v>
      </c>
      <c r="K3421" t="b">
        <v>0</v>
      </c>
      <c r="L3421">
        <v>46</v>
      </c>
      <c r="M3421" t="b">
        <v>1</v>
      </c>
      <c r="N3421" s="11" t="s">
        <v>8274</v>
      </c>
      <c r="O3421" t="s">
        <v>8275</v>
      </c>
      <c r="P3421">
        <f t="shared" si="318"/>
        <v>107</v>
      </c>
      <c r="Q3421" s="22">
        <f t="shared" si="319"/>
        <v>63.7</v>
      </c>
      <c r="R3421" s="15">
        <f t="shared" si="320"/>
        <v>42448.821585648147</v>
      </c>
      <c r="S3421" s="15">
        <f t="shared" si="321"/>
        <v>42466.895833333328</v>
      </c>
      <c r="T3421">
        <f t="shared" si="322"/>
        <v>2016</v>
      </c>
      <c r="U3421">
        <f t="shared" si="323"/>
        <v>3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v>1454638202</v>
      </c>
      <c r="K3422" t="b">
        <v>0</v>
      </c>
      <c r="L3422">
        <v>34</v>
      </c>
      <c r="M3422" t="b">
        <v>1</v>
      </c>
      <c r="N3422" s="11" t="s">
        <v>8274</v>
      </c>
      <c r="O3422" t="s">
        <v>8275</v>
      </c>
      <c r="P3422">
        <f t="shared" si="318"/>
        <v>138</v>
      </c>
      <c r="Q3422" s="22">
        <f t="shared" si="319"/>
        <v>28.41</v>
      </c>
      <c r="R3422" s="15">
        <f t="shared" si="320"/>
        <v>42405.090300925927</v>
      </c>
      <c r="S3422" s="15">
        <f t="shared" si="321"/>
        <v>42414</v>
      </c>
      <c r="T3422">
        <f t="shared" si="322"/>
        <v>2016</v>
      </c>
      <c r="U3422">
        <f t="shared" si="323"/>
        <v>2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v>1422903563</v>
      </c>
      <c r="K3423" t="b">
        <v>0</v>
      </c>
      <c r="L3423">
        <v>98</v>
      </c>
      <c r="M3423" t="b">
        <v>1</v>
      </c>
      <c r="N3423" s="11" t="s">
        <v>8274</v>
      </c>
      <c r="O3423" t="s">
        <v>8275</v>
      </c>
      <c r="P3423">
        <f t="shared" si="318"/>
        <v>101</v>
      </c>
      <c r="Q3423" s="22">
        <f t="shared" si="319"/>
        <v>103.21</v>
      </c>
      <c r="R3423" s="15">
        <f t="shared" si="320"/>
        <v>42037.791238425925</v>
      </c>
      <c r="S3423" s="15">
        <f t="shared" si="321"/>
        <v>42067.791238425925</v>
      </c>
      <c r="T3423">
        <f t="shared" si="322"/>
        <v>2015</v>
      </c>
      <c r="U3423">
        <f t="shared" si="323"/>
        <v>2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v>1447594176</v>
      </c>
      <c r="K3424" t="b">
        <v>0</v>
      </c>
      <c r="L3424">
        <v>46</v>
      </c>
      <c r="M3424" t="b">
        <v>1</v>
      </c>
      <c r="N3424" s="11" t="s">
        <v>8274</v>
      </c>
      <c r="O3424" t="s">
        <v>8275</v>
      </c>
      <c r="P3424">
        <f t="shared" si="318"/>
        <v>109</v>
      </c>
      <c r="Q3424" s="22">
        <f t="shared" si="319"/>
        <v>71.150000000000006</v>
      </c>
      <c r="R3424" s="15">
        <f t="shared" si="320"/>
        <v>42323.562222222223</v>
      </c>
      <c r="S3424" s="15">
        <f t="shared" si="321"/>
        <v>42352</v>
      </c>
      <c r="T3424">
        <f t="shared" si="322"/>
        <v>2015</v>
      </c>
      <c r="U3424">
        <f t="shared" si="323"/>
        <v>11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v>1427320341</v>
      </c>
      <c r="K3425" t="b">
        <v>0</v>
      </c>
      <c r="L3425">
        <v>10</v>
      </c>
      <c r="M3425" t="b">
        <v>1</v>
      </c>
      <c r="N3425" s="11" t="s">
        <v>8274</v>
      </c>
      <c r="O3425" t="s">
        <v>8275</v>
      </c>
      <c r="P3425">
        <f t="shared" si="318"/>
        <v>140</v>
      </c>
      <c r="Q3425" s="22">
        <f t="shared" si="319"/>
        <v>35</v>
      </c>
      <c r="R3425" s="15">
        <f t="shared" si="320"/>
        <v>42088.911354166667</v>
      </c>
      <c r="S3425" s="15">
        <f t="shared" si="321"/>
        <v>42118.911354166667</v>
      </c>
      <c r="T3425">
        <f t="shared" si="322"/>
        <v>2015</v>
      </c>
      <c r="U3425">
        <f t="shared" si="323"/>
        <v>3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v>1421252084</v>
      </c>
      <c r="K3426" t="b">
        <v>0</v>
      </c>
      <c r="L3426">
        <v>76</v>
      </c>
      <c r="M3426" t="b">
        <v>1</v>
      </c>
      <c r="N3426" s="11" t="s">
        <v>8274</v>
      </c>
      <c r="O3426" t="s">
        <v>8275</v>
      </c>
      <c r="P3426">
        <f t="shared" si="318"/>
        <v>104</v>
      </c>
      <c r="Q3426" s="22">
        <f t="shared" si="319"/>
        <v>81.78</v>
      </c>
      <c r="R3426" s="15">
        <f t="shared" si="320"/>
        <v>42018.676898148144</v>
      </c>
      <c r="S3426" s="15">
        <f t="shared" si="321"/>
        <v>42040.290972222225</v>
      </c>
      <c r="T3426">
        <f t="shared" si="322"/>
        <v>2015</v>
      </c>
      <c r="U3426">
        <f t="shared" si="323"/>
        <v>1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v>1409669336</v>
      </c>
      <c r="K3427" t="b">
        <v>0</v>
      </c>
      <c r="L3427">
        <v>104</v>
      </c>
      <c r="M3427" t="b">
        <v>1</v>
      </c>
      <c r="N3427" s="11" t="s">
        <v>8274</v>
      </c>
      <c r="O3427" t="s">
        <v>8275</v>
      </c>
      <c r="P3427">
        <f t="shared" si="318"/>
        <v>103</v>
      </c>
      <c r="Q3427" s="22">
        <f t="shared" si="319"/>
        <v>297.02999999999997</v>
      </c>
      <c r="R3427" s="15">
        <f t="shared" si="320"/>
        <v>41884.617314814815</v>
      </c>
      <c r="S3427" s="15">
        <f t="shared" si="321"/>
        <v>41916.617314814815</v>
      </c>
      <c r="T3427">
        <f t="shared" si="322"/>
        <v>2014</v>
      </c>
      <c r="U3427">
        <f t="shared" si="323"/>
        <v>9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v>1409620903</v>
      </c>
      <c r="K3428" t="b">
        <v>0</v>
      </c>
      <c r="L3428">
        <v>87</v>
      </c>
      <c r="M3428" t="b">
        <v>1</v>
      </c>
      <c r="N3428" s="11" t="s">
        <v>8274</v>
      </c>
      <c r="O3428" t="s">
        <v>8275</v>
      </c>
      <c r="P3428">
        <f t="shared" si="318"/>
        <v>108</v>
      </c>
      <c r="Q3428" s="22">
        <f t="shared" si="319"/>
        <v>46.61</v>
      </c>
      <c r="R3428" s="15">
        <f t="shared" si="320"/>
        <v>41884.056747685187</v>
      </c>
      <c r="S3428" s="15">
        <f t="shared" si="321"/>
        <v>41903.083333333336</v>
      </c>
      <c r="T3428">
        <f t="shared" si="322"/>
        <v>2014</v>
      </c>
      <c r="U3428">
        <f t="shared" si="323"/>
        <v>9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v>1401722952</v>
      </c>
      <c r="K3429" t="b">
        <v>0</v>
      </c>
      <c r="L3429">
        <v>29</v>
      </c>
      <c r="M3429" t="b">
        <v>1</v>
      </c>
      <c r="N3429" s="11" t="s">
        <v>8274</v>
      </c>
      <c r="O3429" t="s">
        <v>8275</v>
      </c>
      <c r="P3429">
        <f t="shared" si="318"/>
        <v>100</v>
      </c>
      <c r="Q3429" s="22">
        <f t="shared" si="319"/>
        <v>51.72</v>
      </c>
      <c r="R3429" s="15">
        <f t="shared" si="320"/>
        <v>41792.645277777774</v>
      </c>
      <c r="S3429" s="15">
        <f t="shared" si="321"/>
        <v>41822.645277777774</v>
      </c>
      <c r="T3429">
        <f t="shared" si="322"/>
        <v>2014</v>
      </c>
      <c r="U3429">
        <f t="shared" si="323"/>
        <v>6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v>1422983847</v>
      </c>
      <c r="K3430" t="b">
        <v>0</v>
      </c>
      <c r="L3430">
        <v>51</v>
      </c>
      <c r="M3430" t="b">
        <v>1</v>
      </c>
      <c r="N3430" s="11" t="s">
        <v>8274</v>
      </c>
      <c r="O3430" t="s">
        <v>8275</v>
      </c>
      <c r="P3430">
        <f t="shared" si="318"/>
        <v>103</v>
      </c>
      <c r="Q3430" s="22">
        <f t="shared" si="319"/>
        <v>40.29</v>
      </c>
      <c r="R3430" s="15">
        <f t="shared" si="320"/>
        <v>42038.720451388886</v>
      </c>
      <c r="S3430" s="15">
        <f t="shared" si="321"/>
        <v>42063.708333333328</v>
      </c>
      <c r="T3430">
        <f t="shared" si="322"/>
        <v>2015</v>
      </c>
      <c r="U3430">
        <f t="shared" si="323"/>
        <v>2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v>1476837061</v>
      </c>
      <c r="K3431" t="b">
        <v>0</v>
      </c>
      <c r="L3431">
        <v>12</v>
      </c>
      <c r="M3431" t="b">
        <v>1</v>
      </c>
      <c r="N3431" s="11" t="s">
        <v>8274</v>
      </c>
      <c r="O3431" t="s">
        <v>8275</v>
      </c>
      <c r="P3431">
        <f t="shared" si="318"/>
        <v>130</v>
      </c>
      <c r="Q3431" s="22">
        <f t="shared" si="319"/>
        <v>16.25</v>
      </c>
      <c r="R3431" s="15">
        <f t="shared" si="320"/>
        <v>42662.021539351852</v>
      </c>
      <c r="S3431" s="15">
        <f t="shared" si="321"/>
        <v>42676.021539351852</v>
      </c>
      <c r="T3431">
        <f t="shared" si="322"/>
        <v>2016</v>
      </c>
      <c r="U3431">
        <f t="shared" si="323"/>
        <v>10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v>1404168101</v>
      </c>
      <c r="K3432" t="b">
        <v>0</v>
      </c>
      <c r="L3432">
        <v>72</v>
      </c>
      <c r="M3432" t="b">
        <v>1</v>
      </c>
      <c r="N3432" s="11" t="s">
        <v>8274</v>
      </c>
      <c r="O3432" t="s">
        <v>8275</v>
      </c>
      <c r="P3432">
        <f t="shared" si="318"/>
        <v>109</v>
      </c>
      <c r="Q3432" s="22">
        <f t="shared" si="319"/>
        <v>30.15</v>
      </c>
      <c r="R3432" s="15">
        <f t="shared" si="320"/>
        <v>41820.945613425924</v>
      </c>
      <c r="S3432" s="15">
        <f t="shared" si="321"/>
        <v>41850.945613425924</v>
      </c>
      <c r="T3432">
        <f t="shared" si="322"/>
        <v>2014</v>
      </c>
      <c r="U3432">
        <f t="shared" si="323"/>
        <v>6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v>1405791153</v>
      </c>
      <c r="K3433" t="b">
        <v>0</v>
      </c>
      <c r="L3433">
        <v>21</v>
      </c>
      <c r="M3433" t="b">
        <v>1</v>
      </c>
      <c r="N3433" s="11" t="s">
        <v>8274</v>
      </c>
      <c r="O3433" t="s">
        <v>8275</v>
      </c>
      <c r="P3433">
        <f t="shared" si="318"/>
        <v>100</v>
      </c>
      <c r="Q3433" s="22">
        <f t="shared" si="319"/>
        <v>95.24</v>
      </c>
      <c r="R3433" s="15">
        <f t="shared" si="320"/>
        <v>41839.730937500004</v>
      </c>
      <c r="S3433" s="15">
        <f t="shared" si="321"/>
        <v>41869.730937500004</v>
      </c>
      <c r="T3433">
        <f t="shared" si="322"/>
        <v>2014</v>
      </c>
      <c r="U3433">
        <f t="shared" si="323"/>
        <v>7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v>1452520614</v>
      </c>
      <c r="K3434" t="b">
        <v>0</v>
      </c>
      <c r="L3434">
        <v>42</v>
      </c>
      <c r="M3434" t="b">
        <v>1</v>
      </c>
      <c r="N3434" s="11" t="s">
        <v>8274</v>
      </c>
      <c r="O3434" t="s">
        <v>8275</v>
      </c>
      <c r="P3434">
        <f t="shared" si="318"/>
        <v>110</v>
      </c>
      <c r="Q3434" s="22">
        <f t="shared" si="319"/>
        <v>52.21</v>
      </c>
      <c r="R3434" s="15">
        <f t="shared" si="320"/>
        <v>42380.581180555557</v>
      </c>
      <c r="S3434" s="15">
        <f t="shared" si="321"/>
        <v>42405.916666666672</v>
      </c>
      <c r="T3434">
        <f t="shared" si="322"/>
        <v>2016</v>
      </c>
      <c r="U3434">
        <f t="shared" si="323"/>
        <v>1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v>1400290255</v>
      </c>
      <c r="K3435" t="b">
        <v>0</v>
      </c>
      <c r="L3435">
        <v>71</v>
      </c>
      <c r="M3435" t="b">
        <v>1</v>
      </c>
      <c r="N3435" s="11" t="s">
        <v>8274</v>
      </c>
      <c r="O3435" t="s">
        <v>8275</v>
      </c>
      <c r="P3435">
        <f t="shared" si="318"/>
        <v>100</v>
      </c>
      <c r="Q3435" s="22">
        <f t="shared" si="319"/>
        <v>134.15</v>
      </c>
      <c r="R3435" s="15">
        <f t="shared" si="320"/>
        <v>41776.063136574077</v>
      </c>
      <c r="S3435" s="15">
        <f t="shared" si="321"/>
        <v>41807.125</v>
      </c>
      <c r="T3435">
        <f t="shared" si="322"/>
        <v>2014</v>
      </c>
      <c r="U3435">
        <f t="shared" si="323"/>
        <v>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v>1402391269</v>
      </c>
      <c r="K3436" t="b">
        <v>0</v>
      </c>
      <c r="L3436">
        <v>168</v>
      </c>
      <c r="M3436" t="b">
        <v>1</v>
      </c>
      <c r="N3436" s="11" t="s">
        <v>8274</v>
      </c>
      <c r="O3436" t="s">
        <v>8275</v>
      </c>
      <c r="P3436">
        <f t="shared" si="318"/>
        <v>106</v>
      </c>
      <c r="Q3436" s="22">
        <f t="shared" si="319"/>
        <v>62.83</v>
      </c>
      <c r="R3436" s="15">
        <f t="shared" si="320"/>
        <v>41800.380428240744</v>
      </c>
      <c r="S3436" s="15">
        <f t="shared" si="321"/>
        <v>41830.380428240744</v>
      </c>
      <c r="T3436">
        <f t="shared" si="322"/>
        <v>2014</v>
      </c>
      <c r="U3436">
        <f t="shared" si="323"/>
        <v>6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v>1469112493</v>
      </c>
      <c r="K3437" t="b">
        <v>0</v>
      </c>
      <c r="L3437">
        <v>19</v>
      </c>
      <c r="M3437" t="b">
        <v>1</v>
      </c>
      <c r="N3437" s="11" t="s">
        <v>8274</v>
      </c>
      <c r="O3437" t="s">
        <v>8275</v>
      </c>
      <c r="P3437">
        <f t="shared" si="318"/>
        <v>112</v>
      </c>
      <c r="Q3437" s="22">
        <f t="shared" si="319"/>
        <v>58.95</v>
      </c>
      <c r="R3437" s="15">
        <f t="shared" si="320"/>
        <v>42572.61681712963</v>
      </c>
      <c r="S3437" s="15">
        <f t="shared" si="321"/>
        <v>42589.125</v>
      </c>
      <c r="T3437">
        <f t="shared" si="322"/>
        <v>2016</v>
      </c>
      <c r="U3437">
        <f t="shared" si="323"/>
        <v>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v>1406811593</v>
      </c>
      <c r="K3438" t="b">
        <v>0</v>
      </c>
      <c r="L3438">
        <v>37</v>
      </c>
      <c r="M3438" t="b">
        <v>1</v>
      </c>
      <c r="N3438" s="11" t="s">
        <v>8274</v>
      </c>
      <c r="O3438" t="s">
        <v>8275</v>
      </c>
      <c r="P3438">
        <f t="shared" si="318"/>
        <v>106</v>
      </c>
      <c r="Q3438" s="22">
        <f t="shared" si="319"/>
        <v>143.11000000000001</v>
      </c>
      <c r="R3438" s="15">
        <f t="shared" si="320"/>
        <v>41851.541585648149</v>
      </c>
      <c r="S3438" s="15">
        <f t="shared" si="321"/>
        <v>41872.686111111114</v>
      </c>
      <c r="T3438">
        <f t="shared" si="322"/>
        <v>2014</v>
      </c>
      <c r="U3438">
        <f t="shared" si="323"/>
        <v>7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v>1437411820</v>
      </c>
      <c r="K3439" t="b">
        <v>0</v>
      </c>
      <c r="L3439">
        <v>36</v>
      </c>
      <c r="M3439" t="b">
        <v>1</v>
      </c>
      <c r="N3439" s="11" t="s">
        <v>8274</v>
      </c>
      <c r="O3439" t="s">
        <v>8275</v>
      </c>
      <c r="P3439">
        <f t="shared" si="318"/>
        <v>101</v>
      </c>
      <c r="Q3439" s="22">
        <f t="shared" si="319"/>
        <v>84.17</v>
      </c>
      <c r="R3439" s="15">
        <f t="shared" si="320"/>
        <v>42205.710879629631</v>
      </c>
      <c r="S3439" s="15">
        <f t="shared" si="321"/>
        <v>42235.710879629631</v>
      </c>
      <c r="T3439">
        <f t="shared" si="322"/>
        <v>2015</v>
      </c>
      <c r="U3439">
        <f t="shared" si="323"/>
        <v>7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v>1428358567</v>
      </c>
      <c r="K3440" t="b">
        <v>0</v>
      </c>
      <c r="L3440">
        <v>14</v>
      </c>
      <c r="M3440" t="b">
        <v>1</v>
      </c>
      <c r="N3440" s="11" t="s">
        <v>8274</v>
      </c>
      <c r="O3440" t="s">
        <v>8275</v>
      </c>
      <c r="P3440">
        <f t="shared" si="318"/>
        <v>104</v>
      </c>
      <c r="Q3440" s="22">
        <f t="shared" si="319"/>
        <v>186.07</v>
      </c>
      <c r="R3440" s="15">
        <f t="shared" si="320"/>
        <v>42100.927858796291</v>
      </c>
      <c r="S3440" s="15">
        <f t="shared" si="321"/>
        <v>42126.875</v>
      </c>
      <c r="T3440">
        <f t="shared" si="322"/>
        <v>2015</v>
      </c>
      <c r="U3440">
        <f t="shared" si="323"/>
        <v>4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v>1452030730</v>
      </c>
      <c r="K3441" t="b">
        <v>0</v>
      </c>
      <c r="L3441">
        <v>18</v>
      </c>
      <c r="M3441" t="b">
        <v>1</v>
      </c>
      <c r="N3441" s="11" t="s">
        <v>8274</v>
      </c>
      <c r="O3441" t="s">
        <v>8275</v>
      </c>
      <c r="P3441">
        <f t="shared" si="318"/>
        <v>135</v>
      </c>
      <c r="Q3441" s="22">
        <f t="shared" si="319"/>
        <v>89.79</v>
      </c>
      <c r="R3441" s="15">
        <f t="shared" si="320"/>
        <v>42374.911226851851</v>
      </c>
      <c r="S3441" s="15">
        <f t="shared" si="321"/>
        <v>42388.207638888889</v>
      </c>
      <c r="T3441">
        <f t="shared" si="322"/>
        <v>2016</v>
      </c>
      <c r="U3441">
        <f t="shared" si="323"/>
        <v>1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v>1403146628</v>
      </c>
      <c r="K3442" t="b">
        <v>0</v>
      </c>
      <c r="L3442">
        <v>82</v>
      </c>
      <c r="M3442" t="b">
        <v>1</v>
      </c>
      <c r="N3442" s="11" t="s">
        <v>8274</v>
      </c>
      <c r="O3442" t="s">
        <v>8275</v>
      </c>
      <c r="P3442">
        <f t="shared" si="318"/>
        <v>105</v>
      </c>
      <c r="Q3442" s="22">
        <f t="shared" si="319"/>
        <v>64.16</v>
      </c>
      <c r="R3442" s="15">
        <f t="shared" si="320"/>
        <v>41809.12300925926</v>
      </c>
      <c r="S3442" s="15">
        <f t="shared" si="321"/>
        <v>41831.677083333336</v>
      </c>
      <c r="T3442">
        <f t="shared" si="322"/>
        <v>2014</v>
      </c>
      <c r="U3442">
        <f t="shared" si="323"/>
        <v>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v>1445077121</v>
      </c>
      <c r="K3443" t="b">
        <v>0</v>
      </c>
      <c r="L3443">
        <v>43</v>
      </c>
      <c r="M3443" t="b">
        <v>1</v>
      </c>
      <c r="N3443" s="11" t="s">
        <v>8274</v>
      </c>
      <c r="O3443" t="s">
        <v>8275</v>
      </c>
      <c r="P3443">
        <f t="shared" si="318"/>
        <v>103</v>
      </c>
      <c r="Q3443" s="22">
        <f t="shared" si="319"/>
        <v>59.65</v>
      </c>
      <c r="R3443" s="15">
        <f t="shared" si="320"/>
        <v>42294.429641203707</v>
      </c>
      <c r="S3443" s="15">
        <f t="shared" si="321"/>
        <v>42321.845138888893</v>
      </c>
      <c r="T3443">
        <f t="shared" si="322"/>
        <v>2015</v>
      </c>
      <c r="U3443">
        <f t="shared" si="323"/>
        <v>10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v>1430424672</v>
      </c>
      <c r="K3444" t="b">
        <v>0</v>
      </c>
      <c r="L3444">
        <v>8</v>
      </c>
      <c r="M3444" t="b">
        <v>1</v>
      </c>
      <c r="N3444" s="11" t="s">
        <v>8274</v>
      </c>
      <c r="O3444" t="s">
        <v>8275</v>
      </c>
      <c r="P3444">
        <f t="shared" si="318"/>
        <v>100</v>
      </c>
      <c r="Q3444" s="22">
        <f t="shared" si="319"/>
        <v>31.25</v>
      </c>
      <c r="R3444" s="15">
        <f t="shared" si="320"/>
        <v>42124.841111111105</v>
      </c>
      <c r="S3444" s="15">
        <f t="shared" si="321"/>
        <v>42154.841111111105</v>
      </c>
      <c r="T3444">
        <f t="shared" si="322"/>
        <v>2015</v>
      </c>
      <c r="U3444">
        <f t="shared" si="323"/>
        <v>4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v>1407674146</v>
      </c>
      <c r="K3445" t="b">
        <v>0</v>
      </c>
      <c r="L3445">
        <v>45</v>
      </c>
      <c r="M3445" t="b">
        <v>1</v>
      </c>
      <c r="N3445" s="11" t="s">
        <v>8274</v>
      </c>
      <c r="O3445" t="s">
        <v>8275</v>
      </c>
      <c r="P3445">
        <f t="shared" si="318"/>
        <v>186</v>
      </c>
      <c r="Q3445" s="22">
        <f t="shared" si="319"/>
        <v>41.22</v>
      </c>
      <c r="R3445" s="15">
        <f t="shared" si="320"/>
        <v>41861.524837962963</v>
      </c>
      <c r="S3445" s="15">
        <f t="shared" si="321"/>
        <v>41891.524837962963</v>
      </c>
      <c r="T3445">
        <f t="shared" si="322"/>
        <v>2014</v>
      </c>
      <c r="U3445">
        <f t="shared" si="323"/>
        <v>8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v>1464677986</v>
      </c>
      <c r="K3446" t="b">
        <v>0</v>
      </c>
      <c r="L3446">
        <v>20</v>
      </c>
      <c r="M3446" t="b">
        <v>1</v>
      </c>
      <c r="N3446" s="11" t="s">
        <v>8274</v>
      </c>
      <c r="O3446" t="s">
        <v>8275</v>
      </c>
      <c r="P3446">
        <f t="shared" si="318"/>
        <v>289</v>
      </c>
      <c r="Q3446" s="22">
        <f t="shared" si="319"/>
        <v>43.35</v>
      </c>
      <c r="R3446" s="15">
        <f t="shared" si="320"/>
        <v>42521.291504629626</v>
      </c>
      <c r="S3446" s="15">
        <f t="shared" si="321"/>
        <v>42529.582638888889</v>
      </c>
      <c r="T3446">
        <f t="shared" si="322"/>
        <v>2016</v>
      </c>
      <c r="U3446">
        <f t="shared" si="323"/>
        <v>5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v>1443185036</v>
      </c>
      <c r="K3447" t="b">
        <v>0</v>
      </c>
      <c r="L3447">
        <v>31</v>
      </c>
      <c r="M3447" t="b">
        <v>1</v>
      </c>
      <c r="N3447" s="11" t="s">
        <v>8274</v>
      </c>
      <c r="O3447" t="s">
        <v>8275</v>
      </c>
      <c r="P3447">
        <f t="shared" si="318"/>
        <v>100</v>
      </c>
      <c r="Q3447" s="22">
        <f t="shared" si="319"/>
        <v>64.52</v>
      </c>
      <c r="R3447" s="15">
        <f t="shared" si="320"/>
        <v>42272.530509259261</v>
      </c>
      <c r="S3447" s="15">
        <f t="shared" si="321"/>
        <v>42300.530509259261</v>
      </c>
      <c r="T3447">
        <f t="shared" si="322"/>
        <v>2015</v>
      </c>
      <c r="U3447">
        <f t="shared" si="323"/>
        <v>9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v>1421092725</v>
      </c>
      <c r="K3448" t="b">
        <v>0</v>
      </c>
      <c r="L3448">
        <v>25</v>
      </c>
      <c r="M3448" t="b">
        <v>1</v>
      </c>
      <c r="N3448" s="11" t="s">
        <v>8274</v>
      </c>
      <c r="O3448" t="s">
        <v>8275</v>
      </c>
      <c r="P3448">
        <f t="shared" si="318"/>
        <v>108</v>
      </c>
      <c r="Q3448" s="22">
        <f t="shared" si="319"/>
        <v>43.28</v>
      </c>
      <c r="R3448" s="15">
        <f t="shared" si="320"/>
        <v>42016.832465277781</v>
      </c>
      <c r="S3448" s="15">
        <f t="shared" si="321"/>
        <v>42040.513888888891</v>
      </c>
      <c r="T3448">
        <f t="shared" si="322"/>
        <v>2015</v>
      </c>
      <c r="U3448">
        <f t="shared" si="323"/>
        <v>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v>1454448012</v>
      </c>
      <c r="K3449" t="b">
        <v>0</v>
      </c>
      <c r="L3449">
        <v>14</v>
      </c>
      <c r="M3449" t="b">
        <v>1</v>
      </c>
      <c r="N3449" s="11" t="s">
        <v>8274</v>
      </c>
      <c r="O3449" t="s">
        <v>8275</v>
      </c>
      <c r="P3449">
        <f t="shared" si="318"/>
        <v>108</v>
      </c>
      <c r="Q3449" s="22">
        <f t="shared" si="319"/>
        <v>77</v>
      </c>
      <c r="R3449" s="15">
        <f t="shared" si="320"/>
        <v>42402.889027777783</v>
      </c>
      <c r="S3449" s="15">
        <f t="shared" si="321"/>
        <v>42447.847361111111</v>
      </c>
      <c r="T3449">
        <f t="shared" si="322"/>
        <v>2016</v>
      </c>
      <c r="U3449">
        <f t="shared" si="323"/>
        <v>2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v>1416192689</v>
      </c>
      <c r="K3450" t="b">
        <v>0</v>
      </c>
      <c r="L3450">
        <v>45</v>
      </c>
      <c r="M3450" t="b">
        <v>1</v>
      </c>
      <c r="N3450" s="11" t="s">
        <v>8274</v>
      </c>
      <c r="O3450" t="s">
        <v>8275</v>
      </c>
      <c r="P3450">
        <f t="shared" si="318"/>
        <v>110</v>
      </c>
      <c r="Q3450" s="22">
        <f t="shared" si="319"/>
        <v>51.22</v>
      </c>
      <c r="R3450" s="15">
        <f t="shared" si="320"/>
        <v>41960.119085648148</v>
      </c>
      <c r="S3450" s="15">
        <f t="shared" si="321"/>
        <v>41990.119085648148</v>
      </c>
      <c r="T3450">
        <f t="shared" si="322"/>
        <v>2014</v>
      </c>
      <c r="U3450">
        <f t="shared" si="323"/>
        <v>11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v>1465607738</v>
      </c>
      <c r="K3451" t="b">
        <v>0</v>
      </c>
      <c r="L3451">
        <v>20</v>
      </c>
      <c r="M3451" t="b">
        <v>1</v>
      </c>
      <c r="N3451" s="11" t="s">
        <v>8274</v>
      </c>
      <c r="O3451" t="s">
        <v>8275</v>
      </c>
      <c r="P3451">
        <f t="shared" si="318"/>
        <v>171</v>
      </c>
      <c r="Q3451" s="22">
        <f t="shared" si="319"/>
        <v>68.25</v>
      </c>
      <c r="R3451" s="15">
        <f t="shared" si="320"/>
        <v>42532.052523148144</v>
      </c>
      <c r="S3451" s="15">
        <f t="shared" si="321"/>
        <v>42560.166666666672</v>
      </c>
      <c r="T3451">
        <f t="shared" si="322"/>
        <v>2016</v>
      </c>
      <c r="U3451">
        <f t="shared" si="323"/>
        <v>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v>1422809671</v>
      </c>
      <c r="K3452" t="b">
        <v>0</v>
      </c>
      <c r="L3452">
        <v>39</v>
      </c>
      <c r="M3452" t="b">
        <v>1</v>
      </c>
      <c r="N3452" s="11" t="s">
        <v>8274</v>
      </c>
      <c r="O3452" t="s">
        <v>8275</v>
      </c>
      <c r="P3452">
        <f t="shared" si="318"/>
        <v>152</v>
      </c>
      <c r="Q3452" s="22">
        <f t="shared" si="319"/>
        <v>19.489999999999998</v>
      </c>
      <c r="R3452" s="15">
        <f t="shared" si="320"/>
        <v>42036.704525462963</v>
      </c>
      <c r="S3452" s="15">
        <f t="shared" si="321"/>
        <v>42096.662858796291</v>
      </c>
      <c r="T3452">
        <f t="shared" si="322"/>
        <v>2015</v>
      </c>
      <c r="U3452">
        <f t="shared" si="323"/>
        <v>2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v>1427304127</v>
      </c>
      <c r="K3453" t="b">
        <v>0</v>
      </c>
      <c r="L3453">
        <v>16</v>
      </c>
      <c r="M3453" t="b">
        <v>1</v>
      </c>
      <c r="N3453" s="11" t="s">
        <v>8274</v>
      </c>
      <c r="O3453" t="s">
        <v>8275</v>
      </c>
      <c r="P3453">
        <f t="shared" si="318"/>
        <v>101</v>
      </c>
      <c r="Q3453" s="22">
        <f t="shared" si="319"/>
        <v>41.13</v>
      </c>
      <c r="R3453" s="15">
        <f t="shared" si="320"/>
        <v>42088.723692129628</v>
      </c>
      <c r="S3453" s="15">
        <f t="shared" si="321"/>
        <v>42115.723692129628</v>
      </c>
      <c r="T3453">
        <f t="shared" si="322"/>
        <v>2015</v>
      </c>
      <c r="U3453">
        <f t="shared" si="323"/>
        <v>3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v>1404141626</v>
      </c>
      <c r="K3454" t="b">
        <v>0</v>
      </c>
      <c r="L3454">
        <v>37</v>
      </c>
      <c r="M3454" t="b">
        <v>1</v>
      </c>
      <c r="N3454" s="11" t="s">
        <v>8274</v>
      </c>
      <c r="O3454" t="s">
        <v>8275</v>
      </c>
      <c r="P3454">
        <f t="shared" si="318"/>
        <v>153</v>
      </c>
      <c r="Q3454" s="22">
        <f t="shared" si="319"/>
        <v>41.41</v>
      </c>
      <c r="R3454" s="15">
        <f t="shared" si="320"/>
        <v>41820.639189814814</v>
      </c>
      <c r="S3454" s="15">
        <f t="shared" si="321"/>
        <v>41843.165972222225</v>
      </c>
      <c r="T3454">
        <f t="shared" si="322"/>
        <v>2014</v>
      </c>
      <c r="U3454">
        <f t="shared" si="323"/>
        <v>6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v>1465946956</v>
      </c>
      <c r="K3455" t="b">
        <v>0</v>
      </c>
      <c r="L3455">
        <v>14</v>
      </c>
      <c r="M3455" t="b">
        <v>1</v>
      </c>
      <c r="N3455" s="11" t="s">
        <v>8274</v>
      </c>
      <c r="O3455" t="s">
        <v>8275</v>
      </c>
      <c r="P3455">
        <f t="shared" si="318"/>
        <v>128</v>
      </c>
      <c r="Q3455" s="22">
        <f t="shared" si="319"/>
        <v>27.5</v>
      </c>
      <c r="R3455" s="15">
        <f t="shared" si="320"/>
        <v>42535.97865740741</v>
      </c>
      <c r="S3455" s="15">
        <f t="shared" si="321"/>
        <v>42595.97865740741</v>
      </c>
      <c r="T3455">
        <f t="shared" si="322"/>
        <v>2016</v>
      </c>
      <c r="U3455">
        <f t="shared" si="323"/>
        <v>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v>1404233159</v>
      </c>
      <c r="K3456" t="b">
        <v>0</v>
      </c>
      <c r="L3456">
        <v>21</v>
      </c>
      <c r="M3456" t="b">
        <v>1</v>
      </c>
      <c r="N3456" s="11" t="s">
        <v>8274</v>
      </c>
      <c r="O3456" t="s">
        <v>8275</v>
      </c>
      <c r="P3456">
        <f t="shared" si="318"/>
        <v>101</v>
      </c>
      <c r="Q3456" s="22">
        <f t="shared" si="319"/>
        <v>33.57</v>
      </c>
      <c r="R3456" s="15">
        <f t="shared" si="320"/>
        <v>41821.698599537034</v>
      </c>
      <c r="S3456" s="15">
        <f t="shared" si="321"/>
        <v>41851.698599537034</v>
      </c>
      <c r="T3456">
        <f t="shared" si="322"/>
        <v>2014</v>
      </c>
      <c r="U3456">
        <f t="shared" si="323"/>
        <v>7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v>1473789627</v>
      </c>
      <c r="K3457" t="b">
        <v>0</v>
      </c>
      <c r="L3457">
        <v>69</v>
      </c>
      <c r="M3457" t="b">
        <v>1</v>
      </c>
      <c r="N3457" s="11" t="s">
        <v>8274</v>
      </c>
      <c r="O3457" t="s">
        <v>8275</v>
      </c>
      <c r="P3457">
        <f t="shared" si="318"/>
        <v>101</v>
      </c>
      <c r="Q3457" s="22">
        <f t="shared" si="319"/>
        <v>145.87</v>
      </c>
      <c r="R3457" s="15">
        <f t="shared" si="320"/>
        <v>42626.7503125</v>
      </c>
      <c r="S3457" s="15">
        <f t="shared" si="321"/>
        <v>42656.7503125</v>
      </c>
      <c r="T3457">
        <f t="shared" si="322"/>
        <v>2016</v>
      </c>
      <c r="U3457">
        <f t="shared" si="323"/>
        <v>9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v>1404190567</v>
      </c>
      <c r="K3458" t="b">
        <v>0</v>
      </c>
      <c r="L3458">
        <v>16</v>
      </c>
      <c r="M3458" t="b">
        <v>1</v>
      </c>
      <c r="N3458" s="11" t="s">
        <v>8274</v>
      </c>
      <c r="O3458" t="s">
        <v>8275</v>
      </c>
      <c r="P3458">
        <f t="shared" si="318"/>
        <v>191</v>
      </c>
      <c r="Q3458" s="22">
        <f t="shared" si="319"/>
        <v>358.69</v>
      </c>
      <c r="R3458" s="15">
        <f t="shared" si="320"/>
        <v>41821.205636574072</v>
      </c>
      <c r="S3458" s="15">
        <f t="shared" si="321"/>
        <v>41852.290972222225</v>
      </c>
      <c r="T3458">
        <f t="shared" si="322"/>
        <v>2014</v>
      </c>
      <c r="U3458">
        <f t="shared" si="323"/>
        <v>7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v>1421081857</v>
      </c>
      <c r="K3459" t="b">
        <v>0</v>
      </c>
      <c r="L3459">
        <v>55</v>
      </c>
      <c r="M3459" t="b">
        <v>1</v>
      </c>
      <c r="N3459" s="11" t="s">
        <v>8274</v>
      </c>
      <c r="O3459" t="s">
        <v>8275</v>
      </c>
      <c r="P3459">
        <f t="shared" ref="P3459:P3522" si="324">ROUND(E3459/D3459*100,0)</f>
        <v>140</v>
      </c>
      <c r="Q3459" s="22">
        <f t="shared" ref="Q3459:Q3522" si="325">IFERROR(ROUND(E3459/L3459,2),0)</f>
        <v>50.98</v>
      </c>
      <c r="R3459" s="15">
        <f t="shared" ref="R3459:R3522" si="326">J3459/60/60/24+DATE(1970,1,1)</f>
        <v>42016.706678240742</v>
      </c>
      <c r="S3459" s="15">
        <f t="shared" ref="S3459:S3522" si="327">I3459/60/60/24+DATE(1970,1,1)</f>
        <v>42047.249305555553</v>
      </c>
      <c r="T3459">
        <f t="shared" ref="T3459:T3522" si="328">YEAR(R3459)</f>
        <v>2015</v>
      </c>
      <c r="U3459">
        <f t="shared" ref="U3459:U3522" si="329">MONTH(R3459)</f>
        <v>1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v>1420606303</v>
      </c>
      <c r="K3460" t="b">
        <v>0</v>
      </c>
      <c r="L3460">
        <v>27</v>
      </c>
      <c r="M3460" t="b">
        <v>1</v>
      </c>
      <c r="N3460" s="11" t="s">
        <v>8274</v>
      </c>
      <c r="O3460" t="s">
        <v>8275</v>
      </c>
      <c r="P3460">
        <f t="shared" si="324"/>
        <v>124</v>
      </c>
      <c r="Q3460" s="22">
        <f t="shared" si="325"/>
        <v>45.04</v>
      </c>
      <c r="R3460" s="15">
        <f t="shared" si="326"/>
        <v>42011.202581018515</v>
      </c>
      <c r="S3460" s="15">
        <f t="shared" si="327"/>
        <v>42038.185416666667</v>
      </c>
      <c r="T3460">
        <f t="shared" si="328"/>
        <v>2015</v>
      </c>
      <c r="U3460">
        <f t="shared" si="329"/>
        <v>1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v>1461151860</v>
      </c>
      <c r="K3461" t="b">
        <v>0</v>
      </c>
      <c r="L3461">
        <v>36</v>
      </c>
      <c r="M3461" t="b">
        <v>1</v>
      </c>
      <c r="N3461" s="11" t="s">
        <v>8274</v>
      </c>
      <c r="O3461" t="s">
        <v>8275</v>
      </c>
      <c r="P3461">
        <f t="shared" si="324"/>
        <v>126</v>
      </c>
      <c r="Q3461" s="22">
        <f t="shared" si="325"/>
        <v>17.53</v>
      </c>
      <c r="R3461" s="15">
        <f t="shared" si="326"/>
        <v>42480.479861111111</v>
      </c>
      <c r="S3461" s="15">
        <f t="shared" si="327"/>
        <v>42510.479861111111</v>
      </c>
      <c r="T3461">
        <f t="shared" si="328"/>
        <v>2016</v>
      </c>
      <c r="U3461">
        <f t="shared" si="329"/>
        <v>4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v>1406896752</v>
      </c>
      <c r="K3462" t="b">
        <v>0</v>
      </c>
      <c r="L3462">
        <v>19</v>
      </c>
      <c r="M3462" t="b">
        <v>1</v>
      </c>
      <c r="N3462" s="11" t="s">
        <v>8274</v>
      </c>
      <c r="O3462" t="s">
        <v>8275</v>
      </c>
      <c r="P3462">
        <f t="shared" si="324"/>
        <v>190</v>
      </c>
      <c r="Q3462" s="22">
        <f t="shared" si="325"/>
        <v>50</v>
      </c>
      <c r="R3462" s="15">
        <f t="shared" si="326"/>
        <v>41852.527222222219</v>
      </c>
      <c r="S3462" s="15">
        <f t="shared" si="327"/>
        <v>41866.527222222219</v>
      </c>
      <c r="T3462">
        <f t="shared" si="328"/>
        <v>2014</v>
      </c>
      <c r="U3462">
        <f t="shared" si="329"/>
        <v>8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v>1475248279</v>
      </c>
      <c r="K3463" t="b">
        <v>0</v>
      </c>
      <c r="L3463">
        <v>12</v>
      </c>
      <c r="M3463" t="b">
        <v>1</v>
      </c>
      <c r="N3463" s="11" t="s">
        <v>8274</v>
      </c>
      <c r="O3463" t="s">
        <v>8275</v>
      </c>
      <c r="P3463">
        <f t="shared" si="324"/>
        <v>139</v>
      </c>
      <c r="Q3463" s="22">
        <f t="shared" si="325"/>
        <v>57.92</v>
      </c>
      <c r="R3463" s="15">
        <f t="shared" si="326"/>
        <v>42643.632858796293</v>
      </c>
      <c r="S3463" s="15">
        <f t="shared" si="327"/>
        <v>42672.125</v>
      </c>
      <c r="T3463">
        <f t="shared" si="328"/>
        <v>2016</v>
      </c>
      <c r="U3463">
        <f t="shared" si="329"/>
        <v>9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v>1435181628</v>
      </c>
      <c r="K3464" t="b">
        <v>0</v>
      </c>
      <c r="L3464">
        <v>17</v>
      </c>
      <c r="M3464" t="b">
        <v>1</v>
      </c>
      <c r="N3464" s="11" t="s">
        <v>8274</v>
      </c>
      <c r="O3464" t="s">
        <v>8275</v>
      </c>
      <c r="P3464">
        <f t="shared" si="324"/>
        <v>202</v>
      </c>
      <c r="Q3464" s="22">
        <f t="shared" si="325"/>
        <v>29.71</v>
      </c>
      <c r="R3464" s="15">
        <f t="shared" si="326"/>
        <v>42179.898472222223</v>
      </c>
      <c r="S3464" s="15">
        <f t="shared" si="327"/>
        <v>42195.75</v>
      </c>
      <c r="T3464">
        <f t="shared" si="328"/>
        <v>2015</v>
      </c>
      <c r="U3464">
        <f t="shared" si="329"/>
        <v>6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v>1472594585</v>
      </c>
      <c r="K3465" t="b">
        <v>0</v>
      </c>
      <c r="L3465">
        <v>114</v>
      </c>
      <c r="M3465" t="b">
        <v>1</v>
      </c>
      <c r="N3465" s="11" t="s">
        <v>8274</v>
      </c>
      <c r="O3465" t="s">
        <v>8275</v>
      </c>
      <c r="P3465">
        <f t="shared" si="324"/>
        <v>103</v>
      </c>
      <c r="Q3465" s="22">
        <f t="shared" si="325"/>
        <v>90.68</v>
      </c>
      <c r="R3465" s="15">
        <f t="shared" si="326"/>
        <v>42612.918807870374</v>
      </c>
      <c r="S3465" s="15">
        <f t="shared" si="327"/>
        <v>42654.165972222225</v>
      </c>
      <c r="T3465">
        <f t="shared" si="328"/>
        <v>2016</v>
      </c>
      <c r="U3465">
        <f t="shared" si="329"/>
        <v>8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v>1469329637</v>
      </c>
      <c r="K3466" t="b">
        <v>0</v>
      </c>
      <c r="L3466">
        <v>93</v>
      </c>
      <c r="M3466" t="b">
        <v>1</v>
      </c>
      <c r="N3466" s="11" t="s">
        <v>8274</v>
      </c>
      <c r="O3466" t="s">
        <v>8275</v>
      </c>
      <c r="P3466">
        <f t="shared" si="324"/>
        <v>102</v>
      </c>
      <c r="Q3466" s="22">
        <f t="shared" si="325"/>
        <v>55.01</v>
      </c>
      <c r="R3466" s="15">
        <f t="shared" si="326"/>
        <v>42575.130057870367</v>
      </c>
      <c r="S3466" s="15">
        <f t="shared" si="327"/>
        <v>42605.130057870367</v>
      </c>
      <c r="T3466">
        <f t="shared" si="328"/>
        <v>2016</v>
      </c>
      <c r="U3466">
        <f t="shared" si="329"/>
        <v>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v>1436972472</v>
      </c>
      <c r="K3467" t="b">
        <v>0</v>
      </c>
      <c r="L3467">
        <v>36</v>
      </c>
      <c r="M3467" t="b">
        <v>1</v>
      </c>
      <c r="N3467" s="11" t="s">
        <v>8274</v>
      </c>
      <c r="O3467" t="s">
        <v>8275</v>
      </c>
      <c r="P3467">
        <f t="shared" si="324"/>
        <v>103</v>
      </c>
      <c r="Q3467" s="22">
        <f t="shared" si="325"/>
        <v>57.22</v>
      </c>
      <c r="R3467" s="15">
        <f t="shared" si="326"/>
        <v>42200.625833333332</v>
      </c>
      <c r="S3467" s="15">
        <f t="shared" si="327"/>
        <v>42225.666666666672</v>
      </c>
      <c r="T3467">
        <f t="shared" si="328"/>
        <v>2015</v>
      </c>
      <c r="U3467">
        <f t="shared" si="329"/>
        <v>7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v>1455928050</v>
      </c>
      <c r="K3468" t="b">
        <v>0</v>
      </c>
      <c r="L3468">
        <v>61</v>
      </c>
      <c r="M3468" t="b">
        <v>1</v>
      </c>
      <c r="N3468" s="11" t="s">
        <v>8274</v>
      </c>
      <c r="O3468" t="s">
        <v>8275</v>
      </c>
      <c r="P3468">
        <f t="shared" si="324"/>
        <v>127</v>
      </c>
      <c r="Q3468" s="22">
        <f t="shared" si="325"/>
        <v>72.95</v>
      </c>
      <c r="R3468" s="15">
        <f t="shared" si="326"/>
        <v>42420.019097222219</v>
      </c>
      <c r="S3468" s="15">
        <f t="shared" si="327"/>
        <v>42479.977430555555</v>
      </c>
      <c r="T3468">
        <f t="shared" si="328"/>
        <v>2016</v>
      </c>
      <c r="U3468">
        <f t="shared" si="329"/>
        <v>2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v>1424275632</v>
      </c>
      <c r="K3469" t="b">
        <v>0</v>
      </c>
      <c r="L3469">
        <v>47</v>
      </c>
      <c r="M3469" t="b">
        <v>1</v>
      </c>
      <c r="N3469" s="11" t="s">
        <v>8274</v>
      </c>
      <c r="O3469" t="s">
        <v>8275</v>
      </c>
      <c r="P3469">
        <f t="shared" si="324"/>
        <v>101</v>
      </c>
      <c r="Q3469" s="22">
        <f t="shared" si="325"/>
        <v>64.47</v>
      </c>
      <c r="R3469" s="15">
        <f t="shared" si="326"/>
        <v>42053.671666666662</v>
      </c>
      <c r="S3469" s="15">
        <f t="shared" si="327"/>
        <v>42083.630000000005</v>
      </c>
      <c r="T3469">
        <f t="shared" si="328"/>
        <v>2015</v>
      </c>
      <c r="U3469">
        <f t="shared" si="329"/>
        <v>2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v>1471976529</v>
      </c>
      <c r="K3470" t="b">
        <v>0</v>
      </c>
      <c r="L3470">
        <v>17</v>
      </c>
      <c r="M3470" t="b">
        <v>1</v>
      </c>
      <c r="N3470" s="11" t="s">
        <v>8274</v>
      </c>
      <c r="O3470" t="s">
        <v>8275</v>
      </c>
      <c r="P3470">
        <f t="shared" si="324"/>
        <v>122</v>
      </c>
      <c r="Q3470" s="22">
        <f t="shared" si="325"/>
        <v>716.35</v>
      </c>
      <c r="R3470" s="15">
        <f t="shared" si="326"/>
        <v>42605.765381944439</v>
      </c>
      <c r="S3470" s="15">
        <f t="shared" si="327"/>
        <v>42634.125</v>
      </c>
      <c r="T3470">
        <f t="shared" si="328"/>
        <v>2016</v>
      </c>
      <c r="U3470">
        <f t="shared" si="329"/>
        <v>8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v>1459265045</v>
      </c>
      <c r="K3471" t="b">
        <v>0</v>
      </c>
      <c r="L3471">
        <v>63</v>
      </c>
      <c r="M3471" t="b">
        <v>1</v>
      </c>
      <c r="N3471" s="11" t="s">
        <v>8274</v>
      </c>
      <c r="O3471" t="s">
        <v>8275</v>
      </c>
      <c r="P3471">
        <f t="shared" si="324"/>
        <v>113</v>
      </c>
      <c r="Q3471" s="22">
        <f t="shared" si="325"/>
        <v>50.4</v>
      </c>
      <c r="R3471" s="15">
        <f t="shared" si="326"/>
        <v>42458.641724537039</v>
      </c>
      <c r="S3471" s="15">
        <f t="shared" si="327"/>
        <v>42488.641724537039</v>
      </c>
      <c r="T3471">
        <f t="shared" si="328"/>
        <v>2016</v>
      </c>
      <c r="U3471">
        <f t="shared" si="329"/>
        <v>3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v>1465345902</v>
      </c>
      <c r="K3472" t="b">
        <v>0</v>
      </c>
      <c r="L3472">
        <v>9</v>
      </c>
      <c r="M3472" t="b">
        <v>1</v>
      </c>
      <c r="N3472" s="11" t="s">
        <v>8274</v>
      </c>
      <c r="O3472" t="s">
        <v>8275</v>
      </c>
      <c r="P3472">
        <f t="shared" si="324"/>
        <v>150</v>
      </c>
      <c r="Q3472" s="22">
        <f t="shared" si="325"/>
        <v>41.67</v>
      </c>
      <c r="R3472" s="15">
        <f t="shared" si="326"/>
        <v>42529.022013888884</v>
      </c>
      <c r="S3472" s="15">
        <f t="shared" si="327"/>
        <v>42566.901388888888</v>
      </c>
      <c r="T3472">
        <f t="shared" si="328"/>
        <v>2016</v>
      </c>
      <c r="U3472">
        <f t="shared" si="329"/>
        <v>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v>1405971690</v>
      </c>
      <c r="K3473" t="b">
        <v>0</v>
      </c>
      <c r="L3473">
        <v>30</v>
      </c>
      <c r="M3473" t="b">
        <v>1</v>
      </c>
      <c r="N3473" s="11" t="s">
        <v>8274</v>
      </c>
      <c r="O3473" t="s">
        <v>8275</v>
      </c>
      <c r="P3473">
        <f t="shared" si="324"/>
        <v>215</v>
      </c>
      <c r="Q3473" s="22">
        <f t="shared" si="325"/>
        <v>35.770000000000003</v>
      </c>
      <c r="R3473" s="15">
        <f t="shared" si="326"/>
        <v>41841.820486111108</v>
      </c>
      <c r="S3473" s="15">
        <f t="shared" si="327"/>
        <v>41882.833333333336</v>
      </c>
      <c r="T3473">
        <f t="shared" si="328"/>
        <v>2014</v>
      </c>
      <c r="U3473">
        <f t="shared" si="329"/>
        <v>7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v>1413432331</v>
      </c>
      <c r="K3474" t="b">
        <v>0</v>
      </c>
      <c r="L3474">
        <v>23</v>
      </c>
      <c r="M3474" t="b">
        <v>1</v>
      </c>
      <c r="N3474" s="11" t="s">
        <v>8274</v>
      </c>
      <c r="O3474" t="s">
        <v>8275</v>
      </c>
      <c r="P3474">
        <f t="shared" si="324"/>
        <v>102</v>
      </c>
      <c r="Q3474" s="22">
        <f t="shared" si="325"/>
        <v>88.74</v>
      </c>
      <c r="R3474" s="15">
        <f t="shared" si="326"/>
        <v>41928.170497685183</v>
      </c>
      <c r="S3474" s="15">
        <f t="shared" si="327"/>
        <v>41949.249305555553</v>
      </c>
      <c r="T3474">
        <f t="shared" si="328"/>
        <v>2014</v>
      </c>
      <c r="U3474">
        <f t="shared" si="329"/>
        <v>10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v>1425067296</v>
      </c>
      <c r="K3475" t="b">
        <v>0</v>
      </c>
      <c r="L3475">
        <v>33</v>
      </c>
      <c r="M3475" t="b">
        <v>1</v>
      </c>
      <c r="N3475" s="11" t="s">
        <v>8274</v>
      </c>
      <c r="O3475" t="s">
        <v>8275</v>
      </c>
      <c r="P3475">
        <f t="shared" si="324"/>
        <v>100</v>
      </c>
      <c r="Q3475" s="22">
        <f t="shared" si="325"/>
        <v>148.47999999999999</v>
      </c>
      <c r="R3475" s="15">
        <f t="shared" si="326"/>
        <v>42062.834444444445</v>
      </c>
      <c r="S3475" s="15">
        <f t="shared" si="327"/>
        <v>42083.852083333331</v>
      </c>
      <c r="T3475">
        <f t="shared" si="328"/>
        <v>2015</v>
      </c>
      <c r="U3475">
        <f t="shared" si="329"/>
        <v>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v>1466424131</v>
      </c>
      <c r="K3476" t="b">
        <v>0</v>
      </c>
      <c r="L3476">
        <v>39</v>
      </c>
      <c r="M3476" t="b">
        <v>1</v>
      </c>
      <c r="N3476" s="11" t="s">
        <v>8274</v>
      </c>
      <c r="O3476" t="s">
        <v>8275</v>
      </c>
      <c r="P3476">
        <f t="shared" si="324"/>
        <v>101</v>
      </c>
      <c r="Q3476" s="22">
        <f t="shared" si="325"/>
        <v>51.79</v>
      </c>
      <c r="R3476" s="15">
        <f t="shared" si="326"/>
        <v>42541.501516203702</v>
      </c>
      <c r="S3476" s="15">
        <f t="shared" si="327"/>
        <v>42571.501516203702</v>
      </c>
      <c r="T3476">
        <f t="shared" si="328"/>
        <v>2016</v>
      </c>
      <c r="U3476">
        <f t="shared" si="329"/>
        <v>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v>1412629704</v>
      </c>
      <c r="K3477" t="b">
        <v>0</v>
      </c>
      <c r="L3477">
        <v>17</v>
      </c>
      <c r="M3477" t="b">
        <v>1</v>
      </c>
      <c r="N3477" s="11" t="s">
        <v>8274</v>
      </c>
      <c r="O3477" t="s">
        <v>8275</v>
      </c>
      <c r="P3477">
        <f t="shared" si="324"/>
        <v>113</v>
      </c>
      <c r="Q3477" s="22">
        <f t="shared" si="325"/>
        <v>20</v>
      </c>
      <c r="R3477" s="15">
        <f t="shared" si="326"/>
        <v>41918.880833333329</v>
      </c>
      <c r="S3477" s="15">
        <f t="shared" si="327"/>
        <v>41946</v>
      </c>
      <c r="T3477">
        <f t="shared" si="328"/>
        <v>2014</v>
      </c>
      <c r="U3477">
        <f t="shared" si="329"/>
        <v>10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v>1412836990</v>
      </c>
      <c r="K3478" t="b">
        <v>0</v>
      </c>
      <c r="L3478">
        <v>6</v>
      </c>
      <c r="M3478" t="b">
        <v>1</v>
      </c>
      <c r="N3478" s="11" t="s">
        <v>8274</v>
      </c>
      <c r="O3478" t="s">
        <v>8275</v>
      </c>
      <c r="P3478">
        <f t="shared" si="324"/>
        <v>104</v>
      </c>
      <c r="Q3478" s="22">
        <f t="shared" si="325"/>
        <v>52</v>
      </c>
      <c r="R3478" s="15">
        <f t="shared" si="326"/>
        <v>41921.279976851853</v>
      </c>
      <c r="S3478" s="15">
        <f t="shared" si="327"/>
        <v>41939.125</v>
      </c>
      <c r="T3478">
        <f t="shared" si="328"/>
        <v>2014</v>
      </c>
      <c r="U3478">
        <f t="shared" si="329"/>
        <v>10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v>1430761243</v>
      </c>
      <c r="K3479" t="b">
        <v>0</v>
      </c>
      <c r="L3479">
        <v>39</v>
      </c>
      <c r="M3479" t="b">
        <v>1</v>
      </c>
      <c r="N3479" s="11" t="s">
        <v>8274</v>
      </c>
      <c r="O3479" t="s">
        <v>8275</v>
      </c>
      <c r="P3479">
        <f t="shared" si="324"/>
        <v>115</v>
      </c>
      <c r="Q3479" s="22">
        <f t="shared" si="325"/>
        <v>53.23</v>
      </c>
      <c r="R3479" s="15">
        <f t="shared" si="326"/>
        <v>42128.736608796295</v>
      </c>
      <c r="S3479" s="15">
        <f t="shared" si="327"/>
        <v>42141.125</v>
      </c>
      <c r="T3479">
        <f t="shared" si="328"/>
        <v>2015</v>
      </c>
      <c r="U3479">
        <f t="shared" si="329"/>
        <v>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v>1424296822</v>
      </c>
      <c r="K3480" t="b">
        <v>0</v>
      </c>
      <c r="L3480">
        <v>57</v>
      </c>
      <c r="M3480" t="b">
        <v>1</v>
      </c>
      <c r="N3480" s="11" t="s">
        <v>8274</v>
      </c>
      <c r="O3480" t="s">
        <v>8275</v>
      </c>
      <c r="P3480">
        <f t="shared" si="324"/>
        <v>113</v>
      </c>
      <c r="Q3480" s="22">
        <f t="shared" si="325"/>
        <v>39.6</v>
      </c>
      <c r="R3480" s="15">
        <f t="shared" si="326"/>
        <v>42053.916921296302</v>
      </c>
      <c r="S3480" s="15">
        <f t="shared" si="327"/>
        <v>42079.875</v>
      </c>
      <c r="T3480">
        <f t="shared" si="328"/>
        <v>2015</v>
      </c>
      <c r="U3480">
        <f t="shared" si="329"/>
        <v>2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v>1400790680</v>
      </c>
      <c r="K3481" t="b">
        <v>0</v>
      </c>
      <c r="L3481">
        <v>56</v>
      </c>
      <c r="M3481" t="b">
        <v>1</v>
      </c>
      <c r="N3481" s="11" t="s">
        <v>8274</v>
      </c>
      <c r="O3481" t="s">
        <v>8275</v>
      </c>
      <c r="P3481">
        <f t="shared" si="324"/>
        <v>128</v>
      </c>
      <c r="Q3481" s="22">
        <f t="shared" si="325"/>
        <v>34.25</v>
      </c>
      <c r="R3481" s="15">
        <f t="shared" si="326"/>
        <v>41781.855092592588</v>
      </c>
      <c r="S3481" s="15">
        <f t="shared" si="327"/>
        <v>41811.855092592588</v>
      </c>
      <c r="T3481">
        <f t="shared" si="328"/>
        <v>2014</v>
      </c>
      <c r="U3481">
        <f t="shared" si="329"/>
        <v>5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v>1434440227</v>
      </c>
      <c r="K3482" t="b">
        <v>0</v>
      </c>
      <c r="L3482">
        <v>13</v>
      </c>
      <c r="M3482" t="b">
        <v>1</v>
      </c>
      <c r="N3482" s="11" t="s">
        <v>8274</v>
      </c>
      <c r="O3482" t="s">
        <v>8275</v>
      </c>
      <c r="P3482">
        <f t="shared" si="324"/>
        <v>143</v>
      </c>
      <c r="Q3482" s="22">
        <f t="shared" si="325"/>
        <v>164.62</v>
      </c>
      <c r="R3482" s="15">
        <f t="shared" si="326"/>
        <v>42171.317442129628</v>
      </c>
      <c r="S3482" s="15">
        <f t="shared" si="327"/>
        <v>42195.875</v>
      </c>
      <c r="T3482">
        <f t="shared" si="328"/>
        <v>2015</v>
      </c>
      <c r="U3482">
        <f t="shared" si="329"/>
        <v>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v>1418709388</v>
      </c>
      <c r="K3483" t="b">
        <v>0</v>
      </c>
      <c r="L3483">
        <v>95</v>
      </c>
      <c r="M3483" t="b">
        <v>1</v>
      </c>
      <c r="N3483" s="11" t="s">
        <v>8274</v>
      </c>
      <c r="O3483" t="s">
        <v>8275</v>
      </c>
      <c r="P3483">
        <f t="shared" si="324"/>
        <v>119</v>
      </c>
      <c r="Q3483" s="22">
        <f t="shared" si="325"/>
        <v>125.05</v>
      </c>
      <c r="R3483" s="15">
        <f t="shared" si="326"/>
        <v>41989.24754629629</v>
      </c>
      <c r="S3483" s="15">
        <f t="shared" si="327"/>
        <v>42006.24754629629</v>
      </c>
      <c r="T3483">
        <f t="shared" si="328"/>
        <v>2014</v>
      </c>
      <c r="U3483">
        <f t="shared" si="329"/>
        <v>12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v>1402079466</v>
      </c>
      <c r="K3484" t="b">
        <v>0</v>
      </c>
      <c r="L3484">
        <v>80</v>
      </c>
      <c r="M3484" t="b">
        <v>1</v>
      </c>
      <c r="N3484" s="11" t="s">
        <v>8274</v>
      </c>
      <c r="O3484" t="s">
        <v>8275</v>
      </c>
      <c r="P3484">
        <f t="shared" si="324"/>
        <v>138</v>
      </c>
      <c r="Q3484" s="22">
        <f t="shared" si="325"/>
        <v>51.88</v>
      </c>
      <c r="R3484" s="15">
        <f t="shared" si="326"/>
        <v>41796.771597222221</v>
      </c>
      <c r="S3484" s="15">
        <f t="shared" si="327"/>
        <v>41826.771597222221</v>
      </c>
      <c r="T3484">
        <f t="shared" si="328"/>
        <v>2014</v>
      </c>
      <c r="U3484">
        <f t="shared" si="329"/>
        <v>6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v>1401811381</v>
      </c>
      <c r="K3485" t="b">
        <v>0</v>
      </c>
      <c r="L3485">
        <v>133</v>
      </c>
      <c r="M3485" t="b">
        <v>1</v>
      </c>
      <c r="N3485" s="11" t="s">
        <v>8274</v>
      </c>
      <c r="O3485" t="s">
        <v>8275</v>
      </c>
      <c r="P3485">
        <f t="shared" si="324"/>
        <v>160</v>
      </c>
      <c r="Q3485" s="22">
        <f t="shared" si="325"/>
        <v>40.29</v>
      </c>
      <c r="R3485" s="15">
        <f t="shared" si="326"/>
        <v>41793.668761574074</v>
      </c>
      <c r="S3485" s="15">
        <f t="shared" si="327"/>
        <v>41823.668761574074</v>
      </c>
      <c r="T3485">
        <f t="shared" si="328"/>
        <v>2014</v>
      </c>
      <c r="U3485">
        <f t="shared" si="329"/>
        <v>6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v>1463422499</v>
      </c>
      <c r="K3486" t="b">
        <v>0</v>
      </c>
      <c r="L3486">
        <v>44</v>
      </c>
      <c r="M3486" t="b">
        <v>1</v>
      </c>
      <c r="N3486" s="11" t="s">
        <v>8274</v>
      </c>
      <c r="O3486" t="s">
        <v>8275</v>
      </c>
      <c r="P3486">
        <f t="shared" si="324"/>
        <v>114</v>
      </c>
      <c r="Q3486" s="22">
        <f t="shared" si="325"/>
        <v>64.91</v>
      </c>
      <c r="R3486" s="15">
        <f t="shared" si="326"/>
        <v>42506.760405092587</v>
      </c>
      <c r="S3486" s="15">
        <f t="shared" si="327"/>
        <v>42536.760405092587</v>
      </c>
      <c r="T3486">
        <f t="shared" si="328"/>
        <v>2016</v>
      </c>
      <c r="U3486">
        <f t="shared" si="329"/>
        <v>5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v>1451839080</v>
      </c>
      <c r="K3487" t="b">
        <v>0</v>
      </c>
      <c r="L3487">
        <v>30</v>
      </c>
      <c r="M3487" t="b">
        <v>1</v>
      </c>
      <c r="N3487" s="11" t="s">
        <v>8274</v>
      </c>
      <c r="O3487" t="s">
        <v>8275</v>
      </c>
      <c r="P3487">
        <f t="shared" si="324"/>
        <v>101</v>
      </c>
      <c r="Q3487" s="22">
        <f t="shared" si="325"/>
        <v>55.33</v>
      </c>
      <c r="R3487" s="15">
        <f t="shared" si="326"/>
        <v>42372.693055555559</v>
      </c>
      <c r="S3487" s="15">
        <f t="shared" si="327"/>
        <v>42402.693055555559</v>
      </c>
      <c r="T3487">
        <f t="shared" si="328"/>
        <v>2016</v>
      </c>
      <c r="U3487">
        <f t="shared" si="329"/>
        <v>1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v>1430600401</v>
      </c>
      <c r="K3488" t="b">
        <v>0</v>
      </c>
      <c r="L3488">
        <v>56</v>
      </c>
      <c r="M3488" t="b">
        <v>1</v>
      </c>
      <c r="N3488" s="11" t="s">
        <v>8274</v>
      </c>
      <c r="O3488" t="s">
        <v>8275</v>
      </c>
      <c r="P3488">
        <f t="shared" si="324"/>
        <v>155</v>
      </c>
      <c r="Q3488" s="22">
        <f t="shared" si="325"/>
        <v>83.14</v>
      </c>
      <c r="R3488" s="15">
        <f t="shared" si="326"/>
        <v>42126.87501157407</v>
      </c>
      <c r="S3488" s="15">
        <f t="shared" si="327"/>
        <v>42158.290972222225</v>
      </c>
      <c r="T3488">
        <f t="shared" si="328"/>
        <v>2015</v>
      </c>
      <c r="U3488">
        <f t="shared" si="329"/>
        <v>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v>1432593252</v>
      </c>
      <c r="K3489" t="b">
        <v>0</v>
      </c>
      <c r="L3489">
        <v>66</v>
      </c>
      <c r="M3489" t="b">
        <v>1</v>
      </c>
      <c r="N3489" s="11" t="s">
        <v>8274</v>
      </c>
      <c r="O3489" t="s">
        <v>8275</v>
      </c>
      <c r="P3489">
        <f t="shared" si="324"/>
        <v>128</v>
      </c>
      <c r="Q3489" s="22">
        <f t="shared" si="325"/>
        <v>38.71</v>
      </c>
      <c r="R3489" s="15">
        <f t="shared" si="326"/>
        <v>42149.940416666665</v>
      </c>
      <c r="S3489" s="15">
        <f t="shared" si="327"/>
        <v>42179.940416666665</v>
      </c>
      <c r="T3489">
        <f t="shared" si="328"/>
        <v>2015</v>
      </c>
      <c r="U3489">
        <f t="shared" si="329"/>
        <v>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v>1427221560</v>
      </c>
      <c r="K3490" t="b">
        <v>0</v>
      </c>
      <c r="L3490">
        <v>29</v>
      </c>
      <c r="M3490" t="b">
        <v>1</v>
      </c>
      <c r="N3490" s="11" t="s">
        <v>8274</v>
      </c>
      <c r="O3490" t="s">
        <v>8275</v>
      </c>
      <c r="P3490">
        <f t="shared" si="324"/>
        <v>121</v>
      </c>
      <c r="Q3490" s="22">
        <f t="shared" si="325"/>
        <v>125.38</v>
      </c>
      <c r="R3490" s="15">
        <f t="shared" si="326"/>
        <v>42087.768055555556</v>
      </c>
      <c r="S3490" s="15">
        <f t="shared" si="327"/>
        <v>42111.666666666672</v>
      </c>
      <c r="T3490">
        <f t="shared" si="328"/>
        <v>2015</v>
      </c>
      <c r="U3490">
        <f t="shared" si="329"/>
        <v>3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v>1398352531</v>
      </c>
      <c r="K3491" t="b">
        <v>0</v>
      </c>
      <c r="L3491">
        <v>72</v>
      </c>
      <c r="M3491" t="b">
        <v>1</v>
      </c>
      <c r="N3491" s="11" t="s">
        <v>8274</v>
      </c>
      <c r="O3491" t="s">
        <v>8275</v>
      </c>
      <c r="P3491">
        <f t="shared" si="324"/>
        <v>113</v>
      </c>
      <c r="Q3491" s="22">
        <f t="shared" si="325"/>
        <v>78.260000000000005</v>
      </c>
      <c r="R3491" s="15">
        <f t="shared" si="326"/>
        <v>41753.635775462964</v>
      </c>
      <c r="S3491" s="15">
        <f t="shared" si="327"/>
        <v>41783.875</v>
      </c>
      <c r="T3491">
        <f t="shared" si="328"/>
        <v>2014</v>
      </c>
      <c r="U3491">
        <f t="shared" si="329"/>
        <v>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v>1457982924</v>
      </c>
      <c r="K3492" t="b">
        <v>0</v>
      </c>
      <c r="L3492">
        <v>27</v>
      </c>
      <c r="M3492" t="b">
        <v>1</v>
      </c>
      <c r="N3492" s="11" t="s">
        <v>8274</v>
      </c>
      <c r="O3492" t="s">
        <v>8275</v>
      </c>
      <c r="P3492">
        <f t="shared" si="324"/>
        <v>128</v>
      </c>
      <c r="Q3492" s="22">
        <f t="shared" si="325"/>
        <v>47.22</v>
      </c>
      <c r="R3492" s="15">
        <f t="shared" si="326"/>
        <v>42443.802361111113</v>
      </c>
      <c r="S3492" s="15">
        <f t="shared" si="327"/>
        <v>42473.802361111113</v>
      </c>
      <c r="T3492">
        <f t="shared" si="328"/>
        <v>2016</v>
      </c>
      <c r="U3492">
        <f t="shared" si="329"/>
        <v>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v>1430114384</v>
      </c>
      <c r="K3493" t="b">
        <v>0</v>
      </c>
      <c r="L3493">
        <v>10</v>
      </c>
      <c r="M3493" t="b">
        <v>1</v>
      </c>
      <c r="N3493" s="11" t="s">
        <v>8274</v>
      </c>
      <c r="O3493" t="s">
        <v>8275</v>
      </c>
      <c r="P3493">
        <f t="shared" si="324"/>
        <v>158</v>
      </c>
      <c r="Q3493" s="22">
        <f t="shared" si="325"/>
        <v>79.099999999999994</v>
      </c>
      <c r="R3493" s="15">
        <f t="shared" si="326"/>
        <v>42121.249814814815</v>
      </c>
      <c r="S3493" s="15">
        <f t="shared" si="327"/>
        <v>42142.249814814815</v>
      </c>
      <c r="T3493">
        <f t="shared" si="328"/>
        <v>2015</v>
      </c>
      <c r="U3493">
        <f t="shared" si="329"/>
        <v>4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v>1442794397</v>
      </c>
      <c r="K3494" t="b">
        <v>0</v>
      </c>
      <c r="L3494">
        <v>35</v>
      </c>
      <c r="M3494" t="b">
        <v>1</v>
      </c>
      <c r="N3494" s="11" t="s">
        <v>8274</v>
      </c>
      <c r="O3494" t="s">
        <v>8275</v>
      </c>
      <c r="P3494">
        <f t="shared" si="324"/>
        <v>105</v>
      </c>
      <c r="Q3494" s="22">
        <f t="shared" si="325"/>
        <v>114.29</v>
      </c>
      <c r="R3494" s="15">
        <f t="shared" si="326"/>
        <v>42268.009224537032</v>
      </c>
      <c r="S3494" s="15">
        <f t="shared" si="327"/>
        <v>42303.009224537032</v>
      </c>
      <c r="T3494">
        <f t="shared" si="328"/>
        <v>2015</v>
      </c>
      <c r="U3494">
        <f t="shared" si="329"/>
        <v>9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v>1406580436</v>
      </c>
      <c r="K3495" t="b">
        <v>0</v>
      </c>
      <c r="L3495">
        <v>29</v>
      </c>
      <c r="M3495" t="b">
        <v>1</v>
      </c>
      <c r="N3495" s="11" t="s">
        <v>8274</v>
      </c>
      <c r="O3495" t="s">
        <v>8275</v>
      </c>
      <c r="P3495">
        <f t="shared" si="324"/>
        <v>100</v>
      </c>
      <c r="Q3495" s="22">
        <f t="shared" si="325"/>
        <v>51.72</v>
      </c>
      <c r="R3495" s="15">
        <f t="shared" si="326"/>
        <v>41848.866157407407</v>
      </c>
      <c r="S3495" s="15">
        <f t="shared" si="327"/>
        <v>41868.21597222222</v>
      </c>
      <c r="T3495">
        <f t="shared" si="328"/>
        <v>2014</v>
      </c>
      <c r="U3495">
        <f t="shared" si="329"/>
        <v>7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v>1479186575</v>
      </c>
      <c r="K3496" t="b">
        <v>0</v>
      </c>
      <c r="L3496">
        <v>13</v>
      </c>
      <c r="M3496" t="b">
        <v>1</v>
      </c>
      <c r="N3496" s="11" t="s">
        <v>8274</v>
      </c>
      <c r="O3496" t="s">
        <v>8275</v>
      </c>
      <c r="P3496">
        <f t="shared" si="324"/>
        <v>100</v>
      </c>
      <c r="Q3496" s="22">
        <f t="shared" si="325"/>
        <v>30.77</v>
      </c>
      <c r="R3496" s="15">
        <f t="shared" si="326"/>
        <v>42689.214988425927</v>
      </c>
      <c r="S3496" s="15">
        <f t="shared" si="327"/>
        <v>42700.25</v>
      </c>
      <c r="T3496">
        <f t="shared" si="328"/>
        <v>2016</v>
      </c>
      <c r="U3496">
        <f t="shared" si="329"/>
        <v>11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v>1412360309</v>
      </c>
      <c r="K3497" t="b">
        <v>0</v>
      </c>
      <c r="L3497">
        <v>72</v>
      </c>
      <c r="M3497" t="b">
        <v>1</v>
      </c>
      <c r="N3497" s="11" t="s">
        <v>8274</v>
      </c>
      <c r="O3497" t="s">
        <v>8275</v>
      </c>
      <c r="P3497">
        <f t="shared" si="324"/>
        <v>107</v>
      </c>
      <c r="Q3497" s="22">
        <f t="shared" si="325"/>
        <v>74.209999999999994</v>
      </c>
      <c r="R3497" s="15">
        <f t="shared" si="326"/>
        <v>41915.762835648151</v>
      </c>
      <c r="S3497" s="15">
        <f t="shared" si="327"/>
        <v>41944.720833333333</v>
      </c>
      <c r="T3497">
        <f t="shared" si="328"/>
        <v>2014</v>
      </c>
      <c r="U3497">
        <f t="shared" si="329"/>
        <v>10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v>1470169166</v>
      </c>
      <c r="K3498" t="b">
        <v>0</v>
      </c>
      <c r="L3498">
        <v>78</v>
      </c>
      <c r="M3498" t="b">
        <v>1</v>
      </c>
      <c r="N3498" s="11" t="s">
        <v>8274</v>
      </c>
      <c r="O3498" t="s">
        <v>8275</v>
      </c>
      <c r="P3498">
        <f t="shared" si="324"/>
        <v>124</v>
      </c>
      <c r="Q3498" s="22">
        <f t="shared" si="325"/>
        <v>47.85</v>
      </c>
      <c r="R3498" s="15">
        <f t="shared" si="326"/>
        <v>42584.846828703703</v>
      </c>
      <c r="S3498" s="15">
        <f t="shared" si="327"/>
        <v>42624.846828703703</v>
      </c>
      <c r="T3498">
        <f t="shared" si="328"/>
        <v>2016</v>
      </c>
      <c r="U3498">
        <f t="shared" si="329"/>
        <v>8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v>1463852904</v>
      </c>
      <c r="K3499" t="b">
        <v>0</v>
      </c>
      <c r="L3499">
        <v>49</v>
      </c>
      <c r="M3499" t="b">
        <v>1</v>
      </c>
      <c r="N3499" s="11" t="s">
        <v>8274</v>
      </c>
      <c r="O3499" t="s">
        <v>8275</v>
      </c>
      <c r="P3499">
        <f t="shared" si="324"/>
        <v>109</v>
      </c>
      <c r="Q3499" s="22">
        <f t="shared" si="325"/>
        <v>34.409999999999997</v>
      </c>
      <c r="R3499" s="15">
        <f t="shared" si="326"/>
        <v>42511.741944444439</v>
      </c>
      <c r="S3499" s="15">
        <f t="shared" si="327"/>
        <v>42523.916666666672</v>
      </c>
      <c r="T3499">
        <f t="shared" si="328"/>
        <v>2016</v>
      </c>
      <c r="U3499">
        <f t="shared" si="329"/>
        <v>5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v>1459309704</v>
      </c>
      <c r="K3500" t="b">
        <v>0</v>
      </c>
      <c r="L3500">
        <v>42</v>
      </c>
      <c r="M3500" t="b">
        <v>1</v>
      </c>
      <c r="N3500" s="11" t="s">
        <v>8274</v>
      </c>
      <c r="O3500" t="s">
        <v>8275</v>
      </c>
      <c r="P3500">
        <f t="shared" si="324"/>
        <v>102</v>
      </c>
      <c r="Q3500" s="22">
        <f t="shared" si="325"/>
        <v>40.24</v>
      </c>
      <c r="R3500" s="15">
        <f t="shared" si="326"/>
        <v>42459.15861111111</v>
      </c>
      <c r="S3500" s="15">
        <f t="shared" si="327"/>
        <v>42518.905555555553</v>
      </c>
      <c r="T3500">
        <f t="shared" si="328"/>
        <v>2016</v>
      </c>
      <c r="U3500">
        <f t="shared" si="329"/>
        <v>3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v>1431046325</v>
      </c>
      <c r="K3501" t="b">
        <v>0</v>
      </c>
      <c r="L3501">
        <v>35</v>
      </c>
      <c r="M3501" t="b">
        <v>1</v>
      </c>
      <c r="N3501" s="11" t="s">
        <v>8274</v>
      </c>
      <c r="O3501" t="s">
        <v>8275</v>
      </c>
      <c r="P3501">
        <f t="shared" si="324"/>
        <v>106</v>
      </c>
      <c r="Q3501" s="22">
        <f t="shared" si="325"/>
        <v>60.29</v>
      </c>
      <c r="R3501" s="15">
        <f t="shared" si="326"/>
        <v>42132.036168981482</v>
      </c>
      <c r="S3501" s="15">
        <f t="shared" si="327"/>
        <v>42186.290972222225</v>
      </c>
      <c r="T3501">
        <f t="shared" si="328"/>
        <v>2015</v>
      </c>
      <c r="U3501">
        <f t="shared" si="329"/>
        <v>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v>1455919438</v>
      </c>
      <c r="K3502" t="b">
        <v>0</v>
      </c>
      <c r="L3502">
        <v>42</v>
      </c>
      <c r="M3502" t="b">
        <v>1</v>
      </c>
      <c r="N3502" s="11" t="s">
        <v>8274</v>
      </c>
      <c r="O3502" t="s">
        <v>8275</v>
      </c>
      <c r="P3502">
        <f t="shared" si="324"/>
        <v>106</v>
      </c>
      <c r="Q3502" s="22">
        <f t="shared" si="325"/>
        <v>25.31</v>
      </c>
      <c r="R3502" s="15">
        <f t="shared" si="326"/>
        <v>42419.91942129629</v>
      </c>
      <c r="S3502" s="15">
        <f t="shared" si="327"/>
        <v>42436.207638888889</v>
      </c>
      <c r="T3502">
        <f t="shared" si="328"/>
        <v>2016</v>
      </c>
      <c r="U3502">
        <f t="shared" si="329"/>
        <v>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v>1439835595</v>
      </c>
      <c r="K3503" t="b">
        <v>0</v>
      </c>
      <c r="L3503">
        <v>42</v>
      </c>
      <c r="M3503" t="b">
        <v>1</v>
      </c>
      <c r="N3503" s="11" t="s">
        <v>8274</v>
      </c>
      <c r="O3503" t="s">
        <v>8275</v>
      </c>
      <c r="P3503">
        <f t="shared" si="324"/>
        <v>101</v>
      </c>
      <c r="Q3503" s="22">
        <f t="shared" si="325"/>
        <v>35.950000000000003</v>
      </c>
      <c r="R3503" s="15">
        <f t="shared" si="326"/>
        <v>42233.763831018514</v>
      </c>
      <c r="S3503" s="15">
        <f t="shared" si="327"/>
        <v>42258.763831018514</v>
      </c>
      <c r="T3503">
        <f t="shared" si="328"/>
        <v>2015</v>
      </c>
      <c r="U3503">
        <f t="shared" si="329"/>
        <v>8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v>1456862924</v>
      </c>
      <c r="K3504" t="b">
        <v>0</v>
      </c>
      <c r="L3504">
        <v>31</v>
      </c>
      <c r="M3504" t="b">
        <v>1</v>
      </c>
      <c r="N3504" s="11" t="s">
        <v>8274</v>
      </c>
      <c r="O3504" t="s">
        <v>8275</v>
      </c>
      <c r="P3504">
        <f t="shared" si="324"/>
        <v>105</v>
      </c>
      <c r="Q3504" s="22">
        <f t="shared" si="325"/>
        <v>136</v>
      </c>
      <c r="R3504" s="15">
        <f t="shared" si="326"/>
        <v>42430.839398148149</v>
      </c>
      <c r="S3504" s="15">
        <f t="shared" si="327"/>
        <v>42445.165972222225</v>
      </c>
      <c r="T3504">
        <f t="shared" si="328"/>
        <v>2016</v>
      </c>
      <c r="U3504">
        <f t="shared" si="329"/>
        <v>3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v>1466767728</v>
      </c>
      <c r="K3505" t="b">
        <v>0</v>
      </c>
      <c r="L3505">
        <v>38</v>
      </c>
      <c r="M3505" t="b">
        <v>1</v>
      </c>
      <c r="N3505" s="11" t="s">
        <v>8274</v>
      </c>
      <c r="O3505" t="s">
        <v>8275</v>
      </c>
      <c r="P3505">
        <f t="shared" si="324"/>
        <v>108</v>
      </c>
      <c r="Q3505" s="22">
        <f t="shared" si="325"/>
        <v>70.760000000000005</v>
      </c>
      <c r="R3505" s="15">
        <f t="shared" si="326"/>
        <v>42545.478333333333</v>
      </c>
      <c r="S3505" s="15">
        <f t="shared" si="327"/>
        <v>42575.478333333333</v>
      </c>
      <c r="T3505">
        <f t="shared" si="328"/>
        <v>2016</v>
      </c>
      <c r="U3505">
        <f t="shared" si="329"/>
        <v>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v>1445363891</v>
      </c>
      <c r="K3506" t="b">
        <v>0</v>
      </c>
      <c r="L3506">
        <v>8</v>
      </c>
      <c r="M3506" t="b">
        <v>1</v>
      </c>
      <c r="N3506" s="11" t="s">
        <v>8274</v>
      </c>
      <c r="O3506" t="s">
        <v>8275</v>
      </c>
      <c r="P3506">
        <f t="shared" si="324"/>
        <v>100</v>
      </c>
      <c r="Q3506" s="22">
        <f t="shared" si="325"/>
        <v>125</v>
      </c>
      <c r="R3506" s="15">
        <f t="shared" si="326"/>
        <v>42297.748738425929</v>
      </c>
      <c r="S3506" s="15">
        <f t="shared" si="327"/>
        <v>42327.790405092594</v>
      </c>
      <c r="T3506">
        <f t="shared" si="328"/>
        <v>2015</v>
      </c>
      <c r="U3506">
        <f t="shared" si="329"/>
        <v>10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v>1398983245</v>
      </c>
      <c r="K3507" t="b">
        <v>0</v>
      </c>
      <c r="L3507">
        <v>39</v>
      </c>
      <c r="M3507" t="b">
        <v>1</v>
      </c>
      <c r="N3507" s="11" t="s">
        <v>8274</v>
      </c>
      <c r="O3507" t="s">
        <v>8275</v>
      </c>
      <c r="P3507">
        <f t="shared" si="324"/>
        <v>104</v>
      </c>
      <c r="Q3507" s="22">
        <f t="shared" si="325"/>
        <v>66.510000000000005</v>
      </c>
      <c r="R3507" s="15">
        <f t="shared" si="326"/>
        <v>41760.935706018521</v>
      </c>
      <c r="S3507" s="15">
        <f t="shared" si="327"/>
        <v>41772.166666666664</v>
      </c>
      <c r="T3507">
        <f t="shared" si="328"/>
        <v>2014</v>
      </c>
      <c r="U3507">
        <f t="shared" si="329"/>
        <v>5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v>1404927440</v>
      </c>
      <c r="K3508" t="b">
        <v>0</v>
      </c>
      <c r="L3508">
        <v>29</v>
      </c>
      <c r="M3508" t="b">
        <v>1</v>
      </c>
      <c r="N3508" s="11" t="s">
        <v>8274</v>
      </c>
      <c r="O3508" t="s">
        <v>8275</v>
      </c>
      <c r="P3508">
        <f t="shared" si="324"/>
        <v>102</v>
      </c>
      <c r="Q3508" s="22">
        <f t="shared" si="325"/>
        <v>105</v>
      </c>
      <c r="R3508" s="15">
        <f t="shared" si="326"/>
        <v>41829.734259259261</v>
      </c>
      <c r="S3508" s="15">
        <f t="shared" si="327"/>
        <v>41874.734259259261</v>
      </c>
      <c r="T3508">
        <f t="shared" si="328"/>
        <v>2014</v>
      </c>
      <c r="U3508">
        <f t="shared" si="329"/>
        <v>7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v>1462140537</v>
      </c>
      <c r="K3509" t="b">
        <v>0</v>
      </c>
      <c r="L3509">
        <v>72</v>
      </c>
      <c r="M3509" t="b">
        <v>1</v>
      </c>
      <c r="N3509" s="11" t="s">
        <v>8274</v>
      </c>
      <c r="O3509" t="s">
        <v>8275</v>
      </c>
      <c r="P3509">
        <f t="shared" si="324"/>
        <v>104</v>
      </c>
      <c r="Q3509" s="22">
        <f t="shared" si="325"/>
        <v>145</v>
      </c>
      <c r="R3509" s="15">
        <f t="shared" si="326"/>
        <v>42491.92288194444</v>
      </c>
      <c r="S3509" s="15">
        <f t="shared" si="327"/>
        <v>42521.92288194444</v>
      </c>
      <c r="T3509">
        <f t="shared" si="328"/>
        <v>2016</v>
      </c>
      <c r="U3509">
        <f t="shared" si="329"/>
        <v>5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v>1460914253</v>
      </c>
      <c r="K3510" t="b">
        <v>0</v>
      </c>
      <c r="L3510">
        <v>15</v>
      </c>
      <c r="M3510" t="b">
        <v>1</v>
      </c>
      <c r="N3510" s="11" t="s">
        <v>8274</v>
      </c>
      <c r="O3510" t="s">
        <v>8275</v>
      </c>
      <c r="P3510">
        <f t="shared" si="324"/>
        <v>180</v>
      </c>
      <c r="Q3510" s="22">
        <f t="shared" si="325"/>
        <v>12</v>
      </c>
      <c r="R3510" s="15">
        <f t="shared" si="326"/>
        <v>42477.729780092588</v>
      </c>
      <c r="S3510" s="15">
        <f t="shared" si="327"/>
        <v>42500.875</v>
      </c>
      <c r="T3510">
        <f t="shared" si="328"/>
        <v>2016</v>
      </c>
      <c r="U3510">
        <f t="shared" si="329"/>
        <v>4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v>1415392666</v>
      </c>
      <c r="K3511" t="b">
        <v>0</v>
      </c>
      <c r="L3511">
        <v>33</v>
      </c>
      <c r="M3511" t="b">
        <v>1</v>
      </c>
      <c r="N3511" s="11" t="s">
        <v>8274</v>
      </c>
      <c r="O3511" t="s">
        <v>8275</v>
      </c>
      <c r="P3511">
        <f t="shared" si="324"/>
        <v>106</v>
      </c>
      <c r="Q3511" s="22">
        <f t="shared" si="325"/>
        <v>96.67</v>
      </c>
      <c r="R3511" s="15">
        <f t="shared" si="326"/>
        <v>41950.859560185185</v>
      </c>
      <c r="S3511" s="15">
        <f t="shared" si="327"/>
        <v>41964.204861111109</v>
      </c>
      <c r="T3511">
        <f t="shared" si="328"/>
        <v>2014</v>
      </c>
      <c r="U3511">
        <f t="shared" si="329"/>
        <v>11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v>1402584846</v>
      </c>
      <c r="K3512" t="b">
        <v>0</v>
      </c>
      <c r="L3512">
        <v>15</v>
      </c>
      <c r="M3512" t="b">
        <v>1</v>
      </c>
      <c r="N3512" s="11" t="s">
        <v>8274</v>
      </c>
      <c r="O3512" t="s">
        <v>8275</v>
      </c>
      <c r="P3512">
        <f t="shared" si="324"/>
        <v>101</v>
      </c>
      <c r="Q3512" s="22">
        <f t="shared" si="325"/>
        <v>60.33</v>
      </c>
      <c r="R3512" s="15">
        <f t="shared" si="326"/>
        <v>41802.62090277778</v>
      </c>
      <c r="S3512" s="15">
        <f t="shared" si="327"/>
        <v>41822.62090277778</v>
      </c>
      <c r="T3512">
        <f t="shared" si="328"/>
        <v>2014</v>
      </c>
      <c r="U3512">
        <f t="shared" si="329"/>
        <v>6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v>1413406695</v>
      </c>
      <c r="K3513" t="b">
        <v>0</v>
      </c>
      <c r="L3513">
        <v>19</v>
      </c>
      <c r="M3513" t="b">
        <v>1</v>
      </c>
      <c r="N3513" s="11" t="s">
        <v>8274</v>
      </c>
      <c r="O3513" t="s">
        <v>8275</v>
      </c>
      <c r="P3513">
        <f t="shared" si="324"/>
        <v>101</v>
      </c>
      <c r="Q3513" s="22">
        <f t="shared" si="325"/>
        <v>79.89</v>
      </c>
      <c r="R3513" s="15">
        <f t="shared" si="326"/>
        <v>41927.873784722222</v>
      </c>
      <c r="S3513" s="15">
        <f t="shared" si="327"/>
        <v>41950.770833333336</v>
      </c>
      <c r="T3513">
        <f t="shared" si="328"/>
        <v>2014</v>
      </c>
      <c r="U3513">
        <f t="shared" si="329"/>
        <v>10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v>1424609592</v>
      </c>
      <c r="K3514" t="b">
        <v>0</v>
      </c>
      <c r="L3514">
        <v>17</v>
      </c>
      <c r="M3514" t="b">
        <v>1</v>
      </c>
      <c r="N3514" s="11" t="s">
        <v>8274</v>
      </c>
      <c r="O3514" t="s">
        <v>8275</v>
      </c>
      <c r="P3514">
        <f t="shared" si="324"/>
        <v>100</v>
      </c>
      <c r="Q3514" s="22">
        <f t="shared" si="325"/>
        <v>58.82</v>
      </c>
      <c r="R3514" s="15">
        <f t="shared" si="326"/>
        <v>42057.536944444444</v>
      </c>
      <c r="S3514" s="15">
        <f t="shared" si="327"/>
        <v>42117.49527777778</v>
      </c>
      <c r="T3514">
        <f t="shared" si="328"/>
        <v>2015</v>
      </c>
      <c r="U3514">
        <f t="shared" si="329"/>
        <v>2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v>1400725112</v>
      </c>
      <c r="K3515" t="b">
        <v>0</v>
      </c>
      <c r="L3515">
        <v>44</v>
      </c>
      <c r="M3515" t="b">
        <v>1</v>
      </c>
      <c r="N3515" s="11" t="s">
        <v>8274</v>
      </c>
      <c r="O3515" t="s">
        <v>8275</v>
      </c>
      <c r="P3515">
        <f t="shared" si="324"/>
        <v>118</v>
      </c>
      <c r="Q3515" s="22">
        <f t="shared" si="325"/>
        <v>75.34</v>
      </c>
      <c r="R3515" s="15">
        <f t="shared" si="326"/>
        <v>41781.096203703702</v>
      </c>
      <c r="S3515" s="15">
        <f t="shared" si="327"/>
        <v>41794.207638888889</v>
      </c>
      <c r="T3515">
        <f t="shared" si="328"/>
        <v>2014</v>
      </c>
      <c r="U3515">
        <f t="shared" si="329"/>
        <v>5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v>1421439552</v>
      </c>
      <c r="K3516" t="b">
        <v>0</v>
      </c>
      <c r="L3516">
        <v>10</v>
      </c>
      <c r="M3516" t="b">
        <v>1</v>
      </c>
      <c r="N3516" s="11" t="s">
        <v>8274</v>
      </c>
      <c r="O3516" t="s">
        <v>8275</v>
      </c>
      <c r="P3516">
        <f t="shared" si="324"/>
        <v>110</v>
      </c>
      <c r="Q3516" s="22">
        <f t="shared" si="325"/>
        <v>55</v>
      </c>
      <c r="R3516" s="15">
        <f t="shared" si="326"/>
        <v>42020.846666666665</v>
      </c>
      <c r="S3516" s="15">
        <f t="shared" si="327"/>
        <v>42037.207638888889</v>
      </c>
      <c r="T3516">
        <f t="shared" si="328"/>
        <v>2015</v>
      </c>
      <c r="U3516">
        <f t="shared" si="329"/>
        <v>1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v>1430505171</v>
      </c>
      <c r="K3517" t="b">
        <v>0</v>
      </c>
      <c r="L3517">
        <v>46</v>
      </c>
      <c r="M3517" t="b">
        <v>1</v>
      </c>
      <c r="N3517" s="11" t="s">
        <v>8274</v>
      </c>
      <c r="O3517" t="s">
        <v>8275</v>
      </c>
      <c r="P3517">
        <f t="shared" si="324"/>
        <v>103</v>
      </c>
      <c r="Q3517" s="22">
        <f t="shared" si="325"/>
        <v>66.959999999999994</v>
      </c>
      <c r="R3517" s="15">
        <f t="shared" si="326"/>
        <v>42125.772812499999</v>
      </c>
      <c r="S3517" s="15">
        <f t="shared" si="327"/>
        <v>42155.772812499999</v>
      </c>
      <c r="T3517">
        <f t="shared" si="328"/>
        <v>2015</v>
      </c>
      <c r="U3517">
        <f t="shared" si="329"/>
        <v>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v>1407197670</v>
      </c>
      <c r="K3518" t="b">
        <v>0</v>
      </c>
      <c r="L3518">
        <v>11</v>
      </c>
      <c r="M3518" t="b">
        <v>1</v>
      </c>
      <c r="N3518" s="11" t="s">
        <v>8274</v>
      </c>
      <c r="O3518" t="s">
        <v>8275</v>
      </c>
      <c r="P3518">
        <f t="shared" si="324"/>
        <v>100</v>
      </c>
      <c r="Q3518" s="22">
        <f t="shared" si="325"/>
        <v>227.27</v>
      </c>
      <c r="R3518" s="15">
        <f t="shared" si="326"/>
        <v>41856.010069444441</v>
      </c>
      <c r="S3518" s="15">
        <f t="shared" si="327"/>
        <v>41890.125</v>
      </c>
      <c r="T3518">
        <f t="shared" si="328"/>
        <v>2014</v>
      </c>
      <c r="U3518">
        <f t="shared" si="329"/>
        <v>8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v>1401910634</v>
      </c>
      <c r="K3519" t="b">
        <v>0</v>
      </c>
      <c r="L3519">
        <v>13</v>
      </c>
      <c r="M3519" t="b">
        <v>1</v>
      </c>
      <c r="N3519" s="11" t="s">
        <v>8274</v>
      </c>
      <c r="O3519" t="s">
        <v>8275</v>
      </c>
      <c r="P3519">
        <f t="shared" si="324"/>
        <v>100</v>
      </c>
      <c r="Q3519" s="22">
        <f t="shared" si="325"/>
        <v>307.69</v>
      </c>
      <c r="R3519" s="15">
        <f t="shared" si="326"/>
        <v>41794.817523148151</v>
      </c>
      <c r="S3519" s="15">
        <f t="shared" si="327"/>
        <v>41824.458333333336</v>
      </c>
      <c r="T3519">
        <f t="shared" si="328"/>
        <v>2014</v>
      </c>
      <c r="U3519">
        <f t="shared" si="329"/>
        <v>6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v>1410461299</v>
      </c>
      <c r="K3520" t="b">
        <v>0</v>
      </c>
      <c r="L3520">
        <v>33</v>
      </c>
      <c r="M3520" t="b">
        <v>1</v>
      </c>
      <c r="N3520" s="11" t="s">
        <v>8274</v>
      </c>
      <c r="O3520" t="s">
        <v>8275</v>
      </c>
      <c r="P3520">
        <f t="shared" si="324"/>
        <v>110</v>
      </c>
      <c r="Q3520" s="22">
        <f t="shared" si="325"/>
        <v>50.02</v>
      </c>
      <c r="R3520" s="15">
        <f t="shared" si="326"/>
        <v>41893.783553240741</v>
      </c>
      <c r="S3520" s="15">
        <f t="shared" si="327"/>
        <v>41914.597916666666</v>
      </c>
      <c r="T3520">
        <f t="shared" si="328"/>
        <v>2014</v>
      </c>
      <c r="U3520">
        <f t="shared" si="329"/>
        <v>9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v>1422886950</v>
      </c>
      <c r="K3521" t="b">
        <v>0</v>
      </c>
      <c r="L3521">
        <v>28</v>
      </c>
      <c r="M3521" t="b">
        <v>1</v>
      </c>
      <c r="N3521" s="11" t="s">
        <v>8274</v>
      </c>
      <c r="O3521" t="s">
        <v>8275</v>
      </c>
      <c r="P3521">
        <f t="shared" si="324"/>
        <v>101</v>
      </c>
      <c r="Q3521" s="22">
        <f t="shared" si="325"/>
        <v>72.39</v>
      </c>
      <c r="R3521" s="15">
        <f t="shared" si="326"/>
        <v>42037.598958333328</v>
      </c>
      <c r="S3521" s="15">
        <f t="shared" si="327"/>
        <v>42067.598958333328</v>
      </c>
      <c r="T3521">
        <f t="shared" si="328"/>
        <v>2015</v>
      </c>
      <c r="U3521">
        <f t="shared" si="329"/>
        <v>2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v>1439322412</v>
      </c>
      <c r="K3522" t="b">
        <v>0</v>
      </c>
      <c r="L3522">
        <v>21</v>
      </c>
      <c r="M3522" t="b">
        <v>1</v>
      </c>
      <c r="N3522" s="11" t="s">
        <v>8274</v>
      </c>
      <c r="O3522" t="s">
        <v>8275</v>
      </c>
      <c r="P3522">
        <f t="shared" si="324"/>
        <v>101</v>
      </c>
      <c r="Q3522" s="22">
        <f t="shared" si="325"/>
        <v>95.95</v>
      </c>
      <c r="R3522" s="15">
        <f t="shared" si="326"/>
        <v>42227.824212962965</v>
      </c>
      <c r="S3522" s="15">
        <f t="shared" si="327"/>
        <v>42253.57430555555</v>
      </c>
      <c r="T3522">
        <f t="shared" si="328"/>
        <v>2015</v>
      </c>
      <c r="U3522">
        <f t="shared" si="329"/>
        <v>8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v>1409388020</v>
      </c>
      <c r="K3523" t="b">
        <v>0</v>
      </c>
      <c r="L3523">
        <v>13</v>
      </c>
      <c r="M3523" t="b">
        <v>1</v>
      </c>
      <c r="N3523" s="11" t="s">
        <v>8274</v>
      </c>
      <c r="O3523" t="s">
        <v>8275</v>
      </c>
      <c r="P3523">
        <f t="shared" ref="P3523:P3586" si="330">ROUND(E3523/D3523*100,0)</f>
        <v>169</v>
      </c>
      <c r="Q3523" s="22">
        <f t="shared" ref="Q3523:Q3586" si="331">IFERROR(ROUND(E3523/L3523,2),0)</f>
        <v>45.62</v>
      </c>
      <c r="R3523" s="15">
        <f t="shared" ref="R3523:R3586" si="332">J3523/60/60/24+DATE(1970,1,1)</f>
        <v>41881.361342592594</v>
      </c>
      <c r="S3523" s="15">
        <f t="shared" ref="S3523:S3586" si="333">I3523/60/60/24+DATE(1970,1,1)</f>
        <v>41911.361342592594</v>
      </c>
      <c r="T3523">
        <f t="shared" ref="T3523:T3586" si="334">YEAR(R3523)</f>
        <v>2014</v>
      </c>
      <c r="U3523">
        <f t="shared" ref="U3523:U3586" si="335">MONTH(R3523)</f>
        <v>8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v>1439924246</v>
      </c>
      <c r="K3524" t="b">
        <v>0</v>
      </c>
      <c r="L3524">
        <v>34</v>
      </c>
      <c r="M3524" t="b">
        <v>1</v>
      </c>
      <c r="N3524" s="11" t="s">
        <v>8274</v>
      </c>
      <c r="O3524" t="s">
        <v>8275</v>
      </c>
      <c r="P3524">
        <f t="shared" si="330"/>
        <v>100</v>
      </c>
      <c r="Q3524" s="22">
        <f t="shared" si="331"/>
        <v>41.03</v>
      </c>
      <c r="R3524" s="15">
        <f t="shared" si="332"/>
        <v>42234.789884259255</v>
      </c>
      <c r="S3524" s="15">
        <f t="shared" si="333"/>
        <v>42262.420833333337</v>
      </c>
      <c r="T3524">
        <f t="shared" si="334"/>
        <v>2015</v>
      </c>
      <c r="U3524">
        <f t="shared" si="335"/>
        <v>8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v>1469871148</v>
      </c>
      <c r="K3525" t="b">
        <v>0</v>
      </c>
      <c r="L3525">
        <v>80</v>
      </c>
      <c r="M3525" t="b">
        <v>1</v>
      </c>
      <c r="N3525" s="11" t="s">
        <v>8274</v>
      </c>
      <c r="O3525" t="s">
        <v>8275</v>
      </c>
      <c r="P3525">
        <f t="shared" si="330"/>
        <v>114</v>
      </c>
      <c r="Q3525" s="22">
        <f t="shared" si="331"/>
        <v>56.83</v>
      </c>
      <c r="R3525" s="15">
        <f t="shared" si="332"/>
        <v>42581.397546296299</v>
      </c>
      <c r="S3525" s="15">
        <f t="shared" si="333"/>
        <v>42638.958333333328</v>
      </c>
      <c r="T3525">
        <f t="shared" si="334"/>
        <v>2016</v>
      </c>
      <c r="U3525">
        <f t="shared" si="335"/>
        <v>7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v>1409336373</v>
      </c>
      <c r="K3526" t="b">
        <v>0</v>
      </c>
      <c r="L3526">
        <v>74</v>
      </c>
      <c r="M3526" t="b">
        <v>1</v>
      </c>
      <c r="N3526" s="11" t="s">
        <v>8274</v>
      </c>
      <c r="O3526" t="s">
        <v>8275</v>
      </c>
      <c r="P3526">
        <f t="shared" si="330"/>
        <v>102</v>
      </c>
      <c r="Q3526" s="22">
        <f t="shared" si="331"/>
        <v>137.24</v>
      </c>
      <c r="R3526" s="15">
        <f t="shared" si="332"/>
        <v>41880.76357638889</v>
      </c>
      <c r="S3526" s="15">
        <f t="shared" si="333"/>
        <v>41895.166666666664</v>
      </c>
      <c r="T3526">
        <f t="shared" si="334"/>
        <v>2014</v>
      </c>
      <c r="U3526">
        <f t="shared" si="335"/>
        <v>8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v>1438188106</v>
      </c>
      <c r="K3527" t="b">
        <v>0</v>
      </c>
      <c r="L3527">
        <v>7</v>
      </c>
      <c r="M3527" t="b">
        <v>1</v>
      </c>
      <c r="N3527" s="11" t="s">
        <v>8274</v>
      </c>
      <c r="O3527" t="s">
        <v>8275</v>
      </c>
      <c r="P3527">
        <f t="shared" si="330"/>
        <v>106</v>
      </c>
      <c r="Q3527" s="22">
        <f t="shared" si="331"/>
        <v>75.709999999999994</v>
      </c>
      <c r="R3527" s="15">
        <f t="shared" si="332"/>
        <v>42214.6956712963</v>
      </c>
      <c r="S3527" s="15">
        <f t="shared" si="333"/>
        <v>42225.666666666672</v>
      </c>
      <c r="T3527">
        <f t="shared" si="334"/>
        <v>2015</v>
      </c>
      <c r="U3527">
        <f t="shared" si="335"/>
        <v>7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v>1459411371</v>
      </c>
      <c r="K3528" t="b">
        <v>0</v>
      </c>
      <c r="L3528">
        <v>34</v>
      </c>
      <c r="M3528" t="b">
        <v>1</v>
      </c>
      <c r="N3528" s="11" t="s">
        <v>8274</v>
      </c>
      <c r="O3528" t="s">
        <v>8275</v>
      </c>
      <c r="P3528">
        <f t="shared" si="330"/>
        <v>102</v>
      </c>
      <c r="Q3528" s="22">
        <f t="shared" si="331"/>
        <v>99</v>
      </c>
      <c r="R3528" s="15">
        <f t="shared" si="332"/>
        <v>42460.335312499999</v>
      </c>
      <c r="S3528" s="15">
        <f t="shared" si="333"/>
        <v>42488.249305555553</v>
      </c>
      <c r="T3528">
        <f t="shared" si="334"/>
        <v>2016</v>
      </c>
      <c r="U3528">
        <f t="shared" si="335"/>
        <v>3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v>1434069205</v>
      </c>
      <c r="K3529" t="b">
        <v>0</v>
      </c>
      <c r="L3529">
        <v>86</v>
      </c>
      <c r="M3529" t="b">
        <v>1</v>
      </c>
      <c r="N3529" s="11" t="s">
        <v>8274</v>
      </c>
      <c r="O3529" t="s">
        <v>8275</v>
      </c>
      <c r="P3529">
        <f t="shared" si="330"/>
        <v>117</v>
      </c>
      <c r="Q3529" s="22">
        <f t="shared" si="331"/>
        <v>81.569999999999993</v>
      </c>
      <c r="R3529" s="15">
        <f t="shared" si="332"/>
        <v>42167.023206018523</v>
      </c>
      <c r="S3529" s="15">
        <f t="shared" si="333"/>
        <v>42196.165972222225</v>
      </c>
      <c r="T3529">
        <f t="shared" si="334"/>
        <v>2015</v>
      </c>
      <c r="U3529">
        <f t="shared" si="335"/>
        <v>6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v>1483012918</v>
      </c>
      <c r="K3530" t="b">
        <v>0</v>
      </c>
      <c r="L3530">
        <v>37</v>
      </c>
      <c r="M3530" t="b">
        <v>1</v>
      </c>
      <c r="N3530" s="11" t="s">
        <v>8274</v>
      </c>
      <c r="O3530" t="s">
        <v>8275</v>
      </c>
      <c r="P3530">
        <f t="shared" si="330"/>
        <v>101</v>
      </c>
      <c r="Q3530" s="22">
        <f t="shared" si="331"/>
        <v>45.11</v>
      </c>
      <c r="R3530" s="15">
        <f t="shared" si="332"/>
        <v>42733.50136574074</v>
      </c>
      <c r="S3530" s="15">
        <f t="shared" si="333"/>
        <v>42753.50136574074</v>
      </c>
      <c r="T3530">
        <f t="shared" si="334"/>
        <v>2016</v>
      </c>
      <c r="U3530">
        <f t="shared" si="335"/>
        <v>12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v>1434997018</v>
      </c>
      <c r="K3531" t="b">
        <v>0</v>
      </c>
      <c r="L3531">
        <v>18</v>
      </c>
      <c r="M3531" t="b">
        <v>1</v>
      </c>
      <c r="N3531" s="11" t="s">
        <v>8274</v>
      </c>
      <c r="O3531" t="s">
        <v>8275</v>
      </c>
      <c r="P3531">
        <f t="shared" si="330"/>
        <v>132</v>
      </c>
      <c r="Q3531" s="22">
        <f t="shared" si="331"/>
        <v>36.67</v>
      </c>
      <c r="R3531" s="15">
        <f t="shared" si="332"/>
        <v>42177.761782407411</v>
      </c>
      <c r="S3531" s="15">
        <f t="shared" si="333"/>
        <v>42198.041666666672</v>
      </c>
      <c r="T3531">
        <f t="shared" si="334"/>
        <v>2015</v>
      </c>
      <c r="U3531">
        <f t="shared" si="335"/>
        <v>6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v>1457881057</v>
      </c>
      <c r="K3532" t="b">
        <v>0</v>
      </c>
      <c r="L3532">
        <v>22</v>
      </c>
      <c r="M3532" t="b">
        <v>1</v>
      </c>
      <c r="N3532" s="11" t="s">
        <v>8274</v>
      </c>
      <c r="O3532" t="s">
        <v>8275</v>
      </c>
      <c r="P3532">
        <f t="shared" si="330"/>
        <v>100</v>
      </c>
      <c r="Q3532" s="22">
        <f t="shared" si="331"/>
        <v>125</v>
      </c>
      <c r="R3532" s="15">
        <f t="shared" si="332"/>
        <v>42442.623344907406</v>
      </c>
      <c r="S3532" s="15">
        <f t="shared" si="333"/>
        <v>42470.833333333328</v>
      </c>
      <c r="T3532">
        <f t="shared" si="334"/>
        <v>2016</v>
      </c>
      <c r="U3532">
        <f t="shared" si="335"/>
        <v>3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v>1464709334</v>
      </c>
      <c r="K3533" t="b">
        <v>0</v>
      </c>
      <c r="L3533">
        <v>26</v>
      </c>
      <c r="M3533" t="b">
        <v>1</v>
      </c>
      <c r="N3533" s="11" t="s">
        <v>8274</v>
      </c>
      <c r="O3533" t="s">
        <v>8275</v>
      </c>
      <c r="P3533">
        <f t="shared" si="330"/>
        <v>128</v>
      </c>
      <c r="Q3533" s="22">
        <f t="shared" si="331"/>
        <v>49.23</v>
      </c>
      <c r="R3533" s="15">
        <f t="shared" si="332"/>
        <v>42521.654328703706</v>
      </c>
      <c r="S3533" s="15">
        <f t="shared" si="333"/>
        <v>42551.654328703706</v>
      </c>
      <c r="T3533">
        <f t="shared" si="334"/>
        <v>2016</v>
      </c>
      <c r="U3533">
        <f t="shared" si="335"/>
        <v>5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v>1409667827</v>
      </c>
      <c r="K3534" t="b">
        <v>0</v>
      </c>
      <c r="L3534">
        <v>27</v>
      </c>
      <c r="M3534" t="b">
        <v>1</v>
      </c>
      <c r="N3534" s="11" t="s">
        <v>8274</v>
      </c>
      <c r="O3534" t="s">
        <v>8275</v>
      </c>
      <c r="P3534">
        <f t="shared" si="330"/>
        <v>119</v>
      </c>
      <c r="Q3534" s="22">
        <f t="shared" si="331"/>
        <v>42.3</v>
      </c>
      <c r="R3534" s="15">
        <f t="shared" si="332"/>
        <v>41884.599849537037</v>
      </c>
      <c r="S3534" s="15">
        <f t="shared" si="333"/>
        <v>41900.165972222225</v>
      </c>
      <c r="T3534">
        <f t="shared" si="334"/>
        <v>2014</v>
      </c>
      <c r="U3534">
        <f t="shared" si="335"/>
        <v>9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v>1444673767</v>
      </c>
      <c r="K3535" t="b">
        <v>0</v>
      </c>
      <c r="L3535">
        <v>8</v>
      </c>
      <c r="M3535" t="b">
        <v>1</v>
      </c>
      <c r="N3535" s="11" t="s">
        <v>8274</v>
      </c>
      <c r="O3535" t="s">
        <v>8275</v>
      </c>
      <c r="P3535">
        <f t="shared" si="330"/>
        <v>126</v>
      </c>
      <c r="Q3535" s="22">
        <f t="shared" si="331"/>
        <v>78.88</v>
      </c>
      <c r="R3535" s="15">
        <f t="shared" si="332"/>
        <v>42289.761192129634</v>
      </c>
      <c r="S3535" s="15">
        <f t="shared" si="333"/>
        <v>42319.802858796291</v>
      </c>
      <c r="T3535">
        <f t="shared" si="334"/>
        <v>2015</v>
      </c>
      <c r="U3535">
        <f t="shared" si="335"/>
        <v>10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v>1440687623</v>
      </c>
      <c r="K3536" t="b">
        <v>0</v>
      </c>
      <c r="L3536">
        <v>204</v>
      </c>
      <c r="M3536" t="b">
        <v>1</v>
      </c>
      <c r="N3536" s="11" t="s">
        <v>8274</v>
      </c>
      <c r="O3536" t="s">
        <v>8275</v>
      </c>
      <c r="P3536">
        <f t="shared" si="330"/>
        <v>156</v>
      </c>
      <c r="Q3536" s="22">
        <f t="shared" si="331"/>
        <v>38.28</v>
      </c>
      <c r="R3536" s="15">
        <f t="shared" si="332"/>
        <v>42243.6252662037</v>
      </c>
      <c r="S3536" s="15">
        <f t="shared" si="333"/>
        <v>42278.6252662037</v>
      </c>
      <c r="T3536">
        <f t="shared" si="334"/>
        <v>2015</v>
      </c>
      <c r="U3536">
        <f t="shared" si="335"/>
        <v>8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v>1441120910</v>
      </c>
      <c r="K3537" t="b">
        <v>0</v>
      </c>
      <c r="L3537">
        <v>46</v>
      </c>
      <c r="M3537" t="b">
        <v>1</v>
      </c>
      <c r="N3537" s="11" t="s">
        <v>8274</v>
      </c>
      <c r="O3537" t="s">
        <v>8275</v>
      </c>
      <c r="P3537">
        <f t="shared" si="330"/>
        <v>103</v>
      </c>
      <c r="Q3537" s="22">
        <f t="shared" si="331"/>
        <v>44.85</v>
      </c>
      <c r="R3537" s="15">
        <f t="shared" si="332"/>
        <v>42248.640162037031</v>
      </c>
      <c r="S3537" s="15">
        <f t="shared" si="333"/>
        <v>42279.75</v>
      </c>
      <c r="T3537">
        <f t="shared" si="334"/>
        <v>2015</v>
      </c>
      <c r="U3537">
        <f t="shared" si="335"/>
        <v>9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v>1448040425</v>
      </c>
      <c r="K3538" t="b">
        <v>0</v>
      </c>
      <c r="L3538">
        <v>17</v>
      </c>
      <c r="M3538" t="b">
        <v>1</v>
      </c>
      <c r="N3538" s="11" t="s">
        <v>8274</v>
      </c>
      <c r="O3538" t="s">
        <v>8275</v>
      </c>
      <c r="P3538">
        <f t="shared" si="330"/>
        <v>153</v>
      </c>
      <c r="Q3538" s="22">
        <f t="shared" si="331"/>
        <v>13.53</v>
      </c>
      <c r="R3538" s="15">
        <f t="shared" si="332"/>
        <v>42328.727141203708</v>
      </c>
      <c r="S3538" s="15">
        <f t="shared" si="333"/>
        <v>42358.499305555553</v>
      </c>
      <c r="T3538">
        <f t="shared" si="334"/>
        <v>2015</v>
      </c>
      <c r="U3538">
        <f t="shared" si="335"/>
        <v>11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v>1413016216</v>
      </c>
      <c r="K3539" t="b">
        <v>0</v>
      </c>
      <c r="L3539">
        <v>28</v>
      </c>
      <c r="M3539" t="b">
        <v>1</v>
      </c>
      <c r="N3539" s="11" t="s">
        <v>8274</v>
      </c>
      <c r="O3539" t="s">
        <v>8275</v>
      </c>
      <c r="P3539">
        <f t="shared" si="330"/>
        <v>180</v>
      </c>
      <c r="Q3539" s="22">
        <f t="shared" si="331"/>
        <v>43.5</v>
      </c>
      <c r="R3539" s="15">
        <f t="shared" si="332"/>
        <v>41923.354351851849</v>
      </c>
      <c r="S3539" s="15">
        <f t="shared" si="333"/>
        <v>41960.332638888889</v>
      </c>
      <c r="T3539">
        <f t="shared" si="334"/>
        <v>2014</v>
      </c>
      <c r="U3539">
        <f t="shared" si="335"/>
        <v>10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v>1469009140</v>
      </c>
      <c r="K3540" t="b">
        <v>0</v>
      </c>
      <c r="L3540">
        <v>83</v>
      </c>
      <c r="M3540" t="b">
        <v>1</v>
      </c>
      <c r="N3540" s="11" t="s">
        <v>8274</v>
      </c>
      <c r="O3540" t="s">
        <v>8275</v>
      </c>
      <c r="P3540">
        <f t="shared" si="330"/>
        <v>128</v>
      </c>
      <c r="Q3540" s="22">
        <f t="shared" si="331"/>
        <v>30.95</v>
      </c>
      <c r="R3540" s="15">
        <f t="shared" si="332"/>
        <v>42571.420601851853</v>
      </c>
      <c r="S3540" s="15">
        <f t="shared" si="333"/>
        <v>42599.420601851853</v>
      </c>
      <c r="T3540">
        <f t="shared" si="334"/>
        <v>2016</v>
      </c>
      <c r="U3540">
        <f t="shared" si="335"/>
        <v>7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v>1471543722</v>
      </c>
      <c r="K3541" t="b">
        <v>0</v>
      </c>
      <c r="L3541">
        <v>13</v>
      </c>
      <c r="M3541" t="b">
        <v>1</v>
      </c>
      <c r="N3541" s="11" t="s">
        <v>8274</v>
      </c>
      <c r="O3541" t="s">
        <v>8275</v>
      </c>
      <c r="P3541">
        <f t="shared" si="330"/>
        <v>120</v>
      </c>
      <c r="Q3541" s="22">
        <f t="shared" si="331"/>
        <v>55.23</v>
      </c>
      <c r="R3541" s="15">
        <f t="shared" si="332"/>
        <v>42600.756041666667</v>
      </c>
      <c r="S3541" s="15">
        <f t="shared" si="333"/>
        <v>42621.756041666667</v>
      </c>
      <c r="T3541">
        <f t="shared" si="334"/>
        <v>2016</v>
      </c>
      <c r="U3541">
        <f t="shared" si="335"/>
        <v>8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v>1464307491</v>
      </c>
      <c r="K3542" t="b">
        <v>0</v>
      </c>
      <c r="L3542">
        <v>8</v>
      </c>
      <c r="M3542" t="b">
        <v>1</v>
      </c>
      <c r="N3542" s="11" t="s">
        <v>8274</v>
      </c>
      <c r="O3542" t="s">
        <v>8275</v>
      </c>
      <c r="P3542">
        <f t="shared" si="330"/>
        <v>123</v>
      </c>
      <c r="Q3542" s="22">
        <f t="shared" si="331"/>
        <v>46.13</v>
      </c>
      <c r="R3542" s="15">
        <f t="shared" si="332"/>
        <v>42517.003368055557</v>
      </c>
      <c r="S3542" s="15">
        <f t="shared" si="333"/>
        <v>42547.003368055557</v>
      </c>
      <c r="T3542">
        <f t="shared" si="334"/>
        <v>2016</v>
      </c>
      <c r="U3542">
        <f t="shared" si="335"/>
        <v>5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v>1438882275</v>
      </c>
      <c r="K3543" t="b">
        <v>0</v>
      </c>
      <c r="L3543">
        <v>32</v>
      </c>
      <c r="M3543" t="b">
        <v>1</v>
      </c>
      <c r="N3543" s="11" t="s">
        <v>8274</v>
      </c>
      <c r="O3543" t="s">
        <v>8275</v>
      </c>
      <c r="P3543">
        <f t="shared" si="330"/>
        <v>105</v>
      </c>
      <c r="Q3543" s="22">
        <f t="shared" si="331"/>
        <v>39.380000000000003</v>
      </c>
      <c r="R3543" s="15">
        <f t="shared" si="332"/>
        <v>42222.730034722219</v>
      </c>
      <c r="S3543" s="15">
        <f t="shared" si="333"/>
        <v>42247.730034722219</v>
      </c>
      <c r="T3543">
        <f t="shared" si="334"/>
        <v>2015</v>
      </c>
      <c r="U3543">
        <f t="shared" si="335"/>
        <v>8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v>1404915822</v>
      </c>
      <c r="K3544" t="b">
        <v>0</v>
      </c>
      <c r="L3544">
        <v>85</v>
      </c>
      <c r="M3544" t="b">
        <v>1</v>
      </c>
      <c r="N3544" s="11" t="s">
        <v>8274</v>
      </c>
      <c r="O3544" t="s">
        <v>8275</v>
      </c>
      <c r="P3544">
        <f t="shared" si="330"/>
        <v>102</v>
      </c>
      <c r="Q3544" s="22">
        <f t="shared" si="331"/>
        <v>66.150000000000006</v>
      </c>
      <c r="R3544" s="15">
        <f t="shared" si="332"/>
        <v>41829.599791666667</v>
      </c>
      <c r="S3544" s="15">
        <f t="shared" si="333"/>
        <v>41889.599791666667</v>
      </c>
      <c r="T3544">
        <f t="shared" si="334"/>
        <v>2014</v>
      </c>
      <c r="U3544">
        <f t="shared" si="335"/>
        <v>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v>1432663659</v>
      </c>
      <c r="K3545" t="b">
        <v>0</v>
      </c>
      <c r="L3545">
        <v>29</v>
      </c>
      <c r="M3545" t="b">
        <v>1</v>
      </c>
      <c r="N3545" s="11" t="s">
        <v>8274</v>
      </c>
      <c r="O3545" t="s">
        <v>8275</v>
      </c>
      <c r="P3545">
        <f t="shared" si="330"/>
        <v>105</v>
      </c>
      <c r="Q3545" s="22">
        <f t="shared" si="331"/>
        <v>54.14</v>
      </c>
      <c r="R3545" s="15">
        <f t="shared" si="332"/>
        <v>42150.755312499998</v>
      </c>
      <c r="S3545" s="15">
        <f t="shared" si="333"/>
        <v>42180.755312499998</v>
      </c>
      <c r="T3545">
        <f t="shared" si="334"/>
        <v>2015</v>
      </c>
      <c r="U3545">
        <f t="shared" si="335"/>
        <v>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v>1423166257</v>
      </c>
      <c r="K3546" t="b">
        <v>0</v>
      </c>
      <c r="L3546">
        <v>24</v>
      </c>
      <c r="M3546" t="b">
        <v>1</v>
      </c>
      <c r="N3546" s="11" t="s">
        <v>8274</v>
      </c>
      <c r="O3546" t="s">
        <v>8275</v>
      </c>
      <c r="P3546">
        <f t="shared" si="330"/>
        <v>100</v>
      </c>
      <c r="Q3546" s="22">
        <f t="shared" si="331"/>
        <v>104.17</v>
      </c>
      <c r="R3546" s="15">
        <f t="shared" si="332"/>
        <v>42040.831678240742</v>
      </c>
      <c r="S3546" s="15">
        <f t="shared" si="333"/>
        <v>42070.831678240742</v>
      </c>
      <c r="T3546">
        <f t="shared" si="334"/>
        <v>2015</v>
      </c>
      <c r="U3546">
        <f t="shared" si="335"/>
        <v>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v>1426188159</v>
      </c>
      <c r="K3547" t="b">
        <v>0</v>
      </c>
      <c r="L3547">
        <v>8</v>
      </c>
      <c r="M3547" t="b">
        <v>1</v>
      </c>
      <c r="N3547" s="11" t="s">
        <v>8274</v>
      </c>
      <c r="O3547" t="s">
        <v>8275</v>
      </c>
      <c r="P3547">
        <f t="shared" si="330"/>
        <v>100</v>
      </c>
      <c r="Q3547" s="22">
        <f t="shared" si="331"/>
        <v>31.38</v>
      </c>
      <c r="R3547" s="15">
        <f t="shared" si="332"/>
        <v>42075.807395833333</v>
      </c>
      <c r="S3547" s="15">
        <f t="shared" si="333"/>
        <v>42105.807395833333</v>
      </c>
      <c r="T3547">
        <f t="shared" si="334"/>
        <v>2015</v>
      </c>
      <c r="U3547">
        <f t="shared" si="335"/>
        <v>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v>1426002684</v>
      </c>
      <c r="K3548" t="b">
        <v>0</v>
      </c>
      <c r="L3548">
        <v>19</v>
      </c>
      <c r="M3548" t="b">
        <v>1</v>
      </c>
      <c r="N3548" s="11" t="s">
        <v>8274</v>
      </c>
      <c r="O3548" t="s">
        <v>8275</v>
      </c>
      <c r="P3548">
        <f t="shared" si="330"/>
        <v>102</v>
      </c>
      <c r="Q3548" s="22">
        <f t="shared" si="331"/>
        <v>59.21</v>
      </c>
      <c r="R3548" s="15">
        <f t="shared" si="332"/>
        <v>42073.660694444443</v>
      </c>
      <c r="S3548" s="15">
        <f t="shared" si="333"/>
        <v>42095.165972222225</v>
      </c>
      <c r="T3548">
        <f t="shared" si="334"/>
        <v>2015</v>
      </c>
      <c r="U3548">
        <f t="shared" si="335"/>
        <v>3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v>1461117201</v>
      </c>
      <c r="K3549" t="b">
        <v>0</v>
      </c>
      <c r="L3549">
        <v>336</v>
      </c>
      <c r="M3549" t="b">
        <v>1</v>
      </c>
      <c r="N3549" s="11" t="s">
        <v>8274</v>
      </c>
      <c r="O3549" t="s">
        <v>8275</v>
      </c>
      <c r="P3549">
        <f t="shared" si="330"/>
        <v>114</v>
      </c>
      <c r="Q3549" s="22">
        <f t="shared" si="331"/>
        <v>119.18</v>
      </c>
      <c r="R3549" s="15">
        <f t="shared" si="332"/>
        <v>42480.078715277778</v>
      </c>
      <c r="S3549" s="15">
        <f t="shared" si="333"/>
        <v>42504.165972222225</v>
      </c>
      <c r="T3549">
        <f t="shared" si="334"/>
        <v>2016</v>
      </c>
      <c r="U3549">
        <f t="shared" si="335"/>
        <v>4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v>1455230214</v>
      </c>
      <c r="K3550" t="b">
        <v>0</v>
      </c>
      <c r="L3550">
        <v>13</v>
      </c>
      <c r="M3550" t="b">
        <v>1</v>
      </c>
      <c r="N3550" s="11" t="s">
        <v>8274</v>
      </c>
      <c r="O3550" t="s">
        <v>8275</v>
      </c>
      <c r="P3550">
        <f t="shared" si="330"/>
        <v>102</v>
      </c>
      <c r="Q3550" s="22">
        <f t="shared" si="331"/>
        <v>164.62</v>
      </c>
      <c r="R3550" s="15">
        <f t="shared" si="332"/>
        <v>42411.942291666666</v>
      </c>
      <c r="S3550" s="15">
        <f t="shared" si="333"/>
        <v>42434.041666666672</v>
      </c>
      <c r="T3550">
        <f t="shared" si="334"/>
        <v>2016</v>
      </c>
      <c r="U3550">
        <f t="shared" si="335"/>
        <v>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v>1438939673</v>
      </c>
      <c r="K3551" t="b">
        <v>0</v>
      </c>
      <c r="L3551">
        <v>42</v>
      </c>
      <c r="M3551" t="b">
        <v>1</v>
      </c>
      <c r="N3551" s="11" t="s">
        <v>8274</v>
      </c>
      <c r="O3551" t="s">
        <v>8275</v>
      </c>
      <c r="P3551">
        <f t="shared" si="330"/>
        <v>102</v>
      </c>
      <c r="Q3551" s="22">
        <f t="shared" si="331"/>
        <v>24.29</v>
      </c>
      <c r="R3551" s="15">
        <f t="shared" si="332"/>
        <v>42223.394363425927</v>
      </c>
      <c r="S3551" s="15">
        <f t="shared" si="333"/>
        <v>42251.394363425927</v>
      </c>
      <c r="T3551">
        <f t="shared" si="334"/>
        <v>2015</v>
      </c>
      <c r="U3551">
        <f t="shared" si="335"/>
        <v>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v>1459632398</v>
      </c>
      <c r="K3552" t="b">
        <v>0</v>
      </c>
      <c r="L3552">
        <v>64</v>
      </c>
      <c r="M3552" t="b">
        <v>1</v>
      </c>
      <c r="N3552" s="11" t="s">
        <v>8274</v>
      </c>
      <c r="O3552" t="s">
        <v>8275</v>
      </c>
      <c r="P3552">
        <f t="shared" si="330"/>
        <v>105</v>
      </c>
      <c r="Q3552" s="22">
        <f t="shared" si="331"/>
        <v>40.94</v>
      </c>
      <c r="R3552" s="15">
        <f t="shared" si="332"/>
        <v>42462.893495370372</v>
      </c>
      <c r="S3552" s="15">
        <f t="shared" si="333"/>
        <v>42492.893495370372</v>
      </c>
      <c r="T3552">
        <f t="shared" si="334"/>
        <v>2016</v>
      </c>
      <c r="U3552">
        <f t="shared" si="335"/>
        <v>4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v>1398342170</v>
      </c>
      <c r="K3553" t="b">
        <v>0</v>
      </c>
      <c r="L3553">
        <v>25</v>
      </c>
      <c r="M3553" t="b">
        <v>1</v>
      </c>
      <c r="N3553" s="11" t="s">
        <v>8274</v>
      </c>
      <c r="O3553" t="s">
        <v>8275</v>
      </c>
      <c r="P3553">
        <f t="shared" si="330"/>
        <v>102</v>
      </c>
      <c r="Q3553" s="22">
        <f t="shared" si="331"/>
        <v>61.1</v>
      </c>
      <c r="R3553" s="15">
        <f t="shared" si="332"/>
        <v>41753.515856481477</v>
      </c>
      <c r="S3553" s="15">
        <f t="shared" si="333"/>
        <v>41781.921527777777</v>
      </c>
      <c r="T3553">
        <f t="shared" si="334"/>
        <v>2014</v>
      </c>
      <c r="U3553">
        <f t="shared" si="335"/>
        <v>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v>1401372324</v>
      </c>
      <c r="K3554" t="b">
        <v>0</v>
      </c>
      <c r="L3554">
        <v>20</v>
      </c>
      <c r="M3554" t="b">
        <v>1</v>
      </c>
      <c r="N3554" s="11" t="s">
        <v>8274</v>
      </c>
      <c r="O3554" t="s">
        <v>8275</v>
      </c>
      <c r="P3554">
        <f t="shared" si="330"/>
        <v>100</v>
      </c>
      <c r="Q3554" s="22">
        <f t="shared" si="331"/>
        <v>38.65</v>
      </c>
      <c r="R3554" s="15">
        <f t="shared" si="332"/>
        <v>41788.587083333332</v>
      </c>
      <c r="S3554" s="15">
        <f t="shared" si="333"/>
        <v>41818.587083333332</v>
      </c>
      <c r="T3554">
        <f t="shared" si="334"/>
        <v>2014</v>
      </c>
      <c r="U3554">
        <f t="shared" si="335"/>
        <v>5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v>1436575280</v>
      </c>
      <c r="K3555" t="b">
        <v>0</v>
      </c>
      <c r="L3555">
        <v>104</v>
      </c>
      <c r="M3555" t="b">
        <v>1</v>
      </c>
      <c r="N3555" s="11" t="s">
        <v>8274</v>
      </c>
      <c r="O3555" t="s">
        <v>8275</v>
      </c>
      <c r="P3555">
        <f t="shared" si="330"/>
        <v>106</v>
      </c>
      <c r="Q3555" s="22">
        <f t="shared" si="331"/>
        <v>56.2</v>
      </c>
      <c r="R3555" s="15">
        <f t="shared" si="332"/>
        <v>42196.028703703705</v>
      </c>
      <c r="S3555" s="15">
        <f t="shared" si="333"/>
        <v>42228</v>
      </c>
      <c r="T3555">
        <f t="shared" si="334"/>
        <v>2015</v>
      </c>
      <c r="U3555">
        <f t="shared" si="335"/>
        <v>7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v>1421025159</v>
      </c>
      <c r="K3556" t="b">
        <v>0</v>
      </c>
      <c r="L3556">
        <v>53</v>
      </c>
      <c r="M3556" t="b">
        <v>1</v>
      </c>
      <c r="N3556" s="11" t="s">
        <v>8274</v>
      </c>
      <c r="O3556" t="s">
        <v>8275</v>
      </c>
      <c r="P3556">
        <f t="shared" si="330"/>
        <v>113</v>
      </c>
      <c r="Q3556" s="22">
        <f t="shared" si="331"/>
        <v>107</v>
      </c>
      <c r="R3556" s="15">
        <f t="shared" si="332"/>
        <v>42016.050451388888</v>
      </c>
      <c r="S3556" s="15">
        <f t="shared" si="333"/>
        <v>42046.708333333328</v>
      </c>
      <c r="T3556">
        <f t="shared" si="334"/>
        <v>2015</v>
      </c>
      <c r="U3556">
        <f t="shared" si="335"/>
        <v>1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v>1476786994</v>
      </c>
      <c r="K3557" t="b">
        <v>0</v>
      </c>
      <c r="L3557">
        <v>14</v>
      </c>
      <c r="M3557" t="b">
        <v>1</v>
      </c>
      <c r="N3557" s="11" t="s">
        <v>8274</v>
      </c>
      <c r="O3557" t="s">
        <v>8275</v>
      </c>
      <c r="P3557">
        <f t="shared" si="330"/>
        <v>100</v>
      </c>
      <c r="Q3557" s="22">
        <f t="shared" si="331"/>
        <v>171.43</v>
      </c>
      <c r="R3557" s="15">
        <f t="shared" si="332"/>
        <v>42661.442060185189</v>
      </c>
      <c r="S3557" s="15">
        <f t="shared" si="333"/>
        <v>42691.483726851846</v>
      </c>
      <c r="T3557">
        <f t="shared" si="334"/>
        <v>2016</v>
      </c>
      <c r="U3557">
        <f t="shared" si="335"/>
        <v>10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v>1403105724</v>
      </c>
      <c r="K3558" t="b">
        <v>0</v>
      </c>
      <c r="L3558">
        <v>20</v>
      </c>
      <c r="M3558" t="b">
        <v>1</v>
      </c>
      <c r="N3558" s="11" t="s">
        <v>8274</v>
      </c>
      <c r="O3558" t="s">
        <v>8275</v>
      </c>
      <c r="P3558">
        <f t="shared" si="330"/>
        <v>100</v>
      </c>
      <c r="Q3558" s="22">
        <f t="shared" si="331"/>
        <v>110.5</v>
      </c>
      <c r="R3558" s="15">
        <f t="shared" si="332"/>
        <v>41808.649583333332</v>
      </c>
      <c r="S3558" s="15">
        <f t="shared" si="333"/>
        <v>41868.649583333332</v>
      </c>
      <c r="T3558">
        <f t="shared" si="334"/>
        <v>2014</v>
      </c>
      <c r="U3558">
        <f t="shared" si="335"/>
        <v>6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v>1396334311</v>
      </c>
      <c r="K3559" t="b">
        <v>0</v>
      </c>
      <c r="L3559">
        <v>558</v>
      </c>
      <c r="M3559" t="b">
        <v>1</v>
      </c>
      <c r="N3559" s="11" t="s">
        <v>8274</v>
      </c>
      <c r="O3559" t="s">
        <v>8275</v>
      </c>
      <c r="P3559">
        <f t="shared" si="330"/>
        <v>100</v>
      </c>
      <c r="Q3559" s="22">
        <f t="shared" si="331"/>
        <v>179.28</v>
      </c>
      <c r="R3559" s="15">
        <f t="shared" si="332"/>
        <v>41730.276747685188</v>
      </c>
      <c r="S3559" s="15">
        <f t="shared" si="333"/>
        <v>41764.276747685188</v>
      </c>
      <c r="T3559">
        <f t="shared" si="334"/>
        <v>2014</v>
      </c>
      <c r="U3559">
        <f t="shared" si="335"/>
        <v>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v>1431718575</v>
      </c>
      <c r="K3560" t="b">
        <v>0</v>
      </c>
      <c r="L3560">
        <v>22</v>
      </c>
      <c r="M3560" t="b">
        <v>1</v>
      </c>
      <c r="N3560" s="11" t="s">
        <v>8274</v>
      </c>
      <c r="O3560" t="s">
        <v>8275</v>
      </c>
      <c r="P3560">
        <f t="shared" si="330"/>
        <v>144</v>
      </c>
      <c r="Q3560" s="22">
        <f t="shared" si="331"/>
        <v>22.91</v>
      </c>
      <c r="R3560" s="15">
        <f t="shared" si="332"/>
        <v>42139.816840277781</v>
      </c>
      <c r="S3560" s="15">
        <f t="shared" si="333"/>
        <v>42181.875</v>
      </c>
      <c r="T3560">
        <f t="shared" si="334"/>
        <v>2015</v>
      </c>
      <c r="U3560">
        <f t="shared" si="335"/>
        <v>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v>1436408308</v>
      </c>
      <c r="K3561" t="b">
        <v>0</v>
      </c>
      <c r="L3561">
        <v>24</v>
      </c>
      <c r="M3561" t="b">
        <v>1</v>
      </c>
      <c r="N3561" s="11" t="s">
        <v>8274</v>
      </c>
      <c r="O3561" t="s">
        <v>8275</v>
      </c>
      <c r="P3561">
        <f t="shared" si="330"/>
        <v>104</v>
      </c>
      <c r="Q3561" s="22">
        <f t="shared" si="331"/>
        <v>43.13</v>
      </c>
      <c r="R3561" s="15">
        <f t="shared" si="332"/>
        <v>42194.096157407403</v>
      </c>
      <c r="S3561" s="15">
        <f t="shared" si="333"/>
        <v>42216.373611111107</v>
      </c>
      <c r="T3561">
        <f t="shared" si="334"/>
        <v>2015</v>
      </c>
      <c r="U3561">
        <f t="shared" si="335"/>
        <v>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v>1429651266</v>
      </c>
      <c r="K3562" t="b">
        <v>0</v>
      </c>
      <c r="L3562">
        <v>74</v>
      </c>
      <c r="M3562" t="b">
        <v>1</v>
      </c>
      <c r="N3562" s="11" t="s">
        <v>8274</v>
      </c>
      <c r="O3562" t="s">
        <v>8275</v>
      </c>
      <c r="P3562">
        <f t="shared" si="330"/>
        <v>108</v>
      </c>
      <c r="Q3562" s="22">
        <f t="shared" si="331"/>
        <v>46.89</v>
      </c>
      <c r="R3562" s="15">
        <f t="shared" si="332"/>
        <v>42115.889652777783</v>
      </c>
      <c r="S3562" s="15">
        <f t="shared" si="333"/>
        <v>42151.114583333328</v>
      </c>
      <c r="T3562">
        <f t="shared" si="334"/>
        <v>2015</v>
      </c>
      <c r="U3562">
        <f t="shared" si="335"/>
        <v>4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v>1437236378</v>
      </c>
      <c r="K3563" t="b">
        <v>0</v>
      </c>
      <c r="L3563">
        <v>54</v>
      </c>
      <c r="M3563" t="b">
        <v>1</v>
      </c>
      <c r="N3563" s="11" t="s">
        <v>8274</v>
      </c>
      <c r="O3563" t="s">
        <v>8275</v>
      </c>
      <c r="P3563">
        <f t="shared" si="330"/>
        <v>102</v>
      </c>
      <c r="Q3563" s="22">
        <f t="shared" si="331"/>
        <v>47.41</v>
      </c>
      <c r="R3563" s="15">
        <f t="shared" si="332"/>
        <v>42203.680300925931</v>
      </c>
      <c r="S3563" s="15">
        <f t="shared" si="333"/>
        <v>42221.774999999994</v>
      </c>
      <c r="T3563">
        <f t="shared" si="334"/>
        <v>2015</v>
      </c>
      <c r="U3563">
        <f t="shared" si="335"/>
        <v>7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v>1457115427</v>
      </c>
      <c r="K3564" t="b">
        <v>0</v>
      </c>
      <c r="L3564">
        <v>31</v>
      </c>
      <c r="M3564" t="b">
        <v>1</v>
      </c>
      <c r="N3564" s="11" t="s">
        <v>8274</v>
      </c>
      <c r="O3564" t="s">
        <v>8275</v>
      </c>
      <c r="P3564">
        <f t="shared" si="330"/>
        <v>149</v>
      </c>
      <c r="Q3564" s="22">
        <f t="shared" si="331"/>
        <v>15.13</v>
      </c>
      <c r="R3564" s="15">
        <f t="shared" si="332"/>
        <v>42433.761886574073</v>
      </c>
      <c r="S3564" s="15">
        <f t="shared" si="333"/>
        <v>42442.916666666672</v>
      </c>
      <c r="T3564">
        <f t="shared" si="334"/>
        <v>2016</v>
      </c>
      <c r="U3564">
        <f t="shared" si="335"/>
        <v>3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v>1467648456</v>
      </c>
      <c r="K3565" t="b">
        <v>0</v>
      </c>
      <c r="L3565">
        <v>25</v>
      </c>
      <c r="M3565" t="b">
        <v>1</v>
      </c>
      <c r="N3565" s="11" t="s">
        <v>8274</v>
      </c>
      <c r="O3565" t="s">
        <v>8275</v>
      </c>
      <c r="P3565">
        <f t="shared" si="330"/>
        <v>105</v>
      </c>
      <c r="Q3565" s="22">
        <f t="shared" si="331"/>
        <v>21.1</v>
      </c>
      <c r="R3565" s="15">
        <f t="shared" si="332"/>
        <v>42555.671944444446</v>
      </c>
      <c r="S3565" s="15">
        <f t="shared" si="333"/>
        <v>42583.791666666672</v>
      </c>
      <c r="T3565">
        <f t="shared" si="334"/>
        <v>2016</v>
      </c>
      <c r="U3565">
        <f t="shared" si="335"/>
        <v>7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v>1440082649</v>
      </c>
      <c r="K3566" t="b">
        <v>0</v>
      </c>
      <c r="L3566">
        <v>17</v>
      </c>
      <c r="M3566" t="b">
        <v>1</v>
      </c>
      <c r="N3566" s="11" t="s">
        <v>8274</v>
      </c>
      <c r="O3566" t="s">
        <v>8275</v>
      </c>
      <c r="P3566">
        <f t="shared" si="330"/>
        <v>101</v>
      </c>
      <c r="Q3566" s="22">
        <f t="shared" si="331"/>
        <v>59.12</v>
      </c>
      <c r="R3566" s="15">
        <f t="shared" si="332"/>
        <v>42236.623252314821</v>
      </c>
      <c r="S3566" s="15">
        <f t="shared" si="333"/>
        <v>42282.666666666672</v>
      </c>
      <c r="T3566">
        <f t="shared" si="334"/>
        <v>2015</v>
      </c>
      <c r="U3566">
        <f t="shared" si="335"/>
        <v>8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v>1417456208</v>
      </c>
      <c r="K3567" t="b">
        <v>0</v>
      </c>
      <c r="L3567">
        <v>12</v>
      </c>
      <c r="M3567" t="b">
        <v>1</v>
      </c>
      <c r="N3567" s="11" t="s">
        <v>8274</v>
      </c>
      <c r="O3567" t="s">
        <v>8275</v>
      </c>
      <c r="P3567">
        <f t="shared" si="330"/>
        <v>131</v>
      </c>
      <c r="Q3567" s="22">
        <f t="shared" si="331"/>
        <v>97.92</v>
      </c>
      <c r="R3567" s="15">
        <f t="shared" si="332"/>
        <v>41974.743148148147</v>
      </c>
      <c r="S3567" s="15">
        <f t="shared" si="333"/>
        <v>42004.743148148147</v>
      </c>
      <c r="T3567">
        <f t="shared" si="334"/>
        <v>2014</v>
      </c>
      <c r="U3567">
        <f t="shared" si="335"/>
        <v>12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v>1419423083</v>
      </c>
      <c r="K3568" t="b">
        <v>0</v>
      </c>
      <c r="L3568">
        <v>38</v>
      </c>
      <c r="M3568" t="b">
        <v>1</v>
      </c>
      <c r="N3568" s="11" t="s">
        <v>8274</v>
      </c>
      <c r="O3568" t="s">
        <v>8275</v>
      </c>
      <c r="P3568">
        <f t="shared" si="330"/>
        <v>105</v>
      </c>
      <c r="Q3568" s="22">
        <f t="shared" si="331"/>
        <v>55.13</v>
      </c>
      <c r="R3568" s="15">
        <f t="shared" si="332"/>
        <v>41997.507905092592</v>
      </c>
      <c r="S3568" s="15">
        <f t="shared" si="333"/>
        <v>42027.507905092592</v>
      </c>
      <c r="T3568">
        <f t="shared" si="334"/>
        <v>2014</v>
      </c>
      <c r="U3568">
        <f t="shared" si="335"/>
        <v>12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v>1431372444</v>
      </c>
      <c r="K3569" t="b">
        <v>0</v>
      </c>
      <c r="L3569">
        <v>41</v>
      </c>
      <c r="M3569" t="b">
        <v>1</v>
      </c>
      <c r="N3569" s="11" t="s">
        <v>8274</v>
      </c>
      <c r="O3569" t="s">
        <v>8275</v>
      </c>
      <c r="P3569">
        <f t="shared" si="330"/>
        <v>109</v>
      </c>
      <c r="Q3569" s="22">
        <f t="shared" si="331"/>
        <v>26.54</v>
      </c>
      <c r="R3569" s="15">
        <f t="shared" si="332"/>
        <v>42135.810694444444</v>
      </c>
      <c r="S3569" s="15">
        <f t="shared" si="333"/>
        <v>42165.810694444444</v>
      </c>
      <c r="T3569">
        <f t="shared" si="334"/>
        <v>2015</v>
      </c>
      <c r="U3569">
        <f t="shared" si="335"/>
        <v>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v>1408383994</v>
      </c>
      <c r="K3570" t="b">
        <v>0</v>
      </c>
      <c r="L3570">
        <v>19</v>
      </c>
      <c r="M3570" t="b">
        <v>1</v>
      </c>
      <c r="N3570" s="11" t="s">
        <v>8274</v>
      </c>
      <c r="O3570" t="s">
        <v>8275</v>
      </c>
      <c r="P3570">
        <f t="shared" si="330"/>
        <v>111</v>
      </c>
      <c r="Q3570" s="22">
        <f t="shared" si="331"/>
        <v>58.42</v>
      </c>
      <c r="R3570" s="15">
        <f t="shared" si="332"/>
        <v>41869.740671296298</v>
      </c>
      <c r="S3570" s="15">
        <f t="shared" si="333"/>
        <v>41899.740671296298</v>
      </c>
      <c r="T3570">
        <f t="shared" si="334"/>
        <v>2014</v>
      </c>
      <c r="U3570">
        <f t="shared" si="335"/>
        <v>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v>1418142696</v>
      </c>
      <c r="K3571" t="b">
        <v>0</v>
      </c>
      <c r="L3571">
        <v>41</v>
      </c>
      <c r="M3571" t="b">
        <v>1</v>
      </c>
      <c r="N3571" s="11" t="s">
        <v>8274</v>
      </c>
      <c r="O3571" t="s">
        <v>8275</v>
      </c>
      <c r="P3571">
        <f t="shared" si="330"/>
        <v>100</v>
      </c>
      <c r="Q3571" s="22">
        <f t="shared" si="331"/>
        <v>122.54</v>
      </c>
      <c r="R3571" s="15">
        <f t="shared" si="332"/>
        <v>41982.688611111109</v>
      </c>
      <c r="S3571" s="15">
        <f t="shared" si="333"/>
        <v>42012.688611111109</v>
      </c>
      <c r="T3571">
        <f t="shared" si="334"/>
        <v>2014</v>
      </c>
      <c r="U3571">
        <f t="shared" si="335"/>
        <v>12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v>1417593483</v>
      </c>
      <c r="K3572" t="b">
        <v>0</v>
      </c>
      <c r="L3572">
        <v>26</v>
      </c>
      <c r="M3572" t="b">
        <v>1</v>
      </c>
      <c r="N3572" s="11" t="s">
        <v>8274</v>
      </c>
      <c r="O3572" t="s">
        <v>8275</v>
      </c>
      <c r="P3572">
        <f t="shared" si="330"/>
        <v>114</v>
      </c>
      <c r="Q3572" s="22">
        <f t="shared" si="331"/>
        <v>87.96</v>
      </c>
      <c r="R3572" s="15">
        <f t="shared" si="332"/>
        <v>41976.331979166673</v>
      </c>
      <c r="S3572" s="15">
        <f t="shared" si="333"/>
        <v>42004.291666666672</v>
      </c>
      <c r="T3572">
        <f t="shared" si="334"/>
        <v>2014</v>
      </c>
      <c r="U3572">
        <f t="shared" si="335"/>
        <v>12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v>1412109413</v>
      </c>
      <c r="K3573" t="b">
        <v>0</v>
      </c>
      <c r="L3573">
        <v>25</v>
      </c>
      <c r="M3573" t="b">
        <v>1</v>
      </c>
      <c r="N3573" s="11" t="s">
        <v>8274</v>
      </c>
      <c r="O3573" t="s">
        <v>8275</v>
      </c>
      <c r="P3573">
        <f t="shared" si="330"/>
        <v>122</v>
      </c>
      <c r="Q3573" s="22">
        <f t="shared" si="331"/>
        <v>73.239999999999995</v>
      </c>
      <c r="R3573" s="15">
        <f t="shared" si="332"/>
        <v>41912.858946759261</v>
      </c>
      <c r="S3573" s="15">
        <f t="shared" si="333"/>
        <v>41942.858946759261</v>
      </c>
      <c r="T3573">
        <f t="shared" si="334"/>
        <v>2014</v>
      </c>
      <c r="U3573">
        <f t="shared" si="335"/>
        <v>9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v>1432302082</v>
      </c>
      <c r="K3574" t="b">
        <v>0</v>
      </c>
      <c r="L3574">
        <v>9</v>
      </c>
      <c r="M3574" t="b">
        <v>1</v>
      </c>
      <c r="N3574" s="11" t="s">
        <v>8274</v>
      </c>
      <c r="O3574" t="s">
        <v>8275</v>
      </c>
      <c r="P3574">
        <f t="shared" si="330"/>
        <v>100</v>
      </c>
      <c r="Q3574" s="22">
        <f t="shared" si="331"/>
        <v>55.56</v>
      </c>
      <c r="R3574" s="15">
        <f t="shared" si="332"/>
        <v>42146.570393518516</v>
      </c>
      <c r="S3574" s="15">
        <f t="shared" si="333"/>
        <v>42176.570393518516</v>
      </c>
      <c r="T3574">
        <f t="shared" si="334"/>
        <v>2015</v>
      </c>
      <c r="U3574">
        <f t="shared" si="335"/>
        <v>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v>1412845246</v>
      </c>
      <c r="K3575" t="b">
        <v>0</v>
      </c>
      <c r="L3575">
        <v>78</v>
      </c>
      <c r="M3575" t="b">
        <v>1</v>
      </c>
      <c r="N3575" s="11" t="s">
        <v>8274</v>
      </c>
      <c r="O3575" t="s">
        <v>8275</v>
      </c>
      <c r="P3575">
        <f t="shared" si="330"/>
        <v>103</v>
      </c>
      <c r="Q3575" s="22">
        <f t="shared" si="331"/>
        <v>39.54</v>
      </c>
      <c r="R3575" s="15">
        <f t="shared" si="332"/>
        <v>41921.375532407408</v>
      </c>
      <c r="S3575" s="15">
        <f t="shared" si="333"/>
        <v>41951.417199074072</v>
      </c>
      <c r="T3575">
        <f t="shared" si="334"/>
        <v>2014</v>
      </c>
      <c r="U3575">
        <f t="shared" si="335"/>
        <v>10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v>1413326248</v>
      </c>
      <c r="K3576" t="b">
        <v>0</v>
      </c>
      <c r="L3576">
        <v>45</v>
      </c>
      <c r="M3576" t="b">
        <v>1</v>
      </c>
      <c r="N3576" s="11" t="s">
        <v>8274</v>
      </c>
      <c r="O3576" t="s">
        <v>8275</v>
      </c>
      <c r="P3576">
        <f t="shared" si="330"/>
        <v>106</v>
      </c>
      <c r="Q3576" s="22">
        <f t="shared" si="331"/>
        <v>136.78</v>
      </c>
      <c r="R3576" s="15">
        <f t="shared" si="332"/>
        <v>41926.942685185182</v>
      </c>
      <c r="S3576" s="15">
        <f t="shared" si="333"/>
        <v>41956.984351851846</v>
      </c>
      <c r="T3576">
        <f t="shared" si="334"/>
        <v>2014</v>
      </c>
      <c r="U3576">
        <f t="shared" si="335"/>
        <v>10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v>1468176527</v>
      </c>
      <c r="K3577" t="b">
        <v>0</v>
      </c>
      <c r="L3577">
        <v>102</v>
      </c>
      <c r="M3577" t="b">
        <v>1</v>
      </c>
      <c r="N3577" s="11" t="s">
        <v>8274</v>
      </c>
      <c r="O3577" t="s">
        <v>8275</v>
      </c>
      <c r="P3577">
        <f t="shared" si="330"/>
        <v>101</v>
      </c>
      <c r="Q3577" s="22">
        <f t="shared" si="331"/>
        <v>99.34</v>
      </c>
      <c r="R3577" s="15">
        <f t="shared" si="332"/>
        <v>42561.783877314811</v>
      </c>
      <c r="S3577" s="15">
        <f t="shared" si="333"/>
        <v>42593.165972222225</v>
      </c>
      <c r="T3577">
        <f t="shared" si="334"/>
        <v>2016</v>
      </c>
      <c r="U3577">
        <f t="shared" si="335"/>
        <v>7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v>1475759454</v>
      </c>
      <c r="K3578" t="b">
        <v>0</v>
      </c>
      <c r="L3578">
        <v>5</v>
      </c>
      <c r="M3578" t="b">
        <v>1</v>
      </c>
      <c r="N3578" s="11" t="s">
        <v>8274</v>
      </c>
      <c r="O3578" t="s">
        <v>8275</v>
      </c>
      <c r="P3578">
        <f t="shared" si="330"/>
        <v>100</v>
      </c>
      <c r="Q3578" s="22">
        <f t="shared" si="331"/>
        <v>20</v>
      </c>
      <c r="R3578" s="15">
        <f t="shared" si="332"/>
        <v>42649.54923611111</v>
      </c>
      <c r="S3578" s="15">
        <f t="shared" si="333"/>
        <v>42709.590902777782</v>
      </c>
      <c r="T3578">
        <f t="shared" si="334"/>
        <v>2016</v>
      </c>
      <c r="U3578">
        <f t="shared" si="335"/>
        <v>10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v>1427741583</v>
      </c>
      <c r="K3579" t="b">
        <v>0</v>
      </c>
      <c r="L3579">
        <v>27</v>
      </c>
      <c r="M3579" t="b">
        <v>1</v>
      </c>
      <c r="N3579" s="11" t="s">
        <v>8274</v>
      </c>
      <c r="O3579" t="s">
        <v>8275</v>
      </c>
      <c r="P3579">
        <f t="shared" si="330"/>
        <v>130</v>
      </c>
      <c r="Q3579" s="22">
        <f t="shared" si="331"/>
        <v>28.89</v>
      </c>
      <c r="R3579" s="15">
        <f t="shared" si="332"/>
        <v>42093.786840277782</v>
      </c>
      <c r="S3579" s="15">
        <f t="shared" si="333"/>
        <v>42120.26944444445</v>
      </c>
      <c r="T3579">
        <f t="shared" si="334"/>
        <v>2015</v>
      </c>
      <c r="U3579">
        <f t="shared" si="335"/>
        <v>3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v>1459445777</v>
      </c>
      <c r="K3580" t="b">
        <v>0</v>
      </c>
      <c r="L3580">
        <v>37</v>
      </c>
      <c r="M3580" t="b">
        <v>1</v>
      </c>
      <c r="N3580" s="11" t="s">
        <v>8274</v>
      </c>
      <c r="O3580" t="s">
        <v>8275</v>
      </c>
      <c r="P3580">
        <f t="shared" si="330"/>
        <v>100</v>
      </c>
      <c r="Q3580" s="22">
        <f t="shared" si="331"/>
        <v>40.549999999999997</v>
      </c>
      <c r="R3580" s="15">
        <f t="shared" si="332"/>
        <v>42460.733530092592</v>
      </c>
      <c r="S3580" s="15">
        <f t="shared" si="333"/>
        <v>42490.733530092592</v>
      </c>
      <c r="T3580">
        <f t="shared" si="334"/>
        <v>2016</v>
      </c>
      <c r="U3580">
        <f t="shared" si="335"/>
        <v>3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v>1456856256</v>
      </c>
      <c r="K3581" t="b">
        <v>0</v>
      </c>
      <c r="L3581">
        <v>14</v>
      </c>
      <c r="M3581" t="b">
        <v>1</v>
      </c>
      <c r="N3581" s="11" t="s">
        <v>8274</v>
      </c>
      <c r="O3581" t="s">
        <v>8275</v>
      </c>
      <c r="P3581">
        <f t="shared" si="330"/>
        <v>100</v>
      </c>
      <c r="Q3581" s="22">
        <f t="shared" si="331"/>
        <v>35.71</v>
      </c>
      <c r="R3581" s="15">
        <f t="shared" si="332"/>
        <v>42430.762222222227</v>
      </c>
      <c r="S3581" s="15">
        <f t="shared" si="333"/>
        <v>42460.720555555556</v>
      </c>
      <c r="T3581">
        <f t="shared" si="334"/>
        <v>2016</v>
      </c>
      <c r="U3581">
        <f t="shared" si="335"/>
        <v>3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v>1421900022</v>
      </c>
      <c r="K3582" t="b">
        <v>0</v>
      </c>
      <c r="L3582">
        <v>27</v>
      </c>
      <c r="M3582" t="b">
        <v>1</v>
      </c>
      <c r="N3582" s="11" t="s">
        <v>8274</v>
      </c>
      <c r="O3582" t="s">
        <v>8275</v>
      </c>
      <c r="P3582">
        <f t="shared" si="330"/>
        <v>114</v>
      </c>
      <c r="Q3582" s="22">
        <f t="shared" si="331"/>
        <v>37.96</v>
      </c>
      <c r="R3582" s="15">
        <f t="shared" si="332"/>
        <v>42026.176180555558</v>
      </c>
      <c r="S3582" s="15">
        <f t="shared" si="333"/>
        <v>42064.207638888889</v>
      </c>
      <c r="T3582">
        <f t="shared" si="334"/>
        <v>2015</v>
      </c>
      <c r="U3582">
        <f t="shared" si="335"/>
        <v>1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v>1405509510</v>
      </c>
      <c r="K3583" t="b">
        <v>0</v>
      </c>
      <c r="L3583">
        <v>45</v>
      </c>
      <c r="M3583" t="b">
        <v>1</v>
      </c>
      <c r="N3583" s="11" t="s">
        <v>8274</v>
      </c>
      <c r="O3583" t="s">
        <v>8275</v>
      </c>
      <c r="P3583">
        <f t="shared" si="330"/>
        <v>100</v>
      </c>
      <c r="Q3583" s="22">
        <f t="shared" si="331"/>
        <v>33.33</v>
      </c>
      <c r="R3583" s="15">
        <f t="shared" si="332"/>
        <v>41836.471180555556</v>
      </c>
      <c r="S3583" s="15">
        <f t="shared" si="333"/>
        <v>41850.471180555556</v>
      </c>
      <c r="T3583">
        <f t="shared" si="334"/>
        <v>2014</v>
      </c>
      <c r="U3583">
        <f t="shared" si="335"/>
        <v>7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v>1458613082</v>
      </c>
      <c r="K3584" t="b">
        <v>0</v>
      </c>
      <c r="L3584">
        <v>49</v>
      </c>
      <c r="M3584" t="b">
        <v>1</v>
      </c>
      <c r="N3584" s="11" t="s">
        <v>8274</v>
      </c>
      <c r="O3584" t="s">
        <v>8275</v>
      </c>
      <c r="P3584">
        <f t="shared" si="330"/>
        <v>287</v>
      </c>
      <c r="Q3584" s="22">
        <f t="shared" si="331"/>
        <v>58.57</v>
      </c>
      <c r="R3584" s="15">
        <f t="shared" si="332"/>
        <v>42451.095856481479</v>
      </c>
      <c r="S3584" s="15">
        <f t="shared" si="333"/>
        <v>42465.095856481479</v>
      </c>
      <c r="T3584">
        <f t="shared" si="334"/>
        <v>2016</v>
      </c>
      <c r="U3584">
        <f t="shared" si="335"/>
        <v>3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v>1455790405</v>
      </c>
      <c r="K3585" t="b">
        <v>0</v>
      </c>
      <c r="L3585">
        <v>24</v>
      </c>
      <c r="M3585" t="b">
        <v>1</v>
      </c>
      <c r="N3585" s="11" t="s">
        <v>8274</v>
      </c>
      <c r="O3585" t="s">
        <v>8275</v>
      </c>
      <c r="P3585">
        <f t="shared" si="330"/>
        <v>109</v>
      </c>
      <c r="Q3585" s="22">
        <f t="shared" si="331"/>
        <v>135.63</v>
      </c>
      <c r="R3585" s="15">
        <f t="shared" si="332"/>
        <v>42418.425983796296</v>
      </c>
      <c r="S3585" s="15">
        <f t="shared" si="333"/>
        <v>42478.384317129632</v>
      </c>
      <c r="T3585">
        <f t="shared" si="334"/>
        <v>2016</v>
      </c>
      <c r="U3585">
        <f t="shared" si="335"/>
        <v>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v>1434180944</v>
      </c>
      <c r="K3586" t="b">
        <v>0</v>
      </c>
      <c r="L3586">
        <v>112</v>
      </c>
      <c r="M3586" t="b">
        <v>1</v>
      </c>
      <c r="N3586" s="11" t="s">
        <v>8274</v>
      </c>
      <c r="O3586" t="s">
        <v>8275</v>
      </c>
      <c r="P3586">
        <f t="shared" si="330"/>
        <v>116</v>
      </c>
      <c r="Q3586" s="22">
        <f t="shared" si="331"/>
        <v>30.94</v>
      </c>
      <c r="R3586" s="15">
        <f t="shared" si="332"/>
        <v>42168.316481481481</v>
      </c>
      <c r="S3586" s="15">
        <f t="shared" si="333"/>
        <v>42198.316481481481</v>
      </c>
      <c r="T3586">
        <f t="shared" si="334"/>
        <v>2015</v>
      </c>
      <c r="U3586">
        <f t="shared" si="335"/>
        <v>6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v>1416589890</v>
      </c>
      <c r="K3587" t="b">
        <v>0</v>
      </c>
      <c r="L3587">
        <v>23</v>
      </c>
      <c r="M3587" t="b">
        <v>1</v>
      </c>
      <c r="N3587" s="11" t="s">
        <v>8274</v>
      </c>
      <c r="O3587" t="s">
        <v>8275</v>
      </c>
      <c r="P3587">
        <f t="shared" ref="P3587:P3650" si="336">ROUND(E3587/D3587*100,0)</f>
        <v>119</v>
      </c>
      <c r="Q3587" s="22">
        <f t="shared" ref="Q3587:Q3650" si="337">IFERROR(ROUND(E3587/L3587,2),0)</f>
        <v>176.09</v>
      </c>
      <c r="R3587" s="15">
        <f t="shared" ref="R3587:R3650" si="338">J3587/60/60/24+DATE(1970,1,1)</f>
        <v>41964.716319444444</v>
      </c>
      <c r="S3587" s="15">
        <f t="shared" ref="S3587:S3650" si="339">I3587/60/60/24+DATE(1970,1,1)</f>
        <v>41994.716319444444</v>
      </c>
      <c r="T3587">
        <f t="shared" ref="T3587:T3650" si="340">YEAR(R3587)</f>
        <v>2014</v>
      </c>
      <c r="U3587">
        <f t="shared" ref="U3587:U3650" si="341">MONTH(R3587)</f>
        <v>11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v>1469465070</v>
      </c>
      <c r="K3588" t="b">
        <v>0</v>
      </c>
      <c r="L3588">
        <v>54</v>
      </c>
      <c r="M3588" t="b">
        <v>1</v>
      </c>
      <c r="N3588" s="11" t="s">
        <v>8274</v>
      </c>
      <c r="O3588" t="s">
        <v>8275</v>
      </c>
      <c r="P3588">
        <f t="shared" si="336"/>
        <v>109</v>
      </c>
      <c r="Q3588" s="22">
        <f t="shared" si="337"/>
        <v>151.97999999999999</v>
      </c>
      <c r="R3588" s="15">
        <f t="shared" si="338"/>
        <v>42576.697569444441</v>
      </c>
      <c r="S3588" s="15">
        <f t="shared" si="339"/>
        <v>42636.697569444441</v>
      </c>
      <c r="T3588">
        <f t="shared" si="340"/>
        <v>2016</v>
      </c>
      <c r="U3588">
        <f t="shared" si="341"/>
        <v>7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v>1463144254</v>
      </c>
      <c r="K3589" t="b">
        <v>0</v>
      </c>
      <c r="L3589">
        <v>28</v>
      </c>
      <c r="M3589" t="b">
        <v>1</v>
      </c>
      <c r="N3589" s="11" t="s">
        <v>8274</v>
      </c>
      <c r="O3589" t="s">
        <v>8275</v>
      </c>
      <c r="P3589">
        <f t="shared" si="336"/>
        <v>127</v>
      </c>
      <c r="Q3589" s="22">
        <f t="shared" si="337"/>
        <v>22.61</v>
      </c>
      <c r="R3589" s="15">
        <f t="shared" si="338"/>
        <v>42503.539976851855</v>
      </c>
      <c r="S3589" s="15">
        <f t="shared" si="339"/>
        <v>42548.791666666672</v>
      </c>
      <c r="T3589">
        <f t="shared" si="340"/>
        <v>2016</v>
      </c>
      <c r="U3589">
        <f t="shared" si="341"/>
        <v>5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v>1428436410</v>
      </c>
      <c r="K3590" t="b">
        <v>0</v>
      </c>
      <c r="L3590">
        <v>11</v>
      </c>
      <c r="M3590" t="b">
        <v>1</v>
      </c>
      <c r="N3590" s="11" t="s">
        <v>8274</v>
      </c>
      <c r="O3590" t="s">
        <v>8275</v>
      </c>
      <c r="P3590">
        <f t="shared" si="336"/>
        <v>101</v>
      </c>
      <c r="Q3590" s="22">
        <f t="shared" si="337"/>
        <v>18.27</v>
      </c>
      <c r="R3590" s="15">
        <f t="shared" si="338"/>
        <v>42101.828819444447</v>
      </c>
      <c r="S3590" s="15">
        <f t="shared" si="339"/>
        <v>42123.958333333328</v>
      </c>
      <c r="T3590">
        <f t="shared" si="340"/>
        <v>2015</v>
      </c>
      <c r="U3590">
        <f t="shared" si="341"/>
        <v>4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v>1430494347</v>
      </c>
      <c r="K3591" t="b">
        <v>0</v>
      </c>
      <c r="L3591">
        <v>62</v>
      </c>
      <c r="M3591" t="b">
        <v>1</v>
      </c>
      <c r="N3591" s="11" t="s">
        <v>8274</v>
      </c>
      <c r="O3591" t="s">
        <v>8275</v>
      </c>
      <c r="P3591">
        <f t="shared" si="336"/>
        <v>128</v>
      </c>
      <c r="Q3591" s="22">
        <f t="shared" si="337"/>
        <v>82.26</v>
      </c>
      <c r="R3591" s="15">
        <f t="shared" si="338"/>
        <v>42125.647534722222</v>
      </c>
      <c r="S3591" s="15">
        <f t="shared" si="339"/>
        <v>42150.647534722222</v>
      </c>
      <c r="T3591">
        <f t="shared" si="340"/>
        <v>2015</v>
      </c>
      <c r="U3591">
        <f t="shared" si="341"/>
        <v>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v>1411200034</v>
      </c>
      <c r="K3592" t="b">
        <v>0</v>
      </c>
      <c r="L3592">
        <v>73</v>
      </c>
      <c r="M3592" t="b">
        <v>1</v>
      </c>
      <c r="N3592" s="11" t="s">
        <v>8274</v>
      </c>
      <c r="O3592" t="s">
        <v>8275</v>
      </c>
      <c r="P3592">
        <f t="shared" si="336"/>
        <v>100</v>
      </c>
      <c r="Q3592" s="22">
        <f t="shared" si="337"/>
        <v>68.53</v>
      </c>
      <c r="R3592" s="15">
        <f t="shared" si="338"/>
        <v>41902.333726851852</v>
      </c>
      <c r="S3592" s="15">
        <f t="shared" si="339"/>
        <v>41932.333726851852</v>
      </c>
      <c r="T3592">
        <f t="shared" si="340"/>
        <v>2014</v>
      </c>
      <c r="U3592">
        <f t="shared" si="341"/>
        <v>9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v>1419979544</v>
      </c>
      <c r="K3593" t="b">
        <v>0</v>
      </c>
      <c r="L3593">
        <v>18</v>
      </c>
      <c r="M3593" t="b">
        <v>1</v>
      </c>
      <c r="N3593" s="11" t="s">
        <v>8274</v>
      </c>
      <c r="O3593" t="s">
        <v>8275</v>
      </c>
      <c r="P3593">
        <f t="shared" si="336"/>
        <v>175</v>
      </c>
      <c r="Q3593" s="22">
        <f t="shared" si="337"/>
        <v>68.06</v>
      </c>
      <c r="R3593" s="15">
        <f t="shared" si="338"/>
        <v>42003.948425925926</v>
      </c>
      <c r="S3593" s="15">
        <f t="shared" si="339"/>
        <v>42028.207638888889</v>
      </c>
      <c r="T3593">
        <f t="shared" si="340"/>
        <v>2014</v>
      </c>
      <c r="U3593">
        <f t="shared" si="341"/>
        <v>12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v>1418673307</v>
      </c>
      <c r="K3594" t="b">
        <v>0</v>
      </c>
      <c r="L3594">
        <v>35</v>
      </c>
      <c r="M3594" t="b">
        <v>1</v>
      </c>
      <c r="N3594" s="11" t="s">
        <v>8274</v>
      </c>
      <c r="O3594" t="s">
        <v>8275</v>
      </c>
      <c r="P3594">
        <f t="shared" si="336"/>
        <v>127</v>
      </c>
      <c r="Q3594" s="22">
        <f t="shared" si="337"/>
        <v>72.709999999999994</v>
      </c>
      <c r="R3594" s="15">
        <f t="shared" si="338"/>
        <v>41988.829942129625</v>
      </c>
      <c r="S3594" s="15">
        <f t="shared" si="339"/>
        <v>42046.207638888889</v>
      </c>
      <c r="T3594">
        <f t="shared" si="340"/>
        <v>2014</v>
      </c>
      <c r="U3594">
        <f t="shared" si="341"/>
        <v>12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v>1417469639</v>
      </c>
      <c r="K3595" t="b">
        <v>0</v>
      </c>
      <c r="L3595">
        <v>43</v>
      </c>
      <c r="M3595" t="b">
        <v>1</v>
      </c>
      <c r="N3595" s="11" t="s">
        <v>8274</v>
      </c>
      <c r="O3595" t="s">
        <v>8275</v>
      </c>
      <c r="P3595">
        <f t="shared" si="336"/>
        <v>111</v>
      </c>
      <c r="Q3595" s="22">
        <f t="shared" si="337"/>
        <v>77.19</v>
      </c>
      <c r="R3595" s="15">
        <f t="shared" si="338"/>
        <v>41974.898599537039</v>
      </c>
      <c r="S3595" s="15">
        <f t="shared" si="339"/>
        <v>42009.851388888885</v>
      </c>
      <c r="T3595">
        <f t="shared" si="340"/>
        <v>2014</v>
      </c>
      <c r="U3595">
        <f t="shared" si="341"/>
        <v>12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v>1470792982</v>
      </c>
      <c r="K3596" t="b">
        <v>0</v>
      </c>
      <c r="L3596">
        <v>36</v>
      </c>
      <c r="M3596" t="b">
        <v>1</v>
      </c>
      <c r="N3596" s="11" t="s">
        <v>8274</v>
      </c>
      <c r="O3596" t="s">
        <v>8275</v>
      </c>
      <c r="P3596">
        <f t="shared" si="336"/>
        <v>126</v>
      </c>
      <c r="Q3596" s="22">
        <f t="shared" si="337"/>
        <v>55.97</v>
      </c>
      <c r="R3596" s="15">
        <f t="shared" si="338"/>
        <v>42592.066921296297</v>
      </c>
      <c r="S3596" s="15">
        <f t="shared" si="339"/>
        <v>42617.066921296297</v>
      </c>
      <c r="T3596">
        <f t="shared" si="340"/>
        <v>2016</v>
      </c>
      <c r="U3596">
        <f t="shared" si="341"/>
        <v>8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v>1423959123</v>
      </c>
      <c r="K3597" t="b">
        <v>0</v>
      </c>
      <c r="L3597">
        <v>62</v>
      </c>
      <c r="M3597" t="b">
        <v>1</v>
      </c>
      <c r="N3597" s="11" t="s">
        <v>8274</v>
      </c>
      <c r="O3597" t="s">
        <v>8275</v>
      </c>
      <c r="P3597">
        <f t="shared" si="336"/>
        <v>119</v>
      </c>
      <c r="Q3597" s="22">
        <f t="shared" si="337"/>
        <v>49.69</v>
      </c>
      <c r="R3597" s="15">
        <f t="shared" si="338"/>
        <v>42050.008368055554</v>
      </c>
      <c r="S3597" s="15">
        <f t="shared" si="339"/>
        <v>42076.290972222225</v>
      </c>
      <c r="T3597">
        <f t="shared" si="340"/>
        <v>2015</v>
      </c>
      <c r="U3597">
        <f t="shared" si="341"/>
        <v>2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v>1407258582</v>
      </c>
      <c r="K3598" t="b">
        <v>0</v>
      </c>
      <c r="L3598">
        <v>15</v>
      </c>
      <c r="M3598" t="b">
        <v>1</v>
      </c>
      <c r="N3598" s="11" t="s">
        <v>8274</v>
      </c>
      <c r="O3598" t="s">
        <v>8275</v>
      </c>
      <c r="P3598">
        <f t="shared" si="336"/>
        <v>108</v>
      </c>
      <c r="Q3598" s="22">
        <f t="shared" si="337"/>
        <v>79</v>
      </c>
      <c r="R3598" s="15">
        <f t="shared" si="338"/>
        <v>41856.715069444443</v>
      </c>
      <c r="S3598" s="15">
        <f t="shared" si="339"/>
        <v>41877.715069444443</v>
      </c>
      <c r="T3598">
        <f t="shared" si="340"/>
        <v>2014</v>
      </c>
      <c r="U3598">
        <f t="shared" si="341"/>
        <v>8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v>1455717790</v>
      </c>
      <c r="K3599" t="b">
        <v>0</v>
      </c>
      <c r="L3599">
        <v>33</v>
      </c>
      <c r="M3599" t="b">
        <v>1</v>
      </c>
      <c r="N3599" s="11" t="s">
        <v>8274</v>
      </c>
      <c r="O3599" t="s">
        <v>8275</v>
      </c>
      <c r="P3599">
        <f t="shared" si="336"/>
        <v>103</v>
      </c>
      <c r="Q3599" s="22">
        <f t="shared" si="337"/>
        <v>77.73</v>
      </c>
      <c r="R3599" s="15">
        <f t="shared" si="338"/>
        <v>42417.585532407407</v>
      </c>
      <c r="S3599" s="15">
        <f t="shared" si="339"/>
        <v>42432.249305555553</v>
      </c>
      <c r="T3599">
        <f t="shared" si="340"/>
        <v>2016</v>
      </c>
      <c r="U3599">
        <f t="shared" si="341"/>
        <v>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v>1408129822</v>
      </c>
      <c r="K3600" t="b">
        <v>0</v>
      </c>
      <c r="L3600">
        <v>27</v>
      </c>
      <c r="M3600" t="b">
        <v>1</v>
      </c>
      <c r="N3600" s="11" t="s">
        <v>8274</v>
      </c>
      <c r="O3600" t="s">
        <v>8275</v>
      </c>
      <c r="P3600">
        <f t="shared" si="336"/>
        <v>110</v>
      </c>
      <c r="Q3600" s="22">
        <f t="shared" si="337"/>
        <v>40.78</v>
      </c>
      <c r="R3600" s="15">
        <f t="shared" si="338"/>
        <v>41866.79886574074</v>
      </c>
      <c r="S3600" s="15">
        <f t="shared" si="339"/>
        <v>41885.207638888889</v>
      </c>
      <c r="T3600">
        <f t="shared" si="340"/>
        <v>2014</v>
      </c>
      <c r="U3600">
        <f t="shared" si="341"/>
        <v>8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v>1438715077</v>
      </c>
      <c r="K3601" t="b">
        <v>0</v>
      </c>
      <c r="L3601">
        <v>17</v>
      </c>
      <c r="M3601" t="b">
        <v>1</v>
      </c>
      <c r="N3601" s="11" t="s">
        <v>8274</v>
      </c>
      <c r="O3601" t="s">
        <v>8275</v>
      </c>
      <c r="P3601">
        <f t="shared" si="336"/>
        <v>202</v>
      </c>
      <c r="Q3601" s="22">
        <f t="shared" si="337"/>
        <v>59.41</v>
      </c>
      <c r="R3601" s="15">
        <f t="shared" si="338"/>
        <v>42220.79487268519</v>
      </c>
      <c r="S3601" s="15">
        <f t="shared" si="339"/>
        <v>42246</v>
      </c>
      <c r="T3601">
        <f t="shared" si="340"/>
        <v>2015</v>
      </c>
      <c r="U3601">
        <f t="shared" si="341"/>
        <v>8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v>1473970964</v>
      </c>
      <c r="K3602" t="b">
        <v>0</v>
      </c>
      <c r="L3602">
        <v>4</v>
      </c>
      <c r="M3602" t="b">
        <v>1</v>
      </c>
      <c r="N3602" s="11" t="s">
        <v>8274</v>
      </c>
      <c r="O3602" t="s">
        <v>8275</v>
      </c>
      <c r="P3602">
        <f t="shared" si="336"/>
        <v>130</v>
      </c>
      <c r="Q3602" s="22">
        <f t="shared" si="337"/>
        <v>3.25</v>
      </c>
      <c r="R3602" s="15">
        <f t="shared" si="338"/>
        <v>42628.849120370374</v>
      </c>
      <c r="S3602" s="15">
        <f t="shared" si="339"/>
        <v>42656.849120370374</v>
      </c>
      <c r="T3602">
        <f t="shared" si="340"/>
        <v>2016</v>
      </c>
      <c r="U3602">
        <f t="shared" si="341"/>
        <v>9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v>1418860682</v>
      </c>
      <c r="K3603" t="b">
        <v>0</v>
      </c>
      <c r="L3603">
        <v>53</v>
      </c>
      <c r="M3603" t="b">
        <v>1</v>
      </c>
      <c r="N3603" s="11" t="s">
        <v>8274</v>
      </c>
      <c r="O3603" t="s">
        <v>8275</v>
      </c>
      <c r="P3603">
        <f t="shared" si="336"/>
        <v>104</v>
      </c>
      <c r="Q3603" s="22">
        <f t="shared" si="337"/>
        <v>39.380000000000003</v>
      </c>
      <c r="R3603" s="15">
        <f t="shared" si="338"/>
        <v>41990.99863425926</v>
      </c>
      <c r="S3603" s="15">
        <f t="shared" si="339"/>
        <v>42020.99863425926</v>
      </c>
      <c r="T3603">
        <f t="shared" si="340"/>
        <v>2014</v>
      </c>
      <c r="U3603">
        <f t="shared" si="341"/>
        <v>12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v>1458336479</v>
      </c>
      <c r="K3604" t="b">
        <v>0</v>
      </c>
      <c r="L3604">
        <v>49</v>
      </c>
      <c r="M3604" t="b">
        <v>1</v>
      </c>
      <c r="N3604" s="11" t="s">
        <v>8274</v>
      </c>
      <c r="O3604" t="s">
        <v>8275</v>
      </c>
      <c r="P3604">
        <f t="shared" si="336"/>
        <v>100</v>
      </c>
      <c r="Q3604" s="22">
        <f t="shared" si="337"/>
        <v>81.67</v>
      </c>
      <c r="R3604" s="15">
        <f t="shared" si="338"/>
        <v>42447.894432870366</v>
      </c>
      <c r="S3604" s="15">
        <f t="shared" si="339"/>
        <v>42507.894432870366</v>
      </c>
      <c r="T3604">
        <f t="shared" si="340"/>
        <v>2016</v>
      </c>
      <c r="U3604">
        <f t="shared" si="341"/>
        <v>3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v>1444164280</v>
      </c>
      <c r="K3605" t="b">
        <v>0</v>
      </c>
      <c r="L3605">
        <v>57</v>
      </c>
      <c r="M3605" t="b">
        <v>1</v>
      </c>
      <c r="N3605" s="11" t="s">
        <v>8274</v>
      </c>
      <c r="O3605" t="s">
        <v>8275</v>
      </c>
      <c r="P3605">
        <f t="shared" si="336"/>
        <v>171</v>
      </c>
      <c r="Q3605" s="22">
        <f t="shared" si="337"/>
        <v>44.91</v>
      </c>
      <c r="R3605" s="15">
        <f t="shared" si="338"/>
        <v>42283.864351851851</v>
      </c>
      <c r="S3605" s="15">
        <f t="shared" si="339"/>
        <v>42313.906018518523</v>
      </c>
      <c r="T3605">
        <f t="shared" si="340"/>
        <v>2015</v>
      </c>
      <c r="U3605">
        <f t="shared" si="341"/>
        <v>10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v>1461370956</v>
      </c>
      <c r="K3606" t="b">
        <v>0</v>
      </c>
      <c r="L3606">
        <v>69</v>
      </c>
      <c r="M3606" t="b">
        <v>1</v>
      </c>
      <c r="N3606" s="11" t="s">
        <v>8274</v>
      </c>
      <c r="O3606" t="s">
        <v>8275</v>
      </c>
      <c r="P3606">
        <f t="shared" si="336"/>
        <v>113</v>
      </c>
      <c r="Q3606" s="22">
        <f t="shared" si="337"/>
        <v>49.06</v>
      </c>
      <c r="R3606" s="15">
        <f t="shared" si="338"/>
        <v>42483.015694444446</v>
      </c>
      <c r="S3606" s="15">
        <f t="shared" si="339"/>
        <v>42489.290972222225</v>
      </c>
      <c r="T3606">
        <f t="shared" si="340"/>
        <v>2016</v>
      </c>
      <c r="U3606">
        <f t="shared" si="341"/>
        <v>4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v>1452798126</v>
      </c>
      <c r="K3607" t="b">
        <v>0</v>
      </c>
      <c r="L3607">
        <v>15</v>
      </c>
      <c r="M3607" t="b">
        <v>1</v>
      </c>
      <c r="N3607" s="11" t="s">
        <v>8274</v>
      </c>
      <c r="O3607" t="s">
        <v>8275</v>
      </c>
      <c r="P3607">
        <f t="shared" si="336"/>
        <v>184</v>
      </c>
      <c r="Q3607" s="22">
        <f t="shared" si="337"/>
        <v>30.67</v>
      </c>
      <c r="R3607" s="15">
        <f t="shared" si="338"/>
        <v>42383.793124999997</v>
      </c>
      <c r="S3607" s="15">
        <f t="shared" si="339"/>
        <v>42413.793124999997</v>
      </c>
      <c r="T3607">
        <f t="shared" si="340"/>
        <v>2016</v>
      </c>
      <c r="U3607">
        <f t="shared" si="341"/>
        <v>1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v>1468593057</v>
      </c>
      <c r="K3608" t="b">
        <v>0</v>
      </c>
      <c r="L3608">
        <v>64</v>
      </c>
      <c r="M3608" t="b">
        <v>1</v>
      </c>
      <c r="N3608" s="11" t="s">
        <v>8274</v>
      </c>
      <c r="O3608" t="s">
        <v>8275</v>
      </c>
      <c r="P3608">
        <f t="shared" si="336"/>
        <v>130</v>
      </c>
      <c r="Q3608" s="22">
        <f t="shared" si="337"/>
        <v>61.06</v>
      </c>
      <c r="R3608" s="15">
        <f t="shared" si="338"/>
        <v>42566.604826388888</v>
      </c>
      <c r="S3608" s="15">
        <f t="shared" si="339"/>
        <v>42596.604826388888</v>
      </c>
      <c r="T3608">
        <f t="shared" si="340"/>
        <v>2016</v>
      </c>
      <c r="U3608">
        <f t="shared" si="341"/>
        <v>7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v>1448924882</v>
      </c>
      <c r="K3609" t="b">
        <v>0</v>
      </c>
      <c r="L3609">
        <v>20</v>
      </c>
      <c r="M3609" t="b">
        <v>1</v>
      </c>
      <c r="N3609" s="11" t="s">
        <v>8274</v>
      </c>
      <c r="O3609" t="s">
        <v>8275</v>
      </c>
      <c r="P3609">
        <f t="shared" si="336"/>
        <v>105</v>
      </c>
      <c r="Q3609" s="22">
        <f t="shared" si="337"/>
        <v>29</v>
      </c>
      <c r="R3609" s="15">
        <f t="shared" si="338"/>
        <v>42338.963912037041</v>
      </c>
      <c r="S3609" s="15">
        <f t="shared" si="339"/>
        <v>42353</v>
      </c>
      <c r="T3609">
        <f t="shared" si="340"/>
        <v>2015</v>
      </c>
      <c r="U3609">
        <f t="shared" si="341"/>
        <v>11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v>1463418090</v>
      </c>
      <c r="K3610" t="b">
        <v>0</v>
      </c>
      <c r="L3610">
        <v>27</v>
      </c>
      <c r="M3610" t="b">
        <v>1</v>
      </c>
      <c r="N3610" s="11" t="s">
        <v>8274</v>
      </c>
      <c r="O3610" t="s">
        <v>8275</v>
      </c>
      <c r="P3610">
        <f t="shared" si="336"/>
        <v>100</v>
      </c>
      <c r="Q3610" s="22">
        <f t="shared" si="337"/>
        <v>29.63</v>
      </c>
      <c r="R3610" s="15">
        <f t="shared" si="338"/>
        <v>42506.709375000006</v>
      </c>
      <c r="S3610" s="15">
        <f t="shared" si="339"/>
        <v>42538.583333333328</v>
      </c>
      <c r="T3610">
        <f t="shared" si="340"/>
        <v>2016</v>
      </c>
      <c r="U3610">
        <f t="shared" si="341"/>
        <v>5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v>1456789685</v>
      </c>
      <c r="K3611" t="b">
        <v>0</v>
      </c>
      <c r="L3611">
        <v>21</v>
      </c>
      <c r="M3611" t="b">
        <v>1</v>
      </c>
      <c r="N3611" s="11" t="s">
        <v>8274</v>
      </c>
      <c r="O3611" t="s">
        <v>8275</v>
      </c>
      <c r="P3611">
        <f t="shared" si="336"/>
        <v>153</v>
      </c>
      <c r="Q3611" s="22">
        <f t="shared" si="337"/>
        <v>143.1</v>
      </c>
      <c r="R3611" s="15">
        <f t="shared" si="338"/>
        <v>42429.991724537031</v>
      </c>
      <c r="S3611" s="15">
        <f t="shared" si="339"/>
        <v>42459.950057870374</v>
      </c>
      <c r="T3611">
        <f t="shared" si="340"/>
        <v>2016</v>
      </c>
      <c r="U3611">
        <f t="shared" si="341"/>
        <v>2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v>1437214936</v>
      </c>
      <c r="K3612" t="b">
        <v>0</v>
      </c>
      <c r="L3612">
        <v>31</v>
      </c>
      <c r="M3612" t="b">
        <v>1</v>
      </c>
      <c r="N3612" s="11" t="s">
        <v>8274</v>
      </c>
      <c r="O3612" t="s">
        <v>8275</v>
      </c>
      <c r="P3612">
        <f t="shared" si="336"/>
        <v>162</v>
      </c>
      <c r="Q3612" s="22">
        <f t="shared" si="337"/>
        <v>52.35</v>
      </c>
      <c r="R3612" s="15">
        <f t="shared" si="338"/>
        <v>42203.432129629626</v>
      </c>
      <c r="S3612" s="15">
        <f t="shared" si="339"/>
        <v>42233.432129629626</v>
      </c>
      <c r="T3612">
        <f t="shared" si="340"/>
        <v>2015</v>
      </c>
      <c r="U3612">
        <f t="shared" si="341"/>
        <v>7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v>1425891201</v>
      </c>
      <c r="K3613" t="b">
        <v>0</v>
      </c>
      <c r="L3613">
        <v>51</v>
      </c>
      <c r="M3613" t="b">
        <v>1</v>
      </c>
      <c r="N3613" s="11" t="s">
        <v>8274</v>
      </c>
      <c r="O3613" t="s">
        <v>8275</v>
      </c>
      <c r="P3613">
        <f t="shared" si="336"/>
        <v>136</v>
      </c>
      <c r="Q3613" s="22">
        <f t="shared" si="337"/>
        <v>66.67</v>
      </c>
      <c r="R3613" s="15">
        <f t="shared" si="338"/>
        <v>42072.370381944449</v>
      </c>
      <c r="S3613" s="15">
        <f t="shared" si="339"/>
        <v>42102.370381944449</v>
      </c>
      <c r="T3613">
        <f t="shared" si="340"/>
        <v>2015</v>
      </c>
      <c r="U3613">
        <f t="shared" si="341"/>
        <v>3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v>1401470811</v>
      </c>
      <c r="K3614" t="b">
        <v>0</v>
      </c>
      <c r="L3614">
        <v>57</v>
      </c>
      <c r="M3614" t="b">
        <v>1</v>
      </c>
      <c r="N3614" s="11" t="s">
        <v>8274</v>
      </c>
      <c r="O3614" t="s">
        <v>8275</v>
      </c>
      <c r="P3614">
        <f t="shared" si="336"/>
        <v>144</v>
      </c>
      <c r="Q3614" s="22">
        <f t="shared" si="337"/>
        <v>126.67</v>
      </c>
      <c r="R3614" s="15">
        <f t="shared" si="338"/>
        <v>41789.726979166669</v>
      </c>
      <c r="S3614" s="15">
        <f t="shared" si="339"/>
        <v>41799.726979166669</v>
      </c>
      <c r="T3614">
        <f t="shared" si="340"/>
        <v>2014</v>
      </c>
      <c r="U3614">
        <f t="shared" si="341"/>
        <v>5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v>1401372574</v>
      </c>
      <c r="K3615" t="b">
        <v>0</v>
      </c>
      <c r="L3615">
        <v>20</v>
      </c>
      <c r="M3615" t="b">
        <v>1</v>
      </c>
      <c r="N3615" s="11" t="s">
        <v>8274</v>
      </c>
      <c r="O3615" t="s">
        <v>8275</v>
      </c>
      <c r="P3615">
        <f t="shared" si="336"/>
        <v>100</v>
      </c>
      <c r="Q3615" s="22">
        <f t="shared" si="337"/>
        <v>62.5</v>
      </c>
      <c r="R3615" s="15">
        <f t="shared" si="338"/>
        <v>41788.58997685185</v>
      </c>
      <c r="S3615" s="15">
        <f t="shared" si="339"/>
        <v>41818.58997685185</v>
      </c>
      <c r="T3615">
        <f t="shared" si="340"/>
        <v>2014</v>
      </c>
      <c r="U3615">
        <f t="shared" si="341"/>
        <v>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v>1432083616</v>
      </c>
      <c r="K3616" t="b">
        <v>0</v>
      </c>
      <c r="L3616">
        <v>71</v>
      </c>
      <c r="M3616" t="b">
        <v>1</v>
      </c>
      <c r="N3616" s="11" t="s">
        <v>8274</v>
      </c>
      <c r="O3616" t="s">
        <v>8275</v>
      </c>
      <c r="P3616">
        <f t="shared" si="336"/>
        <v>101</v>
      </c>
      <c r="Q3616" s="22">
        <f t="shared" si="337"/>
        <v>35.49</v>
      </c>
      <c r="R3616" s="15">
        <f t="shared" si="338"/>
        <v>42144.041851851856</v>
      </c>
      <c r="S3616" s="15">
        <f t="shared" si="339"/>
        <v>42174.041851851856</v>
      </c>
      <c r="T3616">
        <f t="shared" si="340"/>
        <v>2015</v>
      </c>
      <c r="U3616">
        <f t="shared" si="341"/>
        <v>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v>1447164896</v>
      </c>
      <c r="K3617" t="b">
        <v>0</v>
      </c>
      <c r="L3617">
        <v>72</v>
      </c>
      <c r="M3617" t="b">
        <v>1</v>
      </c>
      <c r="N3617" s="11" t="s">
        <v>8274</v>
      </c>
      <c r="O3617" t="s">
        <v>8275</v>
      </c>
      <c r="P3617">
        <f t="shared" si="336"/>
        <v>107</v>
      </c>
      <c r="Q3617" s="22">
        <f t="shared" si="337"/>
        <v>37.08</v>
      </c>
      <c r="R3617" s="15">
        <f t="shared" si="338"/>
        <v>42318.593703703707</v>
      </c>
      <c r="S3617" s="15">
        <f t="shared" si="339"/>
        <v>42348.593703703707</v>
      </c>
      <c r="T3617">
        <f t="shared" si="340"/>
        <v>2015</v>
      </c>
      <c r="U3617">
        <f t="shared" si="341"/>
        <v>11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v>1424213264</v>
      </c>
      <c r="K3618" t="b">
        <v>0</v>
      </c>
      <c r="L3618">
        <v>45</v>
      </c>
      <c r="M3618" t="b">
        <v>1</v>
      </c>
      <c r="N3618" s="11" t="s">
        <v>8274</v>
      </c>
      <c r="O3618" t="s">
        <v>8275</v>
      </c>
      <c r="P3618">
        <f t="shared" si="336"/>
        <v>125</v>
      </c>
      <c r="Q3618" s="22">
        <f t="shared" si="337"/>
        <v>69.33</v>
      </c>
      <c r="R3618" s="15">
        <f t="shared" si="338"/>
        <v>42052.949814814812</v>
      </c>
      <c r="S3618" s="15">
        <f t="shared" si="339"/>
        <v>42082.908148148148</v>
      </c>
      <c r="T3618">
        <f t="shared" si="340"/>
        <v>2015</v>
      </c>
      <c r="U3618">
        <f t="shared" si="341"/>
        <v>2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v>1486996729</v>
      </c>
      <c r="K3619" t="b">
        <v>0</v>
      </c>
      <c r="L3619">
        <v>51</v>
      </c>
      <c r="M3619" t="b">
        <v>1</v>
      </c>
      <c r="N3619" s="11" t="s">
        <v>8274</v>
      </c>
      <c r="O3619" t="s">
        <v>8275</v>
      </c>
      <c r="P3619">
        <f t="shared" si="336"/>
        <v>119</v>
      </c>
      <c r="Q3619" s="22">
        <f t="shared" si="337"/>
        <v>17.25</v>
      </c>
      <c r="R3619" s="15">
        <f t="shared" si="338"/>
        <v>42779.610289351855</v>
      </c>
      <c r="S3619" s="15">
        <f t="shared" si="339"/>
        <v>42794</v>
      </c>
      <c r="T3619">
        <f t="shared" si="340"/>
        <v>2017</v>
      </c>
      <c r="U3619">
        <f t="shared" si="341"/>
        <v>2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v>1430751850</v>
      </c>
      <c r="K3620" t="b">
        <v>0</v>
      </c>
      <c r="L3620">
        <v>56</v>
      </c>
      <c r="M3620" t="b">
        <v>1</v>
      </c>
      <c r="N3620" s="11" t="s">
        <v>8274</v>
      </c>
      <c r="O3620" t="s">
        <v>8275</v>
      </c>
      <c r="P3620">
        <f t="shared" si="336"/>
        <v>101</v>
      </c>
      <c r="Q3620" s="22">
        <f t="shared" si="337"/>
        <v>36.07</v>
      </c>
      <c r="R3620" s="15">
        <f t="shared" si="338"/>
        <v>42128.627893518518</v>
      </c>
      <c r="S3620" s="15">
        <f t="shared" si="339"/>
        <v>42158.627893518518</v>
      </c>
      <c r="T3620">
        <f t="shared" si="340"/>
        <v>2015</v>
      </c>
      <c r="U3620">
        <f t="shared" si="341"/>
        <v>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v>1476760226</v>
      </c>
      <c r="K3621" t="b">
        <v>0</v>
      </c>
      <c r="L3621">
        <v>17</v>
      </c>
      <c r="M3621" t="b">
        <v>1</v>
      </c>
      <c r="N3621" s="11" t="s">
        <v>8274</v>
      </c>
      <c r="O3621" t="s">
        <v>8275</v>
      </c>
      <c r="P3621">
        <f t="shared" si="336"/>
        <v>113</v>
      </c>
      <c r="Q3621" s="22">
        <f t="shared" si="337"/>
        <v>66.47</v>
      </c>
      <c r="R3621" s="15">
        <f t="shared" si="338"/>
        <v>42661.132245370376</v>
      </c>
      <c r="S3621" s="15">
        <f t="shared" si="339"/>
        <v>42693.916666666672</v>
      </c>
      <c r="T3621">
        <f t="shared" si="340"/>
        <v>2016</v>
      </c>
      <c r="U3621">
        <f t="shared" si="341"/>
        <v>10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v>1422916261</v>
      </c>
      <c r="K3622" t="b">
        <v>0</v>
      </c>
      <c r="L3622">
        <v>197</v>
      </c>
      <c r="M3622" t="b">
        <v>1</v>
      </c>
      <c r="N3622" s="11" t="s">
        <v>8274</v>
      </c>
      <c r="O3622" t="s">
        <v>8275</v>
      </c>
      <c r="P3622">
        <f t="shared" si="336"/>
        <v>105</v>
      </c>
      <c r="Q3622" s="22">
        <f t="shared" si="337"/>
        <v>56.07</v>
      </c>
      <c r="R3622" s="15">
        <f t="shared" si="338"/>
        <v>42037.938206018516</v>
      </c>
      <c r="S3622" s="15">
        <f t="shared" si="339"/>
        <v>42068.166666666672</v>
      </c>
      <c r="T3622">
        <f t="shared" si="340"/>
        <v>2015</v>
      </c>
      <c r="U3622">
        <f t="shared" si="341"/>
        <v>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v>1473200844</v>
      </c>
      <c r="K3623" t="b">
        <v>0</v>
      </c>
      <c r="L3623">
        <v>70</v>
      </c>
      <c r="M3623" t="b">
        <v>1</v>
      </c>
      <c r="N3623" s="11" t="s">
        <v>8274</v>
      </c>
      <c r="O3623" t="s">
        <v>8275</v>
      </c>
      <c r="P3623">
        <f t="shared" si="336"/>
        <v>110</v>
      </c>
      <c r="Q3623" s="22">
        <f t="shared" si="337"/>
        <v>47.03</v>
      </c>
      <c r="R3623" s="15">
        <f t="shared" si="338"/>
        <v>42619.935694444444</v>
      </c>
      <c r="S3623" s="15">
        <f t="shared" si="339"/>
        <v>42643.875</v>
      </c>
      <c r="T3623">
        <f t="shared" si="340"/>
        <v>2016</v>
      </c>
      <c r="U3623">
        <f t="shared" si="341"/>
        <v>9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v>1409030371</v>
      </c>
      <c r="K3624" t="b">
        <v>0</v>
      </c>
      <c r="L3624">
        <v>21</v>
      </c>
      <c r="M3624" t="b">
        <v>1</v>
      </c>
      <c r="N3624" s="11" t="s">
        <v>8274</v>
      </c>
      <c r="O3624" t="s">
        <v>8275</v>
      </c>
      <c r="P3624">
        <f t="shared" si="336"/>
        <v>100</v>
      </c>
      <c r="Q3624" s="22">
        <f t="shared" si="337"/>
        <v>47.67</v>
      </c>
      <c r="R3624" s="15">
        <f t="shared" si="338"/>
        <v>41877.221886574072</v>
      </c>
      <c r="S3624" s="15">
        <f t="shared" si="339"/>
        <v>41910.140972222223</v>
      </c>
      <c r="T3624">
        <f t="shared" si="340"/>
        <v>2014</v>
      </c>
      <c r="U3624">
        <f t="shared" si="341"/>
        <v>8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v>1404841270</v>
      </c>
      <c r="K3625" t="b">
        <v>0</v>
      </c>
      <c r="L3625">
        <v>34</v>
      </c>
      <c r="M3625" t="b">
        <v>1</v>
      </c>
      <c r="N3625" s="11" t="s">
        <v>8274</v>
      </c>
      <c r="O3625" t="s">
        <v>8275</v>
      </c>
      <c r="P3625">
        <f t="shared" si="336"/>
        <v>120</v>
      </c>
      <c r="Q3625" s="22">
        <f t="shared" si="337"/>
        <v>88.24</v>
      </c>
      <c r="R3625" s="15">
        <f t="shared" si="338"/>
        <v>41828.736921296295</v>
      </c>
      <c r="S3625" s="15">
        <f t="shared" si="339"/>
        <v>41846.291666666664</v>
      </c>
      <c r="T3625">
        <f t="shared" si="340"/>
        <v>2014</v>
      </c>
      <c r="U3625">
        <f t="shared" si="341"/>
        <v>7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v>1466793290</v>
      </c>
      <c r="K3626" t="b">
        <v>0</v>
      </c>
      <c r="L3626">
        <v>39</v>
      </c>
      <c r="M3626" t="b">
        <v>1</v>
      </c>
      <c r="N3626" s="11" t="s">
        <v>8274</v>
      </c>
      <c r="O3626" t="s">
        <v>8275</v>
      </c>
      <c r="P3626">
        <f t="shared" si="336"/>
        <v>105</v>
      </c>
      <c r="Q3626" s="22">
        <f t="shared" si="337"/>
        <v>80.72</v>
      </c>
      <c r="R3626" s="15">
        <f t="shared" si="338"/>
        <v>42545.774189814809</v>
      </c>
      <c r="S3626" s="15">
        <f t="shared" si="339"/>
        <v>42605.774189814809</v>
      </c>
      <c r="T3626">
        <f t="shared" si="340"/>
        <v>2016</v>
      </c>
      <c r="U3626">
        <f t="shared" si="341"/>
        <v>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v>1433259577</v>
      </c>
      <c r="K3627" t="b">
        <v>0</v>
      </c>
      <c r="L3627">
        <v>78</v>
      </c>
      <c r="M3627" t="b">
        <v>1</v>
      </c>
      <c r="N3627" s="11" t="s">
        <v>8274</v>
      </c>
      <c r="O3627" t="s">
        <v>8275</v>
      </c>
      <c r="P3627">
        <f t="shared" si="336"/>
        <v>103</v>
      </c>
      <c r="Q3627" s="22">
        <f t="shared" si="337"/>
        <v>39.49</v>
      </c>
      <c r="R3627" s="15">
        <f t="shared" si="338"/>
        <v>42157.652511574073</v>
      </c>
      <c r="S3627" s="15">
        <f t="shared" si="339"/>
        <v>42187.652511574073</v>
      </c>
      <c r="T3627">
        <f t="shared" si="340"/>
        <v>2015</v>
      </c>
      <c r="U3627">
        <f t="shared" si="341"/>
        <v>6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v>1406390457</v>
      </c>
      <c r="K3628" t="b">
        <v>0</v>
      </c>
      <c r="L3628">
        <v>48</v>
      </c>
      <c r="M3628" t="b">
        <v>1</v>
      </c>
      <c r="N3628" s="11" t="s">
        <v>8274</v>
      </c>
      <c r="O3628" t="s">
        <v>8275</v>
      </c>
      <c r="P3628">
        <f t="shared" si="336"/>
        <v>102</v>
      </c>
      <c r="Q3628" s="22">
        <f t="shared" si="337"/>
        <v>84.85</v>
      </c>
      <c r="R3628" s="15">
        <f t="shared" si="338"/>
        <v>41846.667326388888</v>
      </c>
      <c r="S3628" s="15">
        <f t="shared" si="339"/>
        <v>41867.667326388888</v>
      </c>
      <c r="T3628">
        <f t="shared" si="340"/>
        <v>2014</v>
      </c>
      <c r="U3628">
        <f t="shared" si="341"/>
        <v>7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v>1459446487</v>
      </c>
      <c r="K3629" t="b">
        <v>0</v>
      </c>
      <c r="L3629">
        <v>29</v>
      </c>
      <c r="M3629" t="b">
        <v>1</v>
      </c>
      <c r="N3629" s="11" t="s">
        <v>8274</v>
      </c>
      <c r="O3629" t="s">
        <v>8275</v>
      </c>
      <c r="P3629">
        <f t="shared" si="336"/>
        <v>100</v>
      </c>
      <c r="Q3629" s="22">
        <f t="shared" si="337"/>
        <v>68.97</v>
      </c>
      <c r="R3629" s="15">
        <f t="shared" si="338"/>
        <v>42460.741747685184</v>
      </c>
      <c r="S3629" s="15">
        <f t="shared" si="339"/>
        <v>42511.165972222225</v>
      </c>
      <c r="T3629">
        <f t="shared" si="340"/>
        <v>2016</v>
      </c>
      <c r="U3629">
        <f t="shared" si="341"/>
        <v>3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v>1444852796</v>
      </c>
      <c r="K3630" t="b">
        <v>0</v>
      </c>
      <c r="L3630">
        <v>0</v>
      </c>
      <c r="M3630" t="b">
        <v>0</v>
      </c>
      <c r="N3630" s="11" t="s">
        <v>8274</v>
      </c>
      <c r="O3630" t="s">
        <v>8316</v>
      </c>
      <c r="P3630">
        <f t="shared" si="336"/>
        <v>0</v>
      </c>
      <c r="Q3630" s="22">
        <f t="shared" si="337"/>
        <v>0</v>
      </c>
      <c r="R3630" s="15">
        <f t="shared" si="338"/>
        <v>42291.833287037036</v>
      </c>
      <c r="S3630" s="15">
        <f t="shared" si="339"/>
        <v>42351.874953703707</v>
      </c>
      <c r="T3630">
        <f t="shared" si="340"/>
        <v>2015</v>
      </c>
      <c r="U3630">
        <f t="shared" si="341"/>
        <v>10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v>1457403364</v>
      </c>
      <c r="K3631" t="b">
        <v>0</v>
      </c>
      <c r="L3631">
        <v>2</v>
      </c>
      <c r="M3631" t="b">
        <v>0</v>
      </c>
      <c r="N3631" s="11" t="s">
        <v>8274</v>
      </c>
      <c r="O3631" t="s">
        <v>8316</v>
      </c>
      <c r="P3631">
        <f t="shared" si="336"/>
        <v>0</v>
      </c>
      <c r="Q3631" s="22">
        <f t="shared" si="337"/>
        <v>1</v>
      </c>
      <c r="R3631" s="15">
        <f t="shared" si="338"/>
        <v>42437.094490740739</v>
      </c>
      <c r="S3631" s="15">
        <f t="shared" si="339"/>
        <v>42495.708333333328</v>
      </c>
      <c r="T3631">
        <f t="shared" si="340"/>
        <v>2016</v>
      </c>
      <c r="U3631">
        <f t="shared" si="341"/>
        <v>3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v>1414700390</v>
      </c>
      <c r="K3632" t="b">
        <v>0</v>
      </c>
      <c r="L3632">
        <v>1</v>
      </c>
      <c r="M3632" t="b">
        <v>0</v>
      </c>
      <c r="N3632" s="11" t="s">
        <v>8274</v>
      </c>
      <c r="O3632" t="s">
        <v>8316</v>
      </c>
      <c r="P3632">
        <f t="shared" si="336"/>
        <v>0</v>
      </c>
      <c r="Q3632" s="22">
        <f t="shared" si="337"/>
        <v>1</v>
      </c>
      <c r="R3632" s="15">
        <f t="shared" si="338"/>
        <v>41942.84710648148</v>
      </c>
      <c r="S3632" s="15">
        <f t="shared" si="339"/>
        <v>41972.888773148152</v>
      </c>
      <c r="T3632">
        <f t="shared" si="340"/>
        <v>2014</v>
      </c>
      <c r="U3632">
        <f t="shared" si="341"/>
        <v>10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v>1409335497</v>
      </c>
      <c r="K3633" t="b">
        <v>0</v>
      </c>
      <c r="L3633">
        <v>59</v>
      </c>
      <c r="M3633" t="b">
        <v>0</v>
      </c>
      <c r="N3633" s="11" t="s">
        <v>8274</v>
      </c>
      <c r="O3633" t="s">
        <v>8316</v>
      </c>
      <c r="P3633">
        <f t="shared" si="336"/>
        <v>51</v>
      </c>
      <c r="Q3633" s="22">
        <f t="shared" si="337"/>
        <v>147.88</v>
      </c>
      <c r="R3633" s="15">
        <f t="shared" si="338"/>
        <v>41880.753437499996</v>
      </c>
      <c r="S3633" s="15">
        <f t="shared" si="339"/>
        <v>41905.165972222225</v>
      </c>
      <c r="T3633">
        <f t="shared" si="340"/>
        <v>2014</v>
      </c>
      <c r="U3633">
        <f t="shared" si="341"/>
        <v>8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v>1415053749</v>
      </c>
      <c r="K3634" t="b">
        <v>0</v>
      </c>
      <c r="L3634">
        <v>1</v>
      </c>
      <c r="M3634" t="b">
        <v>0</v>
      </c>
      <c r="N3634" s="11" t="s">
        <v>8274</v>
      </c>
      <c r="O3634" t="s">
        <v>8316</v>
      </c>
      <c r="P3634">
        <f t="shared" si="336"/>
        <v>20</v>
      </c>
      <c r="Q3634" s="22">
        <f t="shared" si="337"/>
        <v>100</v>
      </c>
      <c r="R3634" s="15">
        <f t="shared" si="338"/>
        <v>41946.936909722222</v>
      </c>
      <c r="S3634" s="15">
        <f t="shared" si="339"/>
        <v>41966.936909722222</v>
      </c>
      <c r="T3634">
        <f t="shared" si="340"/>
        <v>2014</v>
      </c>
      <c r="U3634">
        <f t="shared" si="341"/>
        <v>11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v>1475765867</v>
      </c>
      <c r="K3635" t="b">
        <v>0</v>
      </c>
      <c r="L3635">
        <v>31</v>
      </c>
      <c r="M3635" t="b">
        <v>0</v>
      </c>
      <c r="N3635" s="11" t="s">
        <v>8274</v>
      </c>
      <c r="O3635" t="s">
        <v>8316</v>
      </c>
      <c r="P3635">
        <f t="shared" si="336"/>
        <v>35</v>
      </c>
      <c r="Q3635" s="22">
        <f t="shared" si="337"/>
        <v>56.84</v>
      </c>
      <c r="R3635" s="15">
        <f t="shared" si="338"/>
        <v>42649.623460648145</v>
      </c>
      <c r="S3635" s="15">
        <f t="shared" si="339"/>
        <v>42693.041666666672</v>
      </c>
      <c r="T3635">
        <f t="shared" si="340"/>
        <v>2016</v>
      </c>
      <c r="U3635">
        <f t="shared" si="341"/>
        <v>10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v>1480219174</v>
      </c>
      <c r="K3636" t="b">
        <v>0</v>
      </c>
      <c r="L3636">
        <v>18</v>
      </c>
      <c r="M3636" t="b">
        <v>0</v>
      </c>
      <c r="N3636" s="11" t="s">
        <v>8274</v>
      </c>
      <c r="O3636" t="s">
        <v>8316</v>
      </c>
      <c r="P3636">
        <f t="shared" si="336"/>
        <v>4</v>
      </c>
      <c r="Q3636" s="22">
        <f t="shared" si="337"/>
        <v>176.94</v>
      </c>
      <c r="R3636" s="15">
        <f t="shared" si="338"/>
        <v>42701.166365740741</v>
      </c>
      <c r="S3636" s="15">
        <f t="shared" si="339"/>
        <v>42749.165972222225</v>
      </c>
      <c r="T3636">
        <f t="shared" si="340"/>
        <v>2016</v>
      </c>
      <c r="U3636">
        <f t="shared" si="341"/>
        <v>11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v>1458594676</v>
      </c>
      <c r="K3637" t="b">
        <v>0</v>
      </c>
      <c r="L3637">
        <v>10</v>
      </c>
      <c r="M3637" t="b">
        <v>0</v>
      </c>
      <c r="N3637" s="11" t="s">
        <v>8274</v>
      </c>
      <c r="O3637" t="s">
        <v>8316</v>
      </c>
      <c r="P3637">
        <f t="shared" si="336"/>
        <v>36</v>
      </c>
      <c r="Q3637" s="22">
        <f t="shared" si="337"/>
        <v>127.6</v>
      </c>
      <c r="R3637" s="15">
        <f t="shared" si="338"/>
        <v>42450.88282407407</v>
      </c>
      <c r="S3637" s="15">
        <f t="shared" si="339"/>
        <v>42480.88282407407</v>
      </c>
      <c r="T3637">
        <f t="shared" si="340"/>
        <v>2016</v>
      </c>
      <c r="U3637">
        <f t="shared" si="341"/>
        <v>3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v>1439224829</v>
      </c>
      <c r="K3638" t="b">
        <v>0</v>
      </c>
      <c r="L3638">
        <v>0</v>
      </c>
      <c r="M3638" t="b">
        <v>0</v>
      </c>
      <c r="N3638" s="11" t="s">
        <v>8274</v>
      </c>
      <c r="O3638" t="s">
        <v>8316</v>
      </c>
      <c r="P3638">
        <f t="shared" si="336"/>
        <v>0</v>
      </c>
      <c r="Q3638" s="22">
        <f t="shared" si="337"/>
        <v>0</v>
      </c>
      <c r="R3638" s="15">
        <f t="shared" si="338"/>
        <v>42226.694780092599</v>
      </c>
      <c r="S3638" s="15">
        <f t="shared" si="339"/>
        <v>42261.694780092599</v>
      </c>
      <c r="T3638">
        <f t="shared" si="340"/>
        <v>2015</v>
      </c>
      <c r="U3638">
        <f t="shared" si="341"/>
        <v>8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v>1417538935</v>
      </c>
      <c r="K3639" t="b">
        <v>0</v>
      </c>
      <c r="L3639">
        <v>14</v>
      </c>
      <c r="M3639" t="b">
        <v>0</v>
      </c>
      <c r="N3639" s="11" t="s">
        <v>8274</v>
      </c>
      <c r="O3639" t="s">
        <v>8316</v>
      </c>
      <c r="P3639">
        <f t="shared" si="336"/>
        <v>31</v>
      </c>
      <c r="Q3639" s="22">
        <f t="shared" si="337"/>
        <v>66.14</v>
      </c>
      <c r="R3639" s="15">
        <f t="shared" si="338"/>
        <v>41975.700636574074</v>
      </c>
      <c r="S3639" s="15">
        <f t="shared" si="339"/>
        <v>42005.700636574074</v>
      </c>
      <c r="T3639">
        <f t="shared" si="340"/>
        <v>2014</v>
      </c>
      <c r="U3639">
        <f t="shared" si="341"/>
        <v>12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v>1424275732</v>
      </c>
      <c r="K3640" t="b">
        <v>0</v>
      </c>
      <c r="L3640">
        <v>2</v>
      </c>
      <c r="M3640" t="b">
        <v>0</v>
      </c>
      <c r="N3640" s="11" t="s">
        <v>8274</v>
      </c>
      <c r="O3640" t="s">
        <v>8316</v>
      </c>
      <c r="P3640">
        <f t="shared" si="336"/>
        <v>7</v>
      </c>
      <c r="Q3640" s="22">
        <f t="shared" si="337"/>
        <v>108</v>
      </c>
      <c r="R3640" s="15">
        <f t="shared" si="338"/>
        <v>42053.672824074078</v>
      </c>
      <c r="S3640" s="15">
        <f t="shared" si="339"/>
        <v>42113.631157407406</v>
      </c>
      <c r="T3640">
        <f t="shared" si="340"/>
        <v>2015</v>
      </c>
      <c r="U3640">
        <f t="shared" si="341"/>
        <v>2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v>1470672906</v>
      </c>
      <c r="K3641" t="b">
        <v>0</v>
      </c>
      <c r="L3641">
        <v>1</v>
      </c>
      <c r="M3641" t="b">
        <v>0</v>
      </c>
      <c r="N3641" s="11" t="s">
        <v>8274</v>
      </c>
      <c r="O3641" t="s">
        <v>8316</v>
      </c>
      <c r="P3641">
        <f t="shared" si="336"/>
        <v>0</v>
      </c>
      <c r="Q3641" s="22">
        <f t="shared" si="337"/>
        <v>1</v>
      </c>
      <c r="R3641" s="15">
        <f t="shared" si="338"/>
        <v>42590.677152777775</v>
      </c>
      <c r="S3641" s="15">
        <f t="shared" si="339"/>
        <v>42650.632638888885</v>
      </c>
      <c r="T3641">
        <f t="shared" si="340"/>
        <v>2016</v>
      </c>
      <c r="U3641">
        <f t="shared" si="341"/>
        <v>8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v>1428691530</v>
      </c>
      <c r="K3642" t="b">
        <v>0</v>
      </c>
      <c r="L3642">
        <v>3</v>
      </c>
      <c r="M3642" t="b">
        <v>0</v>
      </c>
      <c r="N3642" s="11" t="s">
        <v>8274</v>
      </c>
      <c r="O3642" t="s">
        <v>8316</v>
      </c>
      <c r="P3642">
        <f t="shared" si="336"/>
        <v>6</v>
      </c>
      <c r="Q3642" s="22">
        <f t="shared" si="337"/>
        <v>18.329999999999998</v>
      </c>
      <c r="R3642" s="15">
        <f t="shared" si="338"/>
        <v>42104.781597222223</v>
      </c>
      <c r="S3642" s="15">
        <f t="shared" si="339"/>
        <v>42134.781597222223</v>
      </c>
      <c r="T3642">
        <f t="shared" si="340"/>
        <v>2015</v>
      </c>
      <c r="U3642">
        <f t="shared" si="341"/>
        <v>4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v>1410966179</v>
      </c>
      <c r="K3643" t="b">
        <v>0</v>
      </c>
      <c r="L3643">
        <v>0</v>
      </c>
      <c r="M3643" t="b">
        <v>0</v>
      </c>
      <c r="N3643" s="11" t="s">
        <v>8274</v>
      </c>
      <c r="O3643" t="s">
        <v>8316</v>
      </c>
      <c r="P3643">
        <f t="shared" si="336"/>
        <v>0</v>
      </c>
      <c r="Q3643" s="22">
        <f t="shared" si="337"/>
        <v>0</v>
      </c>
      <c r="R3643" s="15">
        <f t="shared" si="338"/>
        <v>41899.627071759263</v>
      </c>
      <c r="S3643" s="15">
        <f t="shared" si="339"/>
        <v>41917.208333333336</v>
      </c>
      <c r="T3643">
        <f t="shared" si="340"/>
        <v>2014</v>
      </c>
      <c r="U3643">
        <f t="shared" si="341"/>
        <v>9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v>1445369727</v>
      </c>
      <c r="K3644" t="b">
        <v>0</v>
      </c>
      <c r="L3644">
        <v>2</v>
      </c>
      <c r="M3644" t="b">
        <v>0</v>
      </c>
      <c r="N3644" s="11" t="s">
        <v>8274</v>
      </c>
      <c r="O3644" t="s">
        <v>8316</v>
      </c>
      <c r="P3644">
        <f t="shared" si="336"/>
        <v>2</v>
      </c>
      <c r="Q3644" s="22">
        <f t="shared" si="337"/>
        <v>7.5</v>
      </c>
      <c r="R3644" s="15">
        <f t="shared" si="338"/>
        <v>42297.816284722227</v>
      </c>
      <c r="S3644" s="15">
        <f t="shared" si="339"/>
        <v>42338.708333333328</v>
      </c>
      <c r="T3644">
        <f t="shared" si="340"/>
        <v>2015</v>
      </c>
      <c r="U3644">
        <f t="shared" si="341"/>
        <v>10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v>1444274839</v>
      </c>
      <c r="K3645" t="b">
        <v>0</v>
      </c>
      <c r="L3645">
        <v>0</v>
      </c>
      <c r="M3645" t="b">
        <v>0</v>
      </c>
      <c r="N3645" s="11" t="s">
        <v>8274</v>
      </c>
      <c r="O3645" t="s">
        <v>8316</v>
      </c>
      <c r="P3645">
        <f t="shared" si="336"/>
        <v>0</v>
      </c>
      <c r="Q3645" s="22">
        <f t="shared" si="337"/>
        <v>0</v>
      </c>
      <c r="R3645" s="15">
        <f t="shared" si="338"/>
        <v>42285.143969907411</v>
      </c>
      <c r="S3645" s="15">
        <f t="shared" si="339"/>
        <v>42325.185636574075</v>
      </c>
      <c r="T3645">
        <f t="shared" si="340"/>
        <v>2015</v>
      </c>
      <c r="U3645">
        <f t="shared" si="341"/>
        <v>10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v>1454996887</v>
      </c>
      <c r="K3646" t="b">
        <v>0</v>
      </c>
      <c r="L3646">
        <v>12</v>
      </c>
      <c r="M3646" t="b">
        <v>0</v>
      </c>
      <c r="N3646" s="11" t="s">
        <v>8274</v>
      </c>
      <c r="O3646" t="s">
        <v>8316</v>
      </c>
      <c r="P3646">
        <f t="shared" si="336"/>
        <v>16</v>
      </c>
      <c r="Q3646" s="22">
        <f t="shared" si="337"/>
        <v>68.42</v>
      </c>
      <c r="R3646" s="15">
        <f t="shared" si="338"/>
        <v>42409.241747685184</v>
      </c>
      <c r="S3646" s="15">
        <f t="shared" si="339"/>
        <v>42437.207638888889</v>
      </c>
      <c r="T3646">
        <f t="shared" si="340"/>
        <v>2016</v>
      </c>
      <c r="U3646">
        <f t="shared" si="341"/>
        <v>2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v>1477178238</v>
      </c>
      <c r="K3647" t="b">
        <v>0</v>
      </c>
      <c r="L3647">
        <v>1</v>
      </c>
      <c r="M3647" t="b">
        <v>0</v>
      </c>
      <c r="N3647" s="11" t="s">
        <v>8274</v>
      </c>
      <c r="O3647" t="s">
        <v>8316</v>
      </c>
      <c r="P3647">
        <f t="shared" si="336"/>
        <v>0</v>
      </c>
      <c r="Q3647" s="22">
        <f t="shared" si="337"/>
        <v>1</v>
      </c>
      <c r="R3647" s="15">
        <f t="shared" si="338"/>
        <v>42665.970347222217</v>
      </c>
      <c r="S3647" s="15">
        <f t="shared" si="339"/>
        <v>42696.012013888889</v>
      </c>
      <c r="T3647">
        <f t="shared" si="340"/>
        <v>2016</v>
      </c>
      <c r="U3647">
        <f t="shared" si="341"/>
        <v>10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v>1431770802</v>
      </c>
      <c r="K3648" t="b">
        <v>0</v>
      </c>
      <c r="L3648">
        <v>8</v>
      </c>
      <c r="M3648" t="b">
        <v>0</v>
      </c>
      <c r="N3648" s="11" t="s">
        <v>8274</v>
      </c>
      <c r="O3648" t="s">
        <v>8316</v>
      </c>
      <c r="P3648">
        <f t="shared" si="336"/>
        <v>5</v>
      </c>
      <c r="Q3648" s="22">
        <f t="shared" si="337"/>
        <v>60.13</v>
      </c>
      <c r="R3648" s="15">
        <f t="shared" si="338"/>
        <v>42140.421319444446</v>
      </c>
      <c r="S3648" s="15">
        <f t="shared" si="339"/>
        <v>42171.979166666672</v>
      </c>
      <c r="T3648">
        <f t="shared" si="340"/>
        <v>2015</v>
      </c>
      <c r="U3648">
        <f t="shared" si="341"/>
        <v>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v>1471370327</v>
      </c>
      <c r="K3649" t="b">
        <v>0</v>
      </c>
      <c r="L3649">
        <v>2</v>
      </c>
      <c r="M3649" t="b">
        <v>0</v>
      </c>
      <c r="N3649" s="11" t="s">
        <v>8274</v>
      </c>
      <c r="O3649" t="s">
        <v>8316</v>
      </c>
      <c r="P3649">
        <f t="shared" si="336"/>
        <v>6</v>
      </c>
      <c r="Q3649" s="22">
        <f t="shared" si="337"/>
        <v>15</v>
      </c>
      <c r="R3649" s="15">
        <f t="shared" si="338"/>
        <v>42598.749155092592</v>
      </c>
      <c r="S3649" s="15">
        <f t="shared" si="339"/>
        <v>42643.749155092592</v>
      </c>
      <c r="T3649">
        <f t="shared" si="340"/>
        <v>2016</v>
      </c>
      <c r="U3649">
        <f t="shared" si="341"/>
        <v>8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v>1409900445</v>
      </c>
      <c r="K3650" t="b">
        <v>0</v>
      </c>
      <c r="L3650">
        <v>73</v>
      </c>
      <c r="M3650" t="b">
        <v>1</v>
      </c>
      <c r="N3650" s="11" t="s">
        <v>8274</v>
      </c>
      <c r="O3650" t="s">
        <v>8275</v>
      </c>
      <c r="P3650">
        <f t="shared" si="336"/>
        <v>100</v>
      </c>
      <c r="Q3650" s="22">
        <f t="shared" si="337"/>
        <v>550.04</v>
      </c>
      <c r="R3650" s="15">
        <f t="shared" si="338"/>
        <v>41887.292187500003</v>
      </c>
      <c r="S3650" s="15">
        <f t="shared" si="339"/>
        <v>41917.292187500003</v>
      </c>
      <c r="T3650">
        <f t="shared" si="340"/>
        <v>2014</v>
      </c>
      <c r="U3650">
        <f t="shared" si="341"/>
        <v>9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v>1400691994</v>
      </c>
      <c r="K3651" t="b">
        <v>0</v>
      </c>
      <c r="L3651">
        <v>8</v>
      </c>
      <c r="M3651" t="b">
        <v>1</v>
      </c>
      <c r="N3651" s="11" t="s">
        <v>8274</v>
      </c>
      <c r="O3651" t="s">
        <v>8275</v>
      </c>
      <c r="P3651">
        <f t="shared" ref="P3651:P3714" si="342">ROUND(E3651/D3651*100,0)</f>
        <v>104</v>
      </c>
      <c r="Q3651" s="22">
        <f t="shared" ref="Q3651:Q3714" si="343">IFERROR(ROUND(E3651/L3651,2),0)</f>
        <v>97.5</v>
      </c>
      <c r="R3651" s="15">
        <f t="shared" ref="R3651:R3714" si="344">J3651/60/60/24+DATE(1970,1,1)</f>
        <v>41780.712893518517</v>
      </c>
      <c r="S3651" s="15">
        <f t="shared" ref="S3651:S3714" si="345">I3651/60/60/24+DATE(1970,1,1)</f>
        <v>41806.712893518517</v>
      </c>
      <c r="T3651">
        <f t="shared" ref="T3651:T3714" si="346">YEAR(R3651)</f>
        <v>2014</v>
      </c>
      <c r="U3651">
        <f t="shared" ref="U3651:U3714" si="347">MONTH(R3651)</f>
        <v>5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v>1452598184</v>
      </c>
      <c r="K3652" t="b">
        <v>0</v>
      </c>
      <c r="L3652">
        <v>17</v>
      </c>
      <c r="M3652" t="b">
        <v>1</v>
      </c>
      <c r="N3652" s="11" t="s">
        <v>8274</v>
      </c>
      <c r="O3652" t="s">
        <v>8275</v>
      </c>
      <c r="P3652">
        <f t="shared" si="342"/>
        <v>100</v>
      </c>
      <c r="Q3652" s="22">
        <f t="shared" si="343"/>
        <v>29.41</v>
      </c>
      <c r="R3652" s="15">
        <f t="shared" si="344"/>
        <v>42381.478981481487</v>
      </c>
      <c r="S3652" s="15">
        <f t="shared" si="345"/>
        <v>42402.478981481487</v>
      </c>
      <c r="T3652">
        <f t="shared" si="346"/>
        <v>2016</v>
      </c>
      <c r="U3652">
        <f t="shared" si="347"/>
        <v>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v>1404833442</v>
      </c>
      <c r="K3653" t="b">
        <v>0</v>
      </c>
      <c r="L3653">
        <v>9</v>
      </c>
      <c r="M3653" t="b">
        <v>1</v>
      </c>
      <c r="N3653" s="11" t="s">
        <v>8274</v>
      </c>
      <c r="O3653" t="s">
        <v>8275</v>
      </c>
      <c r="P3653">
        <f t="shared" si="342"/>
        <v>104</v>
      </c>
      <c r="Q3653" s="22">
        <f t="shared" si="343"/>
        <v>57.78</v>
      </c>
      <c r="R3653" s="15">
        <f t="shared" si="344"/>
        <v>41828.646319444444</v>
      </c>
      <c r="S3653" s="15">
        <f t="shared" si="345"/>
        <v>41861.665972222225</v>
      </c>
      <c r="T3653">
        <f t="shared" si="346"/>
        <v>2014</v>
      </c>
      <c r="U3653">
        <f t="shared" si="347"/>
        <v>7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v>1471188502</v>
      </c>
      <c r="K3654" t="b">
        <v>0</v>
      </c>
      <c r="L3654">
        <v>17</v>
      </c>
      <c r="M3654" t="b">
        <v>1</v>
      </c>
      <c r="N3654" s="11" t="s">
        <v>8274</v>
      </c>
      <c r="O3654" t="s">
        <v>8275</v>
      </c>
      <c r="P3654">
        <f t="shared" si="342"/>
        <v>251</v>
      </c>
      <c r="Q3654" s="22">
        <f t="shared" si="343"/>
        <v>44.24</v>
      </c>
      <c r="R3654" s="15">
        <f t="shared" si="344"/>
        <v>42596.644699074073</v>
      </c>
      <c r="S3654" s="15">
        <f t="shared" si="345"/>
        <v>42607.165972222225</v>
      </c>
      <c r="T3654">
        <f t="shared" si="346"/>
        <v>2016</v>
      </c>
      <c r="U3654">
        <f t="shared" si="347"/>
        <v>8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v>1436172207</v>
      </c>
      <c r="K3655" t="b">
        <v>0</v>
      </c>
      <c r="L3655">
        <v>33</v>
      </c>
      <c r="M3655" t="b">
        <v>1</v>
      </c>
      <c r="N3655" s="11" t="s">
        <v>8274</v>
      </c>
      <c r="O3655" t="s">
        <v>8275</v>
      </c>
      <c r="P3655">
        <f t="shared" si="342"/>
        <v>101</v>
      </c>
      <c r="Q3655" s="22">
        <f t="shared" si="343"/>
        <v>60.91</v>
      </c>
      <c r="R3655" s="15">
        <f t="shared" si="344"/>
        <v>42191.363506944443</v>
      </c>
      <c r="S3655" s="15">
        <f t="shared" si="345"/>
        <v>42221.363506944443</v>
      </c>
      <c r="T3655">
        <f t="shared" si="346"/>
        <v>2015</v>
      </c>
      <c r="U3655">
        <f t="shared" si="347"/>
        <v>7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v>1457690386</v>
      </c>
      <c r="K3656" t="b">
        <v>0</v>
      </c>
      <c r="L3656">
        <v>38</v>
      </c>
      <c r="M3656" t="b">
        <v>1</v>
      </c>
      <c r="N3656" s="11" t="s">
        <v>8274</v>
      </c>
      <c r="O3656" t="s">
        <v>8275</v>
      </c>
      <c r="P3656">
        <f t="shared" si="342"/>
        <v>174</v>
      </c>
      <c r="Q3656" s="22">
        <f t="shared" si="343"/>
        <v>68.84</v>
      </c>
      <c r="R3656" s="15">
        <f t="shared" si="344"/>
        <v>42440.416504629626</v>
      </c>
      <c r="S3656" s="15">
        <f t="shared" si="345"/>
        <v>42463.708333333328</v>
      </c>
      <c r="T3656">
        <f t="shared" si="346"/>
        <v>2016</v>
      </c>
      <c r="U3656">
        <f t="shared" si="347"/>
        <v>3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v>1434654998</v>
      </c>
      <c r="K3657" t="b">
        <v>0</v>
      </c>
      <c r="L3657">
        <v>79</v>
      </c>
      <c r="M3657" t="b">
        <v>1</v>
      </c>
      <c r="N3657" s="11" t="s">
        <v>8274</v>
      </c>
      <c r="O3657" t="s">
        <v>8275</v>
      </c>
      <c r="P3657">
        <f t="shared" si="342"/>
        <v>116</v>
      </c>
      <c r="Q3657" s="22">
        <f t="shared" si="343"/>
        <v>73.58</v>
      </c>
      <c r="R3657" s="15">
        <f t="shared" si="344"/>
        <v>42173.803217592591</v>
      </c>
      <c r="S3657" s="15">
        <f t="shared" si="345"/>
        <v>42203.290972222225</v>
      </c>
      <c r="T3657">
        <f t="shared" si="346"/>
        <v>2015</v>
      </c>
      <c r="U3657">
        <f t="shared" si="347"/>
        <v>6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v>1483393836</v>
      </c>
      <c r="K3658" t="b">
        <v>0</v>
      </c>
      <c r="L3658">
        <v>46</v>
      </c>
      <c r="M3658" t="b">
        <v>1</v>
      </c>
      <c r="N3658" s="11" t="s">
        <v>8274</v>
      </c>
      <c r="O3658" t="s">
        <v>8275</v>
      </c>
      <c r="P3658">
        <f t="shared" si="342"/>
        <v>106</v>
      </c>
      <c r="Q3658" s="22">
        <f t="shared" si="343"/>
        <v>115.02</v>
      </c>
      <c r="R3658" s="15">
        <f t="shared" si="344"/>
        <v>42737.910138888896</v>
      </c>
      <c r="S3658" s="15">
        <f t="shared" si="345"/>
        <v>42767.957638888889</v>
      </c>
      <c r="T3658">
        <f t="shared" si="346"/>
        <v>2017</v>
      </c>
      <c r="U3658">
        <f t="shared" si="347"/>
        <v>1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v>1462806419</v>
      </c>
      <c r="K3659" t="b">
        <v>0</v>
      </c>
      <c r="L3659">
        <v>20</v>
      </c>
      <c r="M3659" t="b">
        <v>1</v>
      </c>
      <c r="N3659" s="11" t="s">
        <v>8274</v>
      </c>
      <c r="O3659" t="s">
        <v>8275</v>
      </c>
      <c r="P3659">
        <f t="shared" si="342"/>
        <v>111</v>
      </c>
      <c r="Q3659" s="22">
        <f t="shared" si="343"/>
        <v>110.75</v>
      </c>
      <c r="R3659" s="15">
        <f t="shared" si="344"/>
        <v>42499.629849537043</v>
      </c>
      <c r="S3659" s="15">
        <f t="shared" si="345"/>
        <v>42522.904166666667</v>
      </c>
      <c r="T3659">
        <f t="shared" si="346"/>
        <v>2016</v>
      </c>
      <c r="U3659">
        <f t="shared" si="347"/>
        <v>5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v>1400272580</v>
      </c>
      <c r="K3660" t="b">
        <v>0</v>
      </c>
      <c r="L3660">
        <v>20</v>
      </c>
      <c r="M3660" t="b">
        <v>1</v>
      </c>
      <c r="N3660" s="11" t="s">
        <v>8274</v>
      </c>
      <c r="O3660" t="s">
        <v>8275</v>
      </c>
      <c r="P3660">
        <f t="shared" si="342"/>
        <v>101</v>
      </c>
      <c r="Q3660" s="22">
        <f t="shared" si="343"/>
        <v>75.5</v>
      </c>
      <c r="R3660" s="15">
        <f t="shared" si="344"/>
        <v>41775.858564814815</v>
      </c>
      <c r="S3660" s="15">
        <f t="shared" si="345"/>
        <v>41822.165972222225</v>
      </c>
      <c r="T3660">
        <f t="shared" si="346"/>
        <v>2014</v>
      </c>
      <c r="U3660">
        <f t="shared" si="347"/>
        <v>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v>1424414350</v>
      </c>
      <c r="K3661" t="b">
        <v>0</v>
      </c>
      <c r="L3661">
        <v>13</v>
      </c>
      <c r="M3661" t="b">
        <v>1</v>
      </c>
      <c r="N3661" s="11" t="s">
        <v>8274</v>
      </c>
      <c r="O3661" t="s">
        <v>8275</v>
      </c>
      <c r="P3661">
        <f t="shared" si="342"/>
        <v>102</v>
      </c>
      <c r="Q3661" s="22">
        <f t="shared" si="343"/>
        <v>235.46</v>
      </c>
      <c r="R3661" s="15">
        <f t="shared" si="344"/>
        <v>42055.277199074073</v>
      </c>
      <c r="S3661" s="15">
        <f t="shared" si="345"/>
        <v>42082.610416666663</v>
      </c>
      <c r="T3661">
        <f t="shared" si="346"/>
        <v>2015</v>
      </c>
      <c r="U3661">
        <f t="shared" si="347"/>
        <v>2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v>1417208925</v>
      </c>
      <c r="K3662" t="b">
        <v>0</v>
      </c>
      <c r="L3662">
        <v>22</v>
      </c>
      <c r="M3662" t="b">
        <v>1</v>
      </c>
      <c r="N3662" s="11" t="s">
        <v>8274</v>
      </c>
      <c r="O3662" t="s">
        <v>8275</v>
      </c>
      <c r="P3662">
        <f t="shared" si="342"/>
        <v>100</v>
      </c>
      <c r="Q3662" s="22">
        <f t="shared" si="343"/>
        <v>11.36</v>
      </c>
      <c r="R3662" s="15">
        <f t="shared" si="344"/>
        <v>41971.881076388891</v>
      </c>
      <c r="S3662" s="15">
        <f t="shared" si="345"/>
        <v>41996.881076388891</v>
      </c>
      <c r="T3662">
        <f t="shared" si="346"/>
        <v>2014</v>
      </c>
      <c r="U3662">
        <f t="shared" si="347"/>
        <v>11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v>1458336672</v>
      </c>
      <c r="K3663" t="b">
        <v>0</v>
      </c>
      <c r="L3663">
        <v>36</v>
      </c>
      <c r="M3663" t="b">
        <v>1</v>
      </c>
      <c r="N3663" s="11" t="s">
        <v>8274</v>
      </c>
      <c r="O3663" t="s">
        <v>8275</v>
      </c>
      <c r="P3663">
        <f t="shared" si="342"/>
        <v>111</v>
      </c>
      <c r="Q3663" s="22">
        <f t="shared" si="343"/>
        <v>92.5</v>
      </c>
      <c r="R3663" s="15">
        <f t="shared" si="344"/>
        <v>42447.896666666667</v>
      </c>
      <c r="S3663" s="15">
        <f t="shared" si="345"/>
        <v>42470.166666666672</v>
      </c>
      <c r="T3663">
        <f t="shared" si="346"/>
        <v>2016</v>
      </c>
      <c r="U3663">
        <f t="shared" si="347"/>
        <v>3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v>1425187014</v>
      </c>
      <c r="K3664" t="b">
        <v>0</v>
      </c>
      <c r="L3664">
        <v>40</v>
      </c>
      <c r="M3664" t="b">
        <v>1</v>
      </c>
      <c r="N3664" s="11" t="s">
        <v>8274</v>
      </c>
      <c r="O3664" t="s">
        <v>8275</v>
      </c>
      <c r="P3664">
        <f t="shared" si="342"/>
        <v>101</v>
      </c>
      <c r="Q3664" s="22">
        <f t="shared" si="343"/>
        <v>202.85</v>
      </c>
      <c r="R3664" s="15">
        <f t="shared" si="344"/>
        <v>42064.220069444447</v>
      </c>
      <c r="S3664" s="15">
        <f t="shared" si="345"/>
        <v>42094.178402777776</v>
      </c>
      <c r="T3664">
        <f t="shared" si="346"/>
        <v>2015</v>
      </c>
      <c r="U3664">
        <f t="shared" si="347"/>
        <v>3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v>1477133430</v>
      </c>
      <c r="K3665" t="b">
        <v>0</v>
      </c>
      <c r="L3665">
        <v>9</v>
      </c>
      <c r="M3665" t="b">
        <v>1</v>
      </c>
      <c r="N3665" s="11" t="s">
        <v>8274</v>
      </c>
      <c r="O3665" t="s">
        <v>8275</v>
      </c>
      <c r="P3665">
        <f t="shared" si="342"/>
        <v>104</v>
      </c>
      <c r="Q3665" s="22">
        <f t="shared" si="343"/>
        <v>26</v>
      </c>
      <c r="R3665" s="15">
        <f t="shared" si="344"/>
        <v>42665.451736111107</v>
      </c>
      <c r="S3665" s="15">
        <f t="shared" si="345"/>
        <v>42725.493402777778</v>
      </c>
      <c r="T3665">
        <f t="shared" si="346"/>
        <v>2016</v>
      </c>
      <c r="U3665">
        <f t="shared" si="347"/>
        <v>10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v>1464847089</v>
      </c>
      <c r="K3666" t="b">
        <v>0</v>
      </c>
      <c r="L3666">
        <v>19</v>
      </c>
      <c r="M3666" t="b">
        <v>1</v>
      </c>
      <c r="N3666" s="11" t="s">
        <v>8274</v>
      </c>
      <c r="O3666" t="s">
        <v>8275</v>
      </c>
      <c r="P3666">
        <f t="shared" si="342"/>
        <v>109</v>
      </c>
      <c r="Q3666" s="22">
        <f t="shared" si="343"/>
        <v>46.05</v>
      </c>
      <c r="R3666" s="15">
        <f t="shared" si="344"/>
        <v>42523.248715277776</v>
      </c>
      <c r="S3666" s="15">
        <f t="shared" si="345"/>
        <v>42537.248715277776</v>
      </c>
      <c r="T3666">
        <f t="shared" si="346"/>
        <v>2016</v>
      </c>
      <c r="U3666">
        <f t="shared" si="347"/>
        <v>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v>1445109822</v>
      </c>
      <c r="K3667" t="b">
        <v>0</v>
      </c>
      <c r="L3667">
        <v>14</v>
      </c>
      <c r="M3667" t="b">
        <v>1</v>
      </c>
      <c r="N3667" s="11" t="s">
        <v>8274</v>
      </c>
      <c r="O3667" t="s">
        <v>8275</v>
      </c>
      <c r="P3667">
        <f t="shared" si="342"/>
        <v>115</v>
      </c>
      <c r="Q3667" s="22">
        <f t="shared" si="343"/>
        <v>51</v>
      </c>
      <c r="R3667" s="15">
        <f t="shared" si="344"/>
        <v>42294.808124999996</v>
      </c>
      <c r="S3667" s="15">
        <f t="shared" si="345"/>
        <v>42305.829166666663</v>
      </c>
      <c r="T3667">
        <f t="shared" si="346"/>
        <v>2015</v>
      </c>
      <c r="U3667">
        <f t="shared" si="347"/>
        <v>10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v>1404337382</v>
      </c>
      <c r="K3668" t="b">
        <v>0</v>
      </c>
      <c r="L3668">
        <v>38</v>
      </c>
      <c r="M3668" t="b">
        <v>1</v>
      </c>
      <c r="N3668" s="11" t="s">
        <v>8274</v>
      </c>
      <c r="O3668" t="s">
        <v>8275</v>
      </c>
      <c r="P3668">
        <f t="shared" si="342"/>
        <v>100</v>
      </c>
      <c r="Q3668" s="22">
        <f t="shared" si="343"/>
        <v>31.58</v>
      </c>
      <c r="R3668" s="15">
        <f t="shared" si="344"/>
        <v>41822.90488425926</v>
      </c>
      <c r="S3668" s="15">
        <f t="shared" si="345"/>
        <v>41844.291666666664</v>
      </c>
      <c r="T3668">
        <f t="shared" si="346"/>
        <v>2014</v>
      </c>
      <c r="U3668">
        <f t="shared" si="347"/>
        <v>7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v>1434669419</v>
      </c>
      <c r="K3669" t="b">
        <v>0</v>
      </c>
      <c r="L3669">
        <v>58</v>
      </c>
      <c r="M3669" t="b">
        <v>1</v>
      </c>
      <c r="N3669" s="11" t="s">
        <v>8274</v>
      </c>
      <c r="O3669" t="s">
        <v>8275</v>
      </c>
      <c r="P3669">
        <f t="shared" si="342"/>
        <v>103</v>
      </c>
      <c r="Q3669" s="22">
        <f t="shared" si="343"/>
        <v>53.36</v>
      </c>
      <c r="R3669" s="15">
        <f t="shared" si="344"/>
        <v>42173.970127314817</v>
      </c>
      <c r="S3669" s="15">
        <f t="shared" si="345"/>
        <v>42203.970127314817</v>
      </c>
      <c r="T3669">
        <f t="shared" si="346"/>
        <v>2015</v>
      </c>
      <c r="U3669">
        <f t="shared" si="347"/>
        <v>6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v>1435670452</v>
      </c>
      <c r="K3670" t="b">
        <v>0</v>
      </c>
      <c r="L3670">
        <v>28</v>
      </c>
      <c r="M3670" t="b">
        <v>1</v>
      </c>
      <c r="N3670" s="11" t="s">
        <v>8274</v>
      </c>
      <c r="O3670" t="s">
        <v>8275</v>
      </c>
      <c r="P3670">
        <f t="shared" si="342"/>
        <v>104</v>
      </c>
      <c r="Q3670" s="22">
        <f t="shared" si="343"/>
        <v>36.96</v>
      </c>
      <c r="R3670" s="15">
        <f t="shared" si="344"/>
        <v>42185.556157407409</v>
      </c>
      <c r="S3670" s="15">
        <f t="shared" si="345"/>
        <v>42208.772916666669</v>
      </c>
      <c r="T3670">
        <f t="shared" si="346"/>
        <v>2015</v>
      </c>
      <c r="U3670">
        <f t="shared" si="347"/>
        <v>6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v>1431447137</v>
      </c>
      <c r="K3671" t="b">
        <v>0</v>
      </c>
      <c r="L3671">
        <v>17</v>
      </c>
      <c r="M3671" t="b">
        <v>1</v>
      </c>
      <c r="N3671" s="11" t="s">
        <v>8274</v>
      </c>
      <c r="O3671" t="s">
        <v>8275</v>
      </c>
      <c r="P3671">
        <f t="shared" si="342"/>
        <v>138</v>
      </c>
      <c r="Q3671" s="22">
        <f t="shared" si="343"/>
        <v>81.290000000000006</v>
      </c>
      <c r="R3671" s="15">
        <f t="shared" si="344"/>
        <v>42136.675196759257</v>
      </c>
      <c r="S3671" s="15">
        <f t="shared" si="345"/>
        <v>42166.675196759257</v>
      </c>
      <c r="T3671">
        <f t="shared" si="346"/>
        <v>2015</v>
      </c>
      <c r="U3671">
        <f t="shared" si="347"/>
        <v>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v>1431951611</v>
      </c>
      <c r="K3672" t="b">
        <v>0</v>
      </c>
      <c r="L3672">
        <v>12</v>
      </c>
      <c r="M3672" t="b">
        <v>1</v>
      </c>
      <c r="N3672" s="11" t="s">
        <v>8274</v>
      </c>
      <c r="O3672" t="s">
        <v>8275</v>
      </c>
      <c r="P3672">
        <f t="shared" si="342"/>
        <v>110</v>
      </c>
      <c r="Q3672" s="22">
        <f t="shared" si="343"/>
        <v>20.079999999999998</v>
      </c>
      <c r="R3672" s="15">
        <f t="shared" si="344"/>
        <v>42142.514016203699</v>
      </c>
      <c r="S3672" s="15">
        <f t="shared" si="345"/>
        <v>42155.958333333328</v>
      </c>
      <c r="T3672">
        <f t="shared" si="346"/>
        <v>2015</v>
      </c>
      <c r="U3672">
        <f t="shared" si="347"/>
        <v>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v>1404140667</v>
      </c>
      <c r="K3673" t="b">
        <v>0</v>
      </c>
      <c r="L3673">
        <v>40</v>
      </c>
      <c r="M3673" t="b">
        <v>1</v>
      </c>
      <c r="N3673" s="11" t="s">
        <v>8274</v>
      </c>
      <c r="O3673" t="s">
        <v>8275</v>
      </c>
      <c r="P3673">
        <f t="shared" si="342"/>
        <v>101</v>
      </c>
      <c r="Q3673" s="22">
        <f t="shared" si="343"/>
        <v>88.25</v>
      </c>
      <c r="R3673" s="15">
        <f t="shared" si="344"/>
        <v>41820.62809027778</v>
      </c>
      <c r="S3673" s="15">
        <f t="shared" si="345"/>
        <v>41841.165972222225</v>
      </c>
      <c r="T3673">
        <f t="shared" si="346"/>
        <v>2014</v>
      </c>
      <c r="U3673">
        <f t="shared" si="347"/>
        <v>6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v>1409179384</v>
      </c>
      <c r="K3674" t="b">
        <v>0</v>
      </c>
      <c r="L3674">
        <v>57</v>
      </c>
      <c r="M3674" t="b">
        <v>1</v>
      </c>
      <c r="N3674" s="11" t="s">
        <v>8274</v>
      </c>
      <c r="O3674" t="s">
        <v>8275</v>
      </c>
      <c r="P3674">
        <f t="shared" si="342"/>
        <v>102</v>
      </c>
      <c r="Q3674" s="22">
        <f t="shared" si="343"/>
        <v>53.44</v>
      </c>
      <c r="R3674" s="15">
        <f t="shared" si="344"/>
        <v>41878.946574074071</v>
      </c>
      <c r="S3674" s="15">
        <f t="shared" si="345"/>
        <v>41908.946574074071</v>
      </c>
      <c r="T3674">
        <f t="shared" si="346"/>
        <v>2014</v>
      </c>
      <c r="U3674">
        <f t="shared" si="347"/>
        <v>8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v>1412233497</v>
      </c>
      <c r="K3675" t="b">
        <v>0</v>
      </c>
      <c r="L3675">
        <v>114</v>
      </c>
      <c r="M3675" t="b">
        <v>1</v>
      </c>
      <c r="N3675" s="11" t="s">
        <v>8274</v>
      </c>
      <c r="O3675" t="s">
        <v>8275</v>
      </c>
      <c r="P3675">
        <f t="shared" si="342"/>
        <v>114</v>
      </c>
      <c r="Q3675" s="22">
        <f t="shared" si="343"/>
        <v>39.869999999999997</v>
      </c>
      <c r="R3675" s="15">
        <f t="shared" si="344"/>
        <v>41914.295104166667</v>
      </c>
      <c r="S3675" s="15">
        <f t="shared" si="345"/>
        <v>41948.536111111112</v>
      </c>
      <c r="T3675">
        <f t="shared" si="346"/>
        <v>2014</v>
      </c>
      <c r="U3675">
        <f t="shared" si="347"/>
        <v>10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v>1467752229</v>
      </c>
      <c r="K3676" t="b">
        <v>0</v>
      </c>
      <c r="L3676">
        <v>31</v>
      </c>
      <c r="M3676" t="b">
        <v>1</v>
      </c>
      <c r="N3676" s="11" t="s">
        <v>8274</v>
      </c>
      <c r="O3676" t="s">
        <v>8275</v>
      </c>
      <c r="P3676">
        <f t="shared" si="342"/>
        <v>100</v>
      </c>
      <c r="Q3676" s="22">
        <f t="shared" si="343"/>
        <v>145.16</v>
      </c>
      <c r="R3676" s="15">
        <f t="shared" si="344"/>
        <v>42556.873020833329</v>
      </c>
      <c r="S3676" s="15">
        <f t="shared" si="345"/>
        <v>42616.873020833329</v>
      </c>
      <c r="T3676">
        <f t="shared" si="346"/>
        <v>2016</v>
      </c>
      <c r="U3676">
        <f t="shared" si="347"/>
        <v>7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v>1462285182</v>
      </c>
      <c r="K3677" t="b">
        <v>0</v>
      </c>
      <c r="L3677">
        <v>3</v>
      </c>
      <c r="M3677" t="b">
        <v>1</v>
      </c>
      <c r="N3677" s="11" t="s">
        <v>8274</v>
      </c>
      <c r="O3677" t="s">
        <v>8275</v>
      </c>
      <c r="P3677">
        <f t="shared" si="342"/>
        <v>140</v>
      </c>
      <c r="Q3677" s="22">
        <f t="shared" si="343"/>
        <v>23.33</v>
      </c>
      <c r="R3677" s="15">
        <f t="shared" si="344"/>
        <v>42493.597013888888</v>
      </c>
      <c r="S3677" s="15">
        <f t="shared" si="345"/>
        <v>42505.958333333328</v>
      </c>
      <c r="T3677">
        <f t="shared" si="346"/>
        <v>2016</v>
      </c>
      <c r="U3677">
        <f t="shared" si="347"/>
        <v>5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v>1408995284</v>
      </c>
      <c r="K3678" t="b">
        <v>0</v>
      </c>
      <c r="L3678">
        <v>16</v>
      </c>
      <c r="M3678" t="b">
        <v>1</v>
      </c>
      <c r="N3678" s="11" t="s">
        <v>8274</v>
      </c>
      <c r="O3678" t="s">
        <v>8275</v>
      </c>
      <c r="P3678">
        <f t="shared" si="342"/>
        <v>129</v>
      </c>
      <c r="Q3678" s="22">
        <f t="shared" si="343"/>
        <v>64.38</v>
      </c>
      <c r="R3678" s="15">
        <f t="shared" si="344"/>
        <v>41876.815787037034</v>
      </c>
      <c r="S3678" s="15">
        <f t="shared" si="345"/>
        <v>41894.815787037034</v>
      </c>
      <c r="T3678">
        <f t="shared" si="346"/>
        <v>2014</v>
      </c>
      <c r="U3678">
        <f t="shared" si="347"/>
        <v>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v>1402580818</v>
      </c>
      <c r="K3679" t="b">
        <v>0</v>
      </c>
      <c r="L3679">
        <v>199</v>
      </c>
      <c r="M3679" t="b">
        <v>1</v>
      </c>
      <c r="N3679" s="11" t="s">
        <v>8274</v>
      </c>
      <c r="O3679" t="s">
        <v>8275</v>
      </c>
      <c r="P3679">
        <f t="shared" si="342"/>
        <v>103</v>
      </c>
      <c r="Q3679" s="22">
        <f t="shared" si="343"/>
        <v>62.05</v>
      </c>
      <c r="R3679" s="15">
        <f t="shared" si="344"/>
        <v>41802.574282407404</v>
      </c>
      <c r="S3679" s="15">
        <f t="shared" si="345"/>
        <v>41823.165972222225</v>
      </c>
      <c r="T3679">
        <f t="shared" si="346"/>
        <v>2014</v>
      </c>
      <c r="U3679">
        <f t="shared" si="347"/>
        <v>6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v>1430052298</v>
      </c>
      <c r="K3680" t="b">
        <v>0</v>
      </c>
      <c r="L3680">
        <v>31</v>
      </c>
      <c r="M3680" t="b">
        <v>1</v>
      </c>
      <c r="N3680" s="11" t="s">
        <v>8274</v>
      </c>
      <c r="O3680" t="s">
        <v>8275</v>
      </c>
      <c r="P3680">
        <f t="shared" si="342"/>
        <v>103</v>
      </c>
      <c r="Q3680" s="22">
        <f t="shared" si="343"/>
        <v>66.13</v>
      </c>
      <c r="R3680" s="15">
        <f t="shared" si="344"/>
        <v>42120.531226851846</v>
      </c>
      <c r="S3680" s="15">
        <f t="shared" si="345"/>
        <v>42155.531226851846</v>
      </c>
      <c r="T3680">
        <f t="shared" si="346"/>
        <v>2015</v>
      </c>
      <c r="U3680">
        <f t="shared" si="347"/>
        <v>4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v>1401214581</v>
      </c>
      <c r="K3681" t="b">
        <v>0</v>
      </c>
      <c r="L3681">
        <v>30</v>
      </c>
      <c r="M3681" t="b">
        <v>1</v>
      </c>
      <c r="N3681" s="11" t="s">
        <v>8274</v>
      </c>
      <c r="O3681" t="s">
        <v>8275</v>
      </c>
      <c r="P3681">
        <f t="shared" si="342"/>
        <v>110</v>
      </c>
      <c r="Q3681" s="22">
        <f t="shared" si="343"/>
        <v>73.400000000000006</v>
      </c>
      <c r="R3681" s="15">
        <f t="shared" si="344"/>
        <v>41786.761354166665</v>
      </c>
      <c r="S3681" s="15">
        <f t="shared" si="345"/>
        <v>41821.207638888889</v>
      </c>
      <c r="T3681">
        <f t="shared" si="346"/>
        <v>2014</v>
      </c>
      <c r="U3681">
        <f t="shared" si="347"/>
        <v>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v>1473850434</v>
      </c>
      <c r="K3682" t="b">
        <v>0</v>
      </c>
      <c r="L3682">
        <v>34</v>
      </c>
      <c r="M3682" t="b">
        <v>1</v>
      </c>
      <c r="N3682" s="11" t="s">
        <v>8274</v>
      </c>
      <c r="O3682" t="s">
        <v>8275</v>
      </c>
      <c r="P3682">
        <f t="shared" si="342"/>
        <v>113</v>
      </c>
      <c r="Q3682" s="22">
        <f t="shared" si="343"/>
        <v>99.5</v>
      </c>
      <c r="R3682" s="15">
        <f t="shared" si="344"/>
        <v>42627.454097222217</v>
      </c>
      <c r="S3682" s="15">
        <f t="shared" si="345"/>
        <v>42648.454097222217</v>
      </c>
      <c r="T3682">
        <f t="shared" si="346"/>
        <v>2016</v>
      </c>
      <c r="U3682">
        <f t="shared" si="347"/>
        <v>9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v>1452008290</v>
      </c>
      <c r="K3683" t="b">
        <v>0</v>
      </c>
      <c r="L3683">
        <v>18</v>
      </c>
      <c r="M3683" t="b">
        <v>1</v>
      </c>
      <c r="N3683" s="11" t="s">
        <v>8274</v>
      </c>
      <c r="O3683" t="s">
        <v>8275</v>
      </c>
      <c r="P3683">
        <f t="shared" si="342"/>
        <v>112</v>
      </c>
      <c r="Q3683" s="22">
        <f t="shared" si="343"/>
        <v>62.17</v>
      </c>
      <c r="R3683" s="15">
        <f t="shared" si="344"/>
        <v>42374.651504629626</v>
      </c>
      <c r="S3683" s="15">
        <f t="shared" si="345"/>
        <v>42384.651504629626</v>
      </c>
      <c r="T3683">
        <f t="shared" si="346"/>
        <v>2016</v>
      </c>
      <c r="U3683">
        <f t="shared" si="347"/>
        <v>1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v>1399998418</v>
      </c>
      <c r="K3684" t="b">
        <v>0</v>
      </c>
      <c r="L3684">
        <v>67</v>
      </c>
      <c r="M3684" t="b">
        <v>1</v>
      </c>
      <c r="N3684" s="11" t="s">
        <v>8274</v>
      </c>
      <c r="O3684" t="s">
        <v>8275</v>
      </c>
      <c r="P3684">
        <f t="shared" si="342"/>
        <v>139</v>
      </c>
      <c r="Q3684" s="22">
        <f t="shared" si="343"/>
        <v>62.33</v>
      </c>
      <c r="R3684" s="15">
        <f t="shared" si="344"/>
        <v>41772.685393518521</v>
      </c>
      <c r="S3684" s="15">
        <f t="shared" si="345"/>
        <v>41806.290972222225</v>
      </c>
      <c r="T3684">
        <f t="shared" si="346"/>
        <v>2014</v>
      </c>
      <c r="U3684">
        <f t="shared" si="347"/>
        <v>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v>1474339696</v>
      </c>
      <c r="K3685" t="b">
        <v>0</v>
      </c>
      <c r="L3685">
        <v>66</v>
      </c>
      <c r="M3685" t="b">
        <v>1</v>
      </c>
      <c r="N3685" s="11" t="s">
        <v>8274</v>
      </c>
      <c r="O3685" t="s">
        <v>8275</v>
      </c>
      <c r="P3685">
        <f t="shared" si="342"/>
        <v>111</v>
      </c>
      <c r="Q3685" s="22">
        <f t="shared" si="343"/>
        <v>58.79</v>
      </c>
      <c r="R3685" s="15">
        <f t="shared" si="344"/>
        <v>42633.116851851853</v>
      </c>
      <c r="S3685" s="15">
        <f t="shared" si="345"/>
        <v>42663.116851851853</v>
      </c>
      <c r="T3685">
        <f t="shared" si="346"/>
        <v>2016</v>
      </c>
      <c r="U3685">
        <f t="shared" si="347"/>
        <v>9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v>1438575586</v>
      </c>
      <c r="K3686" t="b">
        <v>0</v>
      </c>
      <c r="L3686">
        <v>23</v>
      </c>
      <c r="M3686" t="b">
        <v>1</v>
      </c>
      <c r="N3686" s="11" t="s">
        <v>8274</v>
      </c>
      <c r="O3686" t="s">
        <v>8275</v>
      </c>
      <c r="P3686">
        <f t="shared" si="342"/>
        <v>139</v>
      </c>
      <c r="Q3686" s="22">
        <f t="shared" si="343"/>
        <v>45.35</v>
      </c>
      <c r="R3686" s="15">
        <f t="shared" si="344"/>
        <v>42219.180393518516</v>
      </c>
      <c r="S3686" s="15">
        <f t="shared" si="345"/>
        <v>42249.180393518516</v>
      </c>
      <c r="T3686">
        <f t="shared" si="346"/>
        <v>2015</v>
      </c>
      <c r="U3686">
        <f t="shared" si="347"/>
        <v>8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v>1398348859</v>
      </c>
      <c r="K3687" t="b">
        <v>0</v>
      </c>
      <c r="L3687">
        <v>126</v>
      </c>
      <c r="M3687" t="b">
        <v>1</v>
      </c>
      <c r="N3687" s="11" t="s">
        <v>8274</v>
      </c>
      <c r="O3687" t="s">
        <v>8275</v>
      </c>
      <c r="P3687">
        <f t="shared" si="342"/>
        <v>106</v>
      </c>
      <c r="Q3687" s="22">
        <f t="shared" si="343"/>
        <v>41.94</v>
      </c>
      <c r="R3687" s="15">
        <f t="shared" si="344"/>
        <v>41753.593275462961</v>
      </c>
      <c r="S3687" s="15">
        <f t="shared" si="345"/>
        <v>41778.875</v>
      </c>
      <c r="T3687">
        <f t="shared" si="346"/>
        <v>2014</v>
      </c>
      <c r="U3687">
        <f t="shared" si="347"/>
        <v>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v>1439567660</v>
      </c>
      <c r="K3688" t="b">
        <v>0</v>
      </c>
      <c r="L3688">
        <v>6</v>
      </c>
      <c r="M3688" t="b">
        <v>1</v>
      </c>
      <c r="N3688" s="11" t="s">
        <v>8274</v>
      </c>
      <c r="O3688" t="s">
        <v>8275</v>
      </c>
      <c r="P3688">
        <f t="shared" si="342"/>
        <v>101</v>
      </c>
      <c r="Q3688" s="22">
        <f t="shared" si="343"/>
        <v>59.17</v>
      </c>
      <c r="R3688" s="15">
        <f t="shared" si="344"/>
        <v>42230.662731481483</v>
      </c>
      <c r="S3688" s="15">
        <f t="shared" si="345"/>
        <v>42245.165972222225</v>
      </c>
      <c r="T3688">
        <f t="shared" si="346"/>
        <v>2015</v>
      </c>
      <c r="U3688">
        <f t="shared" si="347"/>
        <v>8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v>1401254055</v>
      </c>
      <c r="K3689" t="b">
        <v>0</v>
      </c>
      <c r="L3689">
        <v>25</v>
      </c>
      <c r="M3689" t="b">
        <v>1</v>
      </c>
      <c r="N3689" s="11" t="s">
        <v>8274</v>
      </c>
      <c r="O3689" t="s">
        <v>8275</v>
      </c>
      <c r="P3689">
        <f t="shared" si="342"/>
        <v>100</v>
      </c>
      <c r="Q3689" s="22">
        <f t="shared" si="343"/>
        <v>200.49</v>
      </c>
      <c r="R3689" s="15">
        <f t="shared" si="344"/>
        <v>41787.218229166669</v>
      </c>
      <c r="S3689" s="15">
        <f t="shared" si="345"/>
        <v>41817.218229166669</v>
      </c>
      <c r="T3689">
        <f t="shared" si="346"/>
        <v>2014</v>
      </c>
      <c r="U3689">
        <f t="shared" si="347"/>
        <v>5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v>1404932004</v>
      </c>
      <c r="K3690" t="b">
        <v>0</v>
      </c>
      <c r="L3690">
        <v>39</v>
      </c>
      <c r="M3690" t="b">
        <v>1</v>
      </c>
      <c r="N3690" s="11" t="s">
        <v>8274</v>
      </c>
      <c r="O3690" t="s">
        <v>8275</v>
      </c>
      <c r="P3690">
        <f t="shared" si="342"/>
        <v>109</v>
      </c>
      <c r="Q3690" s="22">
        <f t="shared" si="343"/>
        <v>83.97</v>
      </c>
      <c r="R3690" s="15">
        <f t="shared" si="344"/>
        <v>41829.787083333329</v>
      </c>
      <c r="S3690" s="15">
        <f t="shared" si="345"/>
        <v>41859.787083333329</v>
      </c>
      <c r="T3690">
        <f t="shared" si="346"/>
        <v>2014</v>
      </c>
      <c r="U3690">
        <f t="shared" si="347"/>
        <v>7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v>1432410639</v>
      </c>
      <c r="K3691" t="b">
        <v>0</v>
      </c>
      <c r="L3691">
        <v>62</v>
      </c>
      <c r="M3691" t="b">
        <v>1</v>
      </c>
      <c r="N3691" s="11" t="s">
        <v>8274</v>
      </c>
      <c r="O3691" t="s">
        <v>8275</v>
      </c>
      <c r="P3691">
        <f t="shared" si="342"/>
        <v>118</v>
      </c>
      <c r="Q3691" s="22">
        <f t="shared" si="343"/>
        <v>57.26</v>
      </c>
      <c r="R3691" s="15">
        <f t="shared" si="344"/>
        <v>42147.826840277776</v>
      </c>
      <c r="S3691" s="15">
        <f t="shared" si="345"/>
        <v>42176.934027777781</v>
      </c>
      <c r="T3691">
        <f t="shared" si="346"/>
        <v>2015</v>
      </c>
      <c r="U3691">
        <f t="shared" si="347"/>
        <v>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v>1414506083</v>
      </c>
      <c r="K3692" t="b">
        <v>0</v>
      </c>
      <c r="L3692">
        <v>31</v>
      </c>
      <c r="M3692" t="b">
        <v>1</v>
      </c>
      <c r="N3692" s="11" t="s">
        <v>8274</v>
      </c>
      <c r="O3692" t="s">
        <v>8275</v>
      </c>
      <c r="P3692">
        <f t="shared" si="342"/>
        <v>120</v>
      </c>
      <c r="Q3692" s="22">
        <f t="shared" si="343"/>
        <v>58.06</v>
      </c>
      <c r="R3692" s="15">
        <f t="shared" si="344"/>
        <v>41940.598182870373</v>
      </c>
      <c r="S3692" s="15">
        <f t="shared" si="345"/>
        <v>41970.639849537038</v>
      </c>
      <c r="T3692">
        <f t="shared" si="346"/>
        <v>2014</v>
      </c>
      <c r="U3692">
        <f t="shared" si="347"/>
        <v>10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v>1421426929</v>
      </c>
      <c r="K3693" t="b">
        <v>0</v>
      </c>
      <c r="L3693">
        <v>274</v>
      </c>
      <c r="M3693" t="b">
        <v>1</v>
      </c>
      <c r="N3693" s="11" t="s">
        <v>8274</v>
      </c>
      <c r="O3693" t="s">
        <v>8275</v>
      </c>
      <c r="P3693">
        <f t="shared" si="342"/>
        <v>128</v>
      </c>
      <c r="Q3693" s="22">
        <f t="shared" si="343"/>
        <v>186.8</v>
      </c>
      <c r="R3693" s="15">
        <f t="shared" si="344"/>
        <v>42020.700567129628</v>
      </c>
      <c r="S3693" s="15">
        <f t="shared" si="345"/>
        <v>42065.207638888889</v>
      </c>
      <c r="T3693">
        <f t="shared" si="346"/>
        <v>2015</v>
      </c>
      <c r="U3693">
        <f t="shared" si="347"/>
        <v>1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v>1410304179</v>
      </c>
      <c r="K3694" t="b">
        <v>0</v>
      </c>
      <c r="L3694">
        <v>17</v>
      </c>
      <c r="M3694" t="b">
        <v>1</v>
      </c>
      <c r="N3694" s="11" t="s">
        <v>8274</v>
      </c>
      <c r="O3694" t="s">
        <v>8275</v>
      </c>
      <c r="P3694">
        <f t="shared" si="342"/>
        <v>126</v>
      </c>
      <c r="Q3694" s="22">
        <f t="shared" si="343"/>
        <v>74.12</v>
      </c>
      <c r="R3694" s="15">
        <f t="shared" si="344"/>
        <v>41891.96503472222</v>
      </c>
      <c r="S3694" s="15">
        <f t="shared" si="345"/>
        <v>41901</v>
      </c>
      <c r="T3694">
        <f t="shared" si="346"/>
        <v>2014</v>
      </c>
      <c r="U3694">
        <f t="shared" si="347"/>
        <v>9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v>1446352529</v>
      </c>
      <c r="K3695" t="b">
        <v>0</v>
      </c>
      <c r="L3695">
        <v>14</v>
      </c>
      <c r="M3695" t="b">
        <v>1</v>
      </c>
      <c r="N3695" s="11" t="s">
        <v>8274</v>
      </c>
      <c r="O3695" t="s">
        <v>8275</v>
      </c>
      <c r="P3695">
        <f t="shared" si="342"/>
        <v>129</v>
      </c>
      <c r="Q3695" s="22">
        <f t="shared" si="343"/>
        <v>30.71</v>
      </c>
      <c r="R3695" s="15">
        <f t="shared" si="344"/>
        <v>42309.191307870366</v>
      </c>
      <c r="S3695" s="15">
        <f t="shared" si="345"/>
        <v>42338.9375</v>
      </c>
      <c r="T3695">
        <f t="shared" si="346"/>
        <v>2015</v>
      </c>
      <c r="U3695">
        <f t="shared" si="347"/>
        <v>11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v>1461985967</v>
      </c>
      <c r="K3696" t="b">
        <v>0</v>
      </c>
      <c r="L3696">
        <v>60</v>
      </c>
      <c r="M3696" t="b">
        <v>1</v>
      </c>
      <c r="N3696" s="11" t="s">
        <v>8274</v>
      </c>
      <c r="O3696" t="s">
        <v>8275</v>
      </c>
      <c r="P3696">
        <f t="shared" si="342"/>
        <v>107</v>
      </c>
      <c r="Q3696" s="22">
        <f t="shared" si="343"/>
        <v>62.67</v>
      </c>
      <c r="R3696" s="15">
        <f t="shared" si="344"/>
        <v>42490.133877314816</v>
      </c>
      <c r="S3696" s="15">
        <f t="shared" si="345"/>
        <v>42527.083333333328</v>
      </c>
      <c r="T3696">
        <f t="shared" si="346"/>
        <v>2016</v>
      </c>
      <c r="U3696">
        <f t="shared" si="347"/>
        <v>4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v>1419281610</v>
      </c>
      <c r="K3697" t="b">
        <v>0</v>
      </c>
      <c r="L3697">
        <v>33</v>
      </c>
      <c r="M3697" t="b">
        <v>1</v>
      </c>
      <c r="N3697" s="11" t="s">
        <v>8274</v>
      </c>
      <c r="O3697" t="s">
        <v>8275</v>
      </c>
      <c r="P3697">
        <f t="shared" si="342"/>
        <v>100</v>
      </c>
      <c r="Q3697" s="22">
        <f t="shared" si="343"/>
        <v>121.36</v>
      </c>
      <c r="R3697" s="15">
        <f t="shared" si="344"/>
        <v>41995.870486111111</v>
      </c>
      <c r="S3697" s="15">
        <f t="shared" si="345"/>
        <v>42015.870486111111</v>
      </c>
      <c r="T3697">
        <f t="shared" si="346"/>
        <v>2014</v>
      </c>
      <c r="U3697">
        <f t="shared" si="347"/>
        <v>12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v>1418654916</v>
      </c>
      <c r="K3698" t="b">
        <v>0</v>
      </c>
      <c r="L3698">
        <v>78</v>
      </c>
      <c r="M3698" t="b">
        <v>1</v>
      </c>
      <c r="N3698" s="11" t="s">
        <v>8274</v>
      </c>
      <c r="O3698" t="s">
        <v>8275</v>
      </c>
      <c r="P3698">
        <f t="shared" si="342"/>
        <v>155</v>
      </c>
      <c r="Q3698" s="22">
        <f t="shared" si="343"/>
        <v>39.74</v>
      </c>
      <c r="R3698" s="15">
        <f t="shared" si="344"/>
        <v>41988.617083333331</v>
      </c>
      <c r="S3698" s="15">
        <f t="shared" si="345"/>
        <v>42048.617083333331</v>
      </c>
      <c r="T3698">
        <f t="shared" si="346"/>
        <v>2014</v>
      </c>
      <c r="U3698">
        <f t="shared" si="347"/>
        <v>12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v>1461064248</v>
      </c>
      <c r="K3699" t="b">
        <v>0</v>
      </c>
      <c r="L3699">
        <v>30</v>
      </c>
      <c r="M3699" t="b">
        <v>1</v>
      </c>
      <c r="N3699" s="11" t="s">
        <v>8274</v>
      </c>
      <c r="O3699" t="s">
        <v>8275</v>
      </c>
      <c r="P3699">
        <f t="shared" si="342"/>
        <v>108</v>
      </c>
      <c r="Q3699" s="22">
        <f t="shared" si="343"/>
        <v>72</v>
      </c>
      <c r="R3699" s="15">
        <f t="shared" si="344"/>
        <v>42479.465833333335</v>
      </c>
      <c r="S3699" s="15">
        <f t="shared" si="345"/>
        <v>42500.465833333335</v>
      </c>
      <c r="T3699">
        <f t="shared" si="346"/>
        <v>2016</v>
      </c>
      <c r="U3699">
        <f t="shared" si="347"/>
        <v>4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v>1454354487</v>
      </c>
      <c r="K3700" t="b">
        <v>0</v>
      </c>
      <c r="L3700">
        <v>136</v>
      </c>
      <c r="M3700" t="b">
        <v>1</v>
      </c>
      <c r="N3700" s="11" t="s">
        <v>8274</v>
      </c>
      <c r="O3700" t="s">
        <v>8275</v>
      </c>
      <c r="P3700">
        <f t="shared" si="342"/>
        <v>111</v>
      </c>
      <c r="Q3700" s="22">
        <f t="shared" si="343"/>
        <v>40.630000000000003</v>
      </c>
      <c r="R3700" s="15">
        <f t="shared" si="344"/>
        <v>42401.806562500002</v>
      </c>
      <c r="S3700" s="15">
        <f t="shared" si="345"/>
        <v>42431.806562500002</v>
      </c>
      <c r="T3700">
        <f t="shared" si="346"/>
        <v>2016</v>
      </c>
      <c r="U3700">
        <f t="shared" si="347"/>
        <v>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v>1410791216</v>
      </c>
      <c r="K3701" t="b">
        <v>0</v>
      </c>
      <c r="L3701">
        <v>40</v>
      </c>
      <c r="M3701" t="b">
        <v>1</v>
      </c>
      <c r="N3701" s="11" t="s">
        <v>8274</v>
      </c>
      <c r="O3701" t="s">
        <v>8275</v>
      </c>
      <c r="P3701">
        <f t="shared" si="342"/>
        <v>101</v>
      </c>
      <c r="Q3701" s="22">
        <f t="shared" si="343"/>
        <v>63</v>
      </c>
      <c r="R3701" s="15">
        <f t="shared" si="344"/>
        <v>41897.602037037039</v>
      </c>
      <c r="S3701" s="15">
        <f t="shared" si="345"/>
        <v>41927.602037037039</v>
      </c>
      <c r="T3701">
        <f t="shared" si="346"/>
        <v>2014</v>
      </c>
      <c r="U3701">
        <f t="shared" si="347"/>
        <v>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v>1409493800</v>
      </c>
      <c r="K3702" t="b">
        <v>0</v>
      </c>
      <c r="L3702">
        <v>18</v>
      </c>
      <c r="M3702" t="b">
        <v>1</v>
      </c>
      <c r="N3702" s="11" t="s">
        <v>8274</v>
      </c>
      <c r="O3702" t="s">
        <v>8275</v>
      </c>
      <c r="P3702">
        <f t="shared" si="342"/>
        <v>121</v>
      </c>
      <c r="Q3702" s="22">
        <f t="shared" si="343"/>
        <v>33.67</v>
      </c>
      <c r="R3702" s="15">
        <f t="shared" si="344"/>
        <v>41882.585648148146</v>
      </c>
      <c r="S3702" s="15">
        <f t="shared" si="345"/>
        <v>41912.666666666664</v>
      </c>
      <c r="T3702">
        <f t="shared" si="346"/>
        <v>2014</v>
      </c>
      <c r="U3702">
        <f t="shared" si="347"/>
        <v>8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v>1430830793</v>
      </c>
      <c r="K3703" t="b">
        <v>0</v>
      </c>
      <c r="L3703">
        <v>39</v>
      </c>
      <c r="M3703" t="b">
        <v>1</v>
      </c>
      <c r="N3703" s="11" t="s">
        <v>8274</v>
      </c>
      <c r="O3703" t="s">
        <v>8275</v>
      </c>
      <c r="P3703">
        <f t="shared" si="342"/>
        <v>100</v>
      </c>
      <c r="Q3703" s="22">
        <f t="shared" si="343"/>
        <v>38.590000000000003</v>
      </c>
      <c r="R3703" s="15">
        <f t="shared" si="344"/>
        <v>42129.541585648149</v>
      </c>
      <c r="S3703" s="15">
        <f t="shared" si="345"/>
        <v>42159.541585648149</v>
      </c>
      <c r="T3703">
        <f t="shared" si="346"/>
        <v>2015</v>
      </c>
      <c r="U3703">
        <f t="shared" si="347"/>
        <v>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v>1464958484</v>
      </c>
      <c r="K3704" t="b">
        <v>0</v>
      </c>
      <c r="L3704">
        <v>21</v>
      </c>
      <c r="M3704" t="b">
        <v>1</v>
      </c>
      <c r="N3704" s="11" t="s">
        <v>8274</v>
      </c>
      <c r="O3704" t="s">
        <v>8275</v>
      </c>
      <c r="P3704">
        <f t="shared" si="342"/>
        <v>109</v>
      </c>
      <c r="Q3704" s="22">
        <f t="shared" si="343"/>
        <v>155.94999999999999</v>
      </c>
      <c r="R3704" s="15">
        <f t="shared" si="344"/>
        <v>42524.53800925926</v>
      </c>
      <c r="S3704" s="15">
        <f t="shared" si="345"/>
        <v>42561.957638888889</v>
      </c>
      <c r="T3704">
        <f t="shared" si="346"/>
        <v>2016</v>
      </c>
      <c r="U3704">
        <f t="shared" si="347"/>
        <v>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v>1467720388</v>
      </c>
      <c r="K3705" t="b">
        <v>0</v>
      </c>
      <c r="L3705">
        <v>30</v>
      </c>
      <c r="M3705" t="b">
        <v>1</v>
      </c>
      <c r="N3705" s="11" t="s">
        <v>8274</v>
      </c>
      <c r="O3705" t="s">
        <v>8275</v>
      </c>
      <c r="P3705">
        <f t="shared" si="342"/>
        <v>123</v>
      </c>
      <c r="Q3705" s="22">
        <f t="shared" si="343"/>
        <v>43.2</v>
      </c>
      <c r="R3705" s="15">
        <f t="shared" si="344"/>
        <v>42556.504490740743</v>
      </c>
      <c r="S3705" s="15">
        <f t="shared" si="345"/>
        <v>42595.290972222225</v>
      </c>
      <c r="T3705">
        <f t="shared" si="346"/>
        <v>2016</v>
      </c>
      <c r="U3705">
        <f t="shared" si="347"/>
        <v>7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v>1459528394</v>
      </c>
      <c r="K3706" t="b">
        <v>0</v>
      </c>
      <c r="L3706">
        <v>27</v>
      </c>
      <c r="M3706" t="b">
        <v>1</v>
      </c>
      <c r="N3706" s="11" t="s">
        <v>8274</v>
      </c>
      <c r="O3706" t="s">
        <v>8275</v>
      </c>
      <c r="P3706">
        <f t="shared" si="342"/>
        <v>136</v>
      </c>
      <c r="Q3706" s="22">
        <f t="shared" si="343"/>
        <v>15.15</v>
      </c>
      <c r="R3706" s="15">
        <f t="shared" si="344"/>
        <v>42461.689745370371</v>
      </c>
      <c r="S3706" s="15">
        <f t="shared" si="345"/>
        <v>42521.689745370371</v>
      </c>
      <c r="T3706">
        <f t="shared" si="346"/>
        <v>2016</v>
      </c>
      <c r="U3706">
        <f t="shared" si="347"/>
        <v>4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v>1401714114</v>
      </c>
      <c r="K3707" t="b">
        <v>0</v>
      </c>
      <c r="L3707">
        <v>35</v>
      </c>
      <c r="M3707" t="b">
        <v>1</v>
      </c>
      <c r="N3707" s="11" t="s">
        <v>8274</v>
      </c>
      <c r="O3707" t="s">
        <v>8275</v>
      </c>
      <c r="P3707">
        <f t="shared" si="342"/>
        <v>103</v>
      </c>
      <c r="Q3707" s="22">
        <f t="shared" si="343"/>
        <v>83.57</v>
      </c>
      <c r="R3707" s="15">
        <f t="shared" si="344"/>
        <v>41792.542986111112</v>
      </c>
      <c r="S3707" s="15">
        <f t="shared" si="345"/>
        <v>41813.75</v>
      </c>
      <c r="T3707">
        <f t="shared" si="346"/>
        <v>2014</v>
      </c>
      <c r="U3707">
        <f t="shared" si="347"/>
        <v>6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v>1409262949</v>
      </c>
      <c r="K3708" t="b">
        <v>0</v>
      </c>
      <c r="L3708">
        <v>13</v>
      </c>
      <c r="M3708" t="b">
        <v>1</v>
      </c>
      <c r="N3708" s="11" t="s">
        <v>8274</v>
      </c>
      <c r="O3708" t="s">
        <v>8275</v>
      </c>
      <c r="P3708">
        <f t="shared" si="342"/>
        <v>121</v>
      </c>
      <c r="Q3708" s="22">
        <f t="shared" si="343"/>
        <v>140</v>
      </c>
      <c r="R3708" s="15">
        <f t="shared" si="344"/>
        <v>41879.913761574076</v>
      </c>
      <c r="S3708" s="15">
        <f t="shared" si="345"/>
        <v>41894.913761574076</v>
      </c>
      <c r="T3708">
        <f t="shared" si="346"/>
        <v>2014</v>
      </c>
      <c r="U3708">
        <f t="shared" si="347"/>
        <v>8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v>1467335378</v>
      </c>
      <c r="K3709" t="b">
        <v>0</v>
      </c>
      <c r="L3709">
        <v>23</v>
      </c>
      <c r="M3709" t="b">
        <v>1</v>
      </c>
      <c r="N3709" s="11" t="s">
        <v>8274</v>
      </c>
      <c r="O3709" t="s">
        <v>8275</v>
      </c>
      <c r="P3709">
        <f t="shared" si="342"/>
        <v>186</v>
      </c>
      <c r="Q3709" s="22">
        <f t="shared" si="343"/>
        <v>80.87</v>
      </c>
      <c r="R3709" s="15">
        <f t="shared" si="344"/>
        <v>42552.048356481479</v>
      </c>
      <c r="S3709" s="15">
        <f t="shared" si="345"/>
        <v>42573.226388888885</v>
      </c>
      <c r="T3709">
        <f t="shared" si="346"/>
        <v>2016</v>
      </c>
      <c r="U3709">
        <f t="shared" si="347"/>
        <v>7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v>1403234686</v>
      </c>
      <c r="K3710" t="b">
        <v>0</v>
      </c>
      <c r="L3710">
        <v>39</v>
      </c>
      <c r="M3710" t="b">
        <v>1</v>
      </c>
      <c r="N3710" s="11" t="s">
        <v>8274</v>
      </c>
      <c r="O3710" t="s">
        <v>8275</v>
      </c>
      <c r="P3710">
        <f t="shared" si="342"/>
        <v>300</v>
      </c>
      <c r="Q3710" s="22">
        <f t="shared" si="343"/>
        <v>53.85</v>
      </c>
      <c r="R3710" s="15">
        <f t="shared" si="344"/>
        <v>41810.142199074071</v>
      </c>
      <c r="S3710" s="15">
        <f t="shared" si="345"/>
        <v>41824.142199074071</v>
      </c>
      <c r="T3710">
        <f t="shared" si="346"/>
        <v>2014</v>
      </c>
      <c r="U3710">
        <f t="shared" si="347"/>
        <v>6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v>1401123546</v>
      </c>
      <c r="K3711" t="b">
        <v>0</v>
      </c>
      <c r="L3711">
        <v>35</v>
      </c>
      <c r="M3711" t="b">
        <v>1</v>
      </c>
      <c r="N3711" s="11" t="s">
        <v>8274</v>
      </c>
      <c r="O3711" t="s">
        <v>8275</v>
      </c>
      <c r="P3711">
        <f t="shared" si="342"/>
        <v>108</v>
      </c>
      <c r="Q3711" s="22">
        <f t="shared" si="343"/>
        <v>30.93</v>
      </c>
      <c r="R3711" s="15">
        <f t="shared" si="344"/>
        <v>41785.707708333335</v>
      </c>
      <c r="S3711" s="15">
        <f t="shared" si="345"/>
        <v>41815.707708333335</v>
      </c>
      <c r="T3711">
        <f t="shared" si="346"/>
        <v>2014</v>
      </c>
      <c r="U3711">
        <f t="shared" si="347"/>
        <v>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v>1425908988</v>
      </c>
      <c r="K3712" t="b">
        <v>0</v>
      </c>
      <c r="L3712">
        <v>27</v>
      </c>
      <c r="M3712" t="b">
        <v>1</v>
      </c>
      <c r="N3712" s="11" t="s">
        <v>8274</v>
      </c>
      <c r="O3712" t="s">
        <v>8275</v>
      </c>
      <c r="P3712">
        <f t="shared" si="342"/>
        <v>141</v>
      </c>
      <c r="Q3712" s="22">
        <f t="shared" si="343"/>
        <v>67.959999999999994</v>
      </c>
      <c r="R3712" s="15">
        <f t="shared" si="344"/>
        <v>42072.576249999998</v>
      </c>
      <c r="S3712" s="15">
        <f t="shared" si="345"/>
        <v>42097.576249999998</v>
      </c>
      <c r="T3712">
        <f t="shared" si="346"/>
        <v>2015</v>
      </c>
      <c r="U3712">
        <f t="shared" si="347"/>
        <v>3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v>1400606573</v>
      </c>
      <c r="K3713" t="b">
        <v>0</v>
      </c>
      <c r="L3713">
        <v>21</v>
      </c>
      <c r="M3713" t="b">
        <v>1</v>
      </c>
      <c r="N3713" s="11" t="s">
        <v>8274</v>
      </c>
      <c r="O3713" t="s">
        <v>8275</v>
      </c>
      <c r="P3713">
        <f t="shared" si="342"/>
        <v>114</v>
      </c>
      <c r="Q3713" s="22">
        <f t="shared" si="343"/>
        <v>27.14</v>
      </c>
      <c r="R3713" s="15">
        <f t="shared" si="344"/>
        <v>41779.724224537036</v>
      </c>
      <c r="S3713" s="15">
        <f t="shared" si="345"/>
        <v>41805.666666666664</v>
      </c>
      <c r="T3713">
        <f t="shared" si="346"/>
        <v>2014</v>
      </c>
      <c r="U3713">
        <f t="shared" si="347"/>
        <v>5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v>1431230867</v>
      </c>
      <c r="K3714" t="b">
        <v>0</v>
      </c>
      <c r="L3714">
        <v>104</v>
      </c>
      <c r="M3714" t="b">
        <v>1</v>
      </c>
      <c r="N3714" s="11" t="s">
        <v>8274</v>
      </c>
      <c r="O3714" t="s">
        <v>8275</v>
      </c>
      <c r="P3714">
        <f t="shared" si="342"/>
        <v>154</v>
      </c>
      <c r="Q3714" s="22">
        <f t="shared" si="343"/>
        <v>110.87</v>
      </c>
      <c r="R3714" s="15">
        <f t="shared" si="344"/>
        <v>42134.172071759262</v>
      </c>
      <c r="S3714" s="15">
        <f t="shared" si="345"/>
        <v>42155.290972222225</v>
      </c>
      <c r="T3714">
        <f t="shared" si="346"/>
        <v>2015</v>
      </c>
      <c r="U3714">
        <f t="shared" si="347"/>
        <v>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v>1463334166</v>
      </c>
      <c r="K3715" t="b">
        <v>0</v>
      </c>
      <c r="L3715">
        <v>19</v>
      </c>
      <c r="M3715" t="b">
        <v>1</v>
      </c>
      <c r="N3715" s="11" t="s">
        <v>8274</v>
      </c>
      <c r="O3715" t="s">
        <v>8275</v>
      </c>
      <c r="P3715">
        <f t="shared" ref="P3715:P3778" si="348">ROUND(E3715/D3715*100,0)</f>
        <v>102</v>
      </c>
      <c r="Q3715" s="22">
        <f t="shared" ref="Q3715:Q3778" si="349">IFERROR(ROUND(E3715/L3715,2),0)</f>
        <v>106.84</v>
      </c>
      <c r="R3715" s="15">
        <f t="shared" ref="R3715:R3778" si="350">J3715/60/60/24+DATE(1970,1,1)</f>
        <v>42505.738032407404</v>
      </c>
      <c r="S3715" s="15">
        <f t="shared" ref="S3715:S3778" si="351">I3715/60/60/24+DATE(1970,1,1)</f>
        <v>42525.738032407404</v>
      </c>
      <c r="T3715">
        <f t="shared" ref="T3715:T3778" si="352">YEAR(R3715)</f>
        <v>2016</v>
      </c>
      <c r="U3715">
        <f t="shared" ref="U3715:U3778" si="353">MONTH(R3715)</f>
        <v>5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v>1429881667</v>
      </c>
      <c r="K3716" t="b">
        <v>0</v>
      </c>
      <c r="L3716">
        <v>97</v>
      </c>
      <c r="M3716" t="b">
        <v>1</v>
      </c>
      <c r="N3716" s="11" t="s">
        <v>8274</v>
      </c>
      <c r="O3716" t="s">
        <v>8275</v>
      </c>
      <c r="P3716">
        <f t="shared" si="348"/>
        <v>102</v>
      </c>
      <c r="Q3716" s="22">
        <f t="shared" si="349"/>
        <v>105.52</v>
      </c>
      <c r="R3716" s="15">
        <f t="shared" si="350"/>
        <v>42118.556331018524</v>
      </c>
      <c r="S3716" s="15">
        <f t="shared" si="351"/>
        <v>42150.165972222225</v>
      </c>
      <c r="T3716">
        <f t="shared" si="352"/>
        <v>2015</v>
      </c>
      <c r="U3716">
        <f t="shared" si="353"/>
        <v>4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v>1422834819</v>
      </c>
      <c r="K3717" t="b">
        <v>0</v>
      </c>
      <c r="L3717">
        <v>27</v>
      </c>
      <c r="M3717" t="b">
        <v>1</v>
      </c>
      <c r="N3717" s="11" t="s">
        <v>8274</v>
      </c>
      <c r="O3717" t="s">
        <v>8275</v>
      </c>
      <c r="P3717">
        <f t="shared" si="348"/>
        <v>103</v>
      </c>
      <c r="Q3717" s="22">
        <f t="shared" si="349"/>
        <v>132.96</v>
      </c>
      <c r="R3717" s="15">
        <f t="shared" si="350"/>
        <v>42036.995590277773</v>
      </c>
      <c r="S3717" s="15">
        <f t="shared" si="351"/>
        <v>42094.536111111112</v>
      </c>
      <c r="T3717">
        <f t="shared" si="352"/>
        <v>2015</v>
      </c>
      <c r="U3717">
        <f t="shared" si="353"/>
        <v>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v>1450819109</v>
      </c>
      <c r="K3718" t="b">
        <v>0</v>
      </c>
      <c r="L3718">
        <v>24</v>
      </c>
      <c r="M3718" t="b">
        <v>1</v>
      </c>
      <c r="N3718" s="11" t="s">
        <v>8274</v>
      </c>
      <c r="O3718" t="s">
        <v>8275</v>
      </c>
      <c r="P3718">
        <f t="shared" si="348"/>
        <v>156</v>
      </c>
      <c r="Q3718" s="22">
        <f t="shared" si="349"/>
        <v>51.92</v>
      </c>
      <c r="R3718" s="15">
        <f t="shared" si="350"/>
        <v>42360.887835648144</v>
      </c>
      <c r="S3718" s="15">
        <f t="shared" si="351"/>
        <v>42390.887835648144</v>
      </c>
      <c r="T3718">
        <f t="shared" si="352"/>
        <v>2015</v>
      </c>
      <c r="U3718">
        <f t="shared" si="353"/>
        <v>12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v>1428526049</v>
      </c>
      <c r="K3719" t="b">
        <v>0</v>
      </c>
      <c r="L3719">
        <v>13</v>
      </c>
      <c r="M3719" t="b">
        <v>1</v>
      </c>
      <c r="N3719" s="11" t="s">
        <v>8274</v>
      </c>
      <c r="O3719" t="s">
        <v>8275</v>
      </c>
      <c r="P3719">
        <f t="shared" si="348"/>
        <v>101</v>
      </c>
      <c r="Q3719" s="22">
        <f t="shared" si="349"/>
        <v>310</v>
      </c>
      <c r="R3719" s="15">
        <f t="shared" si="350"/>
        <v>42102.866307870368</v>
      </c>
      <c r="S3719" s="15">
        <f t="shared" si="351"/>
        <v>42133.866307870368</v>
      </c>
      <c r="T3719">
        <f t="shared" si="352"/>
        <v>2015</v>
      </c>
      <c r="U3719">
        <f t="shared" si="353"/>
        <v>4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v>1422465075</v>
      </c>
      <c r="K3720" t="b">
        <v>0</v>
      </c>
      <c r="L3720">
        <v>46</v>
      </c>
      <c r="M3720" t="b">
        <v>1</v>
      </c>
      <c r="N3720" s="11" t="s">
        <v>8274</v>
      </c>
      <c r="O3720" t="s">
        <v>8275</v>
      </c>
      <c r="P3720">
        <f t="shared" si="348"/>
        <v>239</v>
      </c>
      <c r="Q3720" s="22">
        <f t="shared" si="349"/>
        <v>26.02</v>
      </c>
      <c r="R3720" s="15">
        <f t="shared" si="350"/>
        <v>42032.716145833328</v>
      </c>
      <c r="S3720" s="15">
        <f t="shared" si="351"/>
        <v>42062.716145833328</v>
      </c>
      <c r="T3720">
        <f t="shared" si="352"/>
        <v>2015</v>
      </c>
      <c r="U3720">
        <f t="shared" si="353"/>
        <v>1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v>1432402266</v>
      </c>
      <c r="K3721" t="b">
        <v>0</v>
      </c>
      <c r="L3721">
        <v>4</v>
      </c>
      <c r="M3721" t="b">
        <v>1</v>
      </c>
      <c r="N3721" s="11" t="s">
        <v>8274</v>
      </c>
      <c r="O3721" t="s">
        <v>8275</v>
      </c>
      <c r="P3721">
        <f t="shared" si="348"/>
        <v>210</v>
      </c>
      <c r="Q3721" s="22">
        <f t="shared" si="349"/>
        <v>105</v>
      </c>
      <c r="R3721" s="15">
        <f t="shared" si="350"/>
        <v>42147.729930555557</v>
      </c>
      <c r="S3721" s="15">
        <f t="shared" si="351"/>
        <v>42177.729930555557</v>
      </c>
      <c r="T3721">
        <f t="shared" si="352"/>
        <v>2015</v>
      </c>
      <c r="U3721">
        <f t="shared" si="353"/>
        <v>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v>1433980206</v>
      </c>
      <c r="K3722" t="b">
        <v>0</v>
      </c>
      <c r="L3722">
        <v>40</v>
      </c>
      <c r="M3722" t="b">
        <v>1</v>
      </c>
      <c r="N3722" s="11" t="s">
        <v>8274</v>
      </c>
      <c r="O3722" t="s">
        <v>8275</v>
      </c>
      <c r="P3722">
        <f t="shared" si="348"/>
        <v>105</v>
      </c>
      <c r="Q3722" s="22">
        <f t="shared" si="349"/>
        <v>86.23</v>
      </c>
      <c r="R3722" s="15">
        <f t="shared" si="350"/>
        <v>42165.993125000001</v>
      </c>
      <c r="S3722" s="15">
        <f t="shared" si="351"/>
        <v>42187.993125000001</v>
      </c>
      <c r="T3722">
        <f t="shared" si="352"/>
        <v>2015</v>
      </c>
      <c r="U3722">
        <f t="shared" si="353"/>
        <v>6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v>1413412084</v>
      </c>
      <c r="K3723" t="b">
        <v>0</v>
      </c>
      <c r="L3723">
        <v>44</v>
      </c>
      <c r="M3723" t="b">
        <v>1</v>
      </c>
      <c r="N3723" s="11" t="s">
        <v>8274</v>
      </c>
      <c r="O3723" t="s">
        <v>8275</v>
      </c>
      <c r="P3723">
        <f t="shared" si="348"/>
        <v>101</v>
      </c>
      <c r="Q3723" s="22">
        <f t="shared" si="349"/>
        <v>114.55</v>
      </c>
      <c r="R3723" s="15">
        <f t="shared" si="350"/>
        <v>41927.936157407406</v>
      </c>
      <c r="S3723" s="15">
        <f t="shared" si="351"/>
        <v>41948.977824074071</v>
      </c>
      <c r="T3723">
        <f t="shared" si="352"/>
        <v>2014</v>
      </c>
      <c r="U3723">
        <f t="shared" si="353"/>
        <v>10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v>1452614847</v>
      </c>
      <c r="K3724" t="b">
        <v>0</v>
      </c>
      <c r="L3724">
        <v>35</v>
      </c>
      <c r="M3724" t="b">
        <v>1</v>
      </c>
      <c r="N3724" s="11" t="s">
        <v>8274</v>
      </c>
      <c r="O3724" t="s">
        <v>8275</v>
      </c>
      <c r="P3724">
        <f t="shared" si="348"/>
        <v>111</v>
      </c>
      <c r="Q3724" s="22">
        <f t="shared" si="349"/>
        <v>47.66</v>
      </c>
      <c r="R3724" s="15">
        <f t="shared" si="350"/>
        <v>42381.671840277777</v>
      </c>
      <c r="S3724" s="15">
        <f t="shared" si="351"/>
        <v>42411.957638888889</v>
      </c>
      <c r="T3724">
        <f t="shared" si="352"/>
        <v>2016</v>
      </c>
      <c r="U3724">
        <f t="shared" si="353"/>
        <v>1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v>1414778662</v>
      </c>
      <c r="K3725" t="b">
        <v>0</v>
      </c>
      <c r="L3725">
        <v>63</v>
      </c>
      <c r="M3725" t="b">
        <v>1</v>
      </c>
      <c r="N3725" s="11" t="s">
        <v>8274</v>
      </c>
      <c r="O3725" t="s">
        <v>8275</v>
      </c>
      <c r="P3725">
        <f t="shared" si="348"/>
        <v>102</v>
      </c>
      <c r="Q3725" s="22">
        <f t="shared" si="349"/>
        <v>72.89</v>
      </c>
      <c r="R3725" s="15">
        <f t="shared" si="350"/>
        <v>41943.753032407411</v>
      </c>
      <c r="S3725" s="15">
        <f t="shared" si="351"/>
        <v>41973.794699074075</v>
      </c>
      <c r="T3725">
        <f t="shared" si="352"/>
        <v>2014</v>
      </c>
      <c r="U3725">
        <f t="shared" si="353"/>
        <v>10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v>1459856860</v>
      </c>
      <c r="K3726" t="b">
        <v>0</v>
      </c>
      <c r="L3726">
        <v>89</v>
      </c>
      <c r="M3726" t="b">
        <v>1</v>
      </c>
      <c r="N3726" s="11" t="s">
        <v>8274</v>
      </c>
      <c r="O3726" t="s">
        <v>8275</v>
      </c>
      <c r="P3726">
        <f t="shared" si="348"/>
        <v>103</v>
      </c>
      <c r="Q3726" s="22">
        <f t="shared" si="349"/>
        <v>49.55</v>
      </c>
      <c r="R3726" s="15">
        <f t="shared" si="350"/>
        <v>42465.491435185191</v>
      </c>
      <c r="S3726" s="15">
        <f t="shared" si="351"/>
        <v>42494.958333333328</v>
      </c>
      <c r="T3726">
        <f t="shared" si="352"/>
        <v>2016</v>
      </c>
      <c r="U3726">
        <f t="shared" si="353"/>
        <v>4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v>1454366467</v>
      </c>
      <c r="K3727" t="b">
        <v>0</v>
      </c>
      <c r="L3727">
        <v>15</v>
      </c>
      <c r="M3727" t="b">
        <v>1</v>
      </c>
      <c r="N3727" s="11" t="s">
        <v>8274</v>
      </c>
      <c r="O3727" t="s">
        <v>8275</v>
      </c>
      <c r="P3727">
        <f t="shared" si="348"/>
        <v>127</v>
      </c>
      <c r="Q3727" s="22">
        <f t="shared" si="349"/>
        <v>25.4</v>
      </c>
      <c r="R3727" s="15">
        <f t="shared" si="350"/>
        <v>42401.945219907408</v>
      </c>
      <c r="S3727" s="15">
        <f t="shared" si="351"/>
        <v>42418.895833333328</v>
      </c>
      <c r="T3727">
        <f t="shared" si="352"/>
        <v>2016</v>
      </c>
      <c r="U3727">
        <f t="shared" si="353"/>
        <v>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v>1459567371</v>
      </c>
      <c r="K3728" t="b">
        <v>0</v>
      </c>
      <c r="L3728">
        <v>46</v>
      </c>
      <c r="M3728" t="b">
        <v>1</v>
      </c>
      <c r="N3728" s="11" t="s">
        <v>8274</v>
      </c>
      <c r="O3728" t="s">
        <v>8275</v>
      </c>
      <c r="P3728">
        <f t="shared" si="348"/>
        <v>339</v>
      </c>
      <c r="Q3728" s="22">
        <f t="shared" si="349"/>
        <v>62.59</v>
      </c>
      <c r="R3728" s="15">
        <f t="shared" si="350"/>
        <v>42462.140868055561</v>
      </c>
      <c r="S3728" s="15">
        <f t="shared" si="351"/>
        <v>42489.875</v>
      </c>
      <c r="T3728">
        <f t="shared" si="352"/>
        <v>2016</v>
      </c>
      <c r="U3728">
        <f t="shared" si="353"/>
        <v>4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v>1474273294</v>
      </c>
      <c r="K3729" t="b">
        <v>0</v>
      </c>
      <c r="L3729">
        <v>33</v>
      </c>
      <c r="M3729" t="b">
        <v>1</v>
      </c>
      <c r="N3729" s="11" t="s">
        <v>8274</v>
      </c>
      <c r="O3729" t="s">
        <v>8275</v>
      </c>
      <c r="P3729">
        <f t="shared" si="348"/>
        <v>101</v>
      </c>
      <c r="Q3729" s="22">
        <f t="shared" si="349"/>
        <v>61.06</v>
      </c>
      <c r="R3729" s="15">
        <f t="shared" si="350"/>
        <v>42632.348310185189</v>
      </c>
      <c r="S3729" s="15">
        <f t="shared" si="351"/>
        <v>42663.204861111109</v>
      </c>
      <c r="T3729">
        <f t="shared" si="352"/>
        <v>2016</v>
      </c>
      <c r="U3729">
        <f t="shared" si="353"/>
        <v>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v>1437365176</v>
      </c>
      <c r="K3730" t="b">
        <v>0</v>
      </c>
      <c r="L3730">
        <v>31</v>
      </c>
      <c r="M3730" t="b">
        <v>0</v>
      </c>
      <c r="N3730" s="11" t="s">
        <v>8274</v>
      </c>
      <c r="O3730" t="s">
        <v>8275</v>
      </c>
      <c r="P3730">
        <f t="shared" si="348"/>
        <v>9</v>
      </c>
      <c r="Q3730" s="22">
        <f t="shared" si="349"/>
        <v>60.06</v>
      </c>
      <c r="R3730" s="15">
        <f t="shared" si="350"/>
        <v>42205.171018518522</v>
      </c>
      <c r="S3730" s="15">
        <f t="shared" si="351"/>
        <v>42235.171018518522</v>
      </c>
      <c r="T3730">
        <f t="shared" si="352"/>
        <v>2015</v>
      </c>
      <c r="U3730">
        <f t="shared" si="353"/>
        <v>7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v>1423198512</v>
      </c>
      <c r="K3731" t="b">
        <v>0</v>
      </c>
      <c r="L3731">
        <v>5</v>
      </c>
      <c r="M3731" t="b">
        <v>0</v>
      </c>
      <c r="N3731" s="11" t="s">
        <v>8274</v>
      </c>
      <c r="O3731" t="s">
        <v>8275</v>
      </c>
      <c r="P3731">
        <f t="shared" si="348"/>
        <v>7</v>
      </c>
      <c r="Q3731" s="22">
        <f t="shared" si="349"/>
        <v>72.400000000000006</v>
      </c>
      <c r="R3731" s="15">
        <f t="shared" si="350"/>
        <v>42041.205000000002</v>
      </c>
      <c r="S3731" s="15">
        <f t="shared" si="351"/>
        <v>42086.16333333333</v>
      </c>
      <c r="T3731">
        <f t="shared" si="352"/>
        <v>2015</v>
      </c>
      <c r="U3731">
        <f t="shared" si="353"/>
        <v>2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v>1437236159</v>
      </c>
      <c r="K3732" t="b">
        <v>0</v>
      </c>
      <c r="L3732">
        <v>1</v>
      </c>
      <c r="M3732" t="b">
        <v>0</v>
      </c>
      <c r="N3732" s="11" t="s">
        <v>8274</v>
      </c>
      <c r="O3732" t="s">
        <v>8275</v>
      </c>
      <c r="P3732">
        <f t="shared" si="348"/>
        <v>10</v>
      </c>
      <c r="Q3732" s="22">
        <f t="shared" si="349"/>
        <v>100</v>
      </c>
      <c r="R3732" s="15">
        <f t="shared" si="350"/>
        <v>42203.677766203706</v>
      </c>
      <c r="S3732" s="15">
        <f t="shared" si="351"/>
        <v>42233.677766203706</v>
      </c>
      <c r="T3732">
        <f t="shared" si="352"/>
        <v>2015</v>
      </c>
      <c r="U3732">
        <f t="shared" si="353"/>
        <v>7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v>1418234646</v>
      </c>
      <c r="K3733" t="b">
        <v>0</v>
      </c>
      <c r="L3733">
        <v>12</v>
      </c>
      <c r="M3733" t="b">
        <v>0</v>
      </c>
      <c r="N3733" s="11" t="s">
        <v>8274</v>
      </c>
      <c r="O3733" t="s">
        <v>8275</v>
      </c>
      <c r="P3733">
        <f t="shared" si="348"/>
        <v>11</v>
      </c>
      <c r="Q3733" s="22">
        <f t="shared" si="349"/>
        <v>51.67</v>
      </c>
      <c r="R3733" s="15">
        <f t="shared" si="350"/>
        <v>41983.752847222218</v>
      </c>
      <c r="S3733" s="15">
        <f t="shared" si="351"/>
        <v>42014.140972222223</v>
      </c>
      <c r="T3733">
        <f t="shared" si="352"/>
        <v>2014</v>
      </c>
      <c r="U3733">
        <f t="shared" si="353"/>
        <v>12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v>1416932133</v>
      </c>
      <c r="K3734" t="b">
        <v>0</v>
      </c>
      <c r="L3734">
        <v>4</v>
      </c>
      <c r="M3734" t="b">
        <v>0</v>
      </c>
      <c r="N3734" s="11" t="s">
        <v>8274</v>
      </c>
      <c r="O3734" t="s">
        <v>8275</v>
      </c>
      <c r="P3734">
        <f t="shared" si="348"/>
        <v>15</v>
      </c>
      <c r="Q3734" s="22">
        <f t="shared" si="349"/>
        <v>32.75</v>
      </c>
      <c r="R3734" s="15">
        <f t="shared" si="350"/>
        <v>41968.677465277782</v>
      </c>
      <c r="S3734" s="15">
        <f t="shared" si="351"/>
        <v>42028.5</v>
      </c>
      <c r="T3734">
        <f t="shared" si="352"/>
        <v>2014</v>
      </c>
      <c r="U3734">
        <f t="shared" si="353"/>
        <v>11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v>1428539708</v>
      </c>
      <c r="K3735" t="b">
        <v>0</v>
      </c>
      <c r="L3735">
        <v>0</v>
      </c>
      <c r="M3735" t="b">
        <v>0</v>
      </c>
      <c r="N3735" s="11" t="s">
        <v>8274</v>
      </c>
      <c r="O3735" t="s">
        <v>8275</v>
      </c>
      <c r="P3735">
        <f t="shared" si="348"/>
        <v>0</v>
      </c>
      <c r="Q3735" s="22">
        <f t="shared" si="349"/>
        <v>0</v>
      </c>
      <c r="R3735" s="15">
        <f t="shared" si="350"/>
        <v>42103.024398148147</v>
      </c>
      <c r="S3735" s="15">
        <f t="shared" si="351"/>
        <v>42112.9375</v>
      </c>
      <c r="T3735">
        <f t="shared" si="352"/>
        <v>2015</v>
      </c>
      <c r="U3735">
        <f t="shared" si="353"/>
        <v>4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v>1427405896</v>
      </c>
      <c r="K3736" t="b">
        <v>0</v>
      </c>
      <c r="L3736">
        <v>7</v>
      </c>
      <c r="M3736" t="b">
        <v>0</v>
      </c>
      <c r="N3736" s="11" t="s">
        <v>8274</v>
      </c>
      <c r="O3736" t="s">
        <v>8275</v>
      </c>
      <c r="P3736">
        <f t="shared" si="348"/>
        <v>28</v>
      </c>
      <c r="Q3736" s="22">
        <f t="shared" si="349"/>
        <v>61</v>
      </c>
      <c r="R3736" s="15">
        <f t="shared" si="350"/>
        <v>42089.901574074072</v>
      </c>
      <c r="S3736" s="15">
        <f t="shared" si="351"/>
        <v>42149.901574074072</v>
      </c>
      <c r="T3736">
        <f t="shared" si="352"/>
        <v>2015</v>
      </c>
      <c r="U3736">
        <f t="shared" si="353"/>
        <v>3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v>1430239089</v>
      </c>
      <c r="K3737" t="b">
        <v>0</v>
      </c>
      <c r="L3737">
        <v>2</v>
      </c>
      <c r="M3737" t="b">
        <v>0</v>
      </c>
      <c r="N3737" s="11" t="s">
        <v>8274</v>
      </c>
      <c r="O3737" t="s">
        <v>8275</v>
      </c>
      <c r="P3737">
        <f t="shared" si="348"/>
        <v>13</v>
      </c>
      <c r="Q3737" s="22">
        <f t="shared" si="349"/>
        <v>10</v>
      </c>
      <c r="R3737" s="15">
        <f t="shared" si="350"/>
        <v>42122.693159722221</v>
      </c>
      <c r="S3737" s="15">
        <f t="shared" si="351"/>
        <v>42152.693159722221</v>
      </c>
      <c r="T3737">
        <f t="shared" si="352"/>
        <v>2015</v>
      </c>
      <c r="U3737">
        <f t="shared" si="353"/>
        <v>4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v>1423847093</v>
      </c>
      <c r="K3738" t="b">
        <v>0</v>
      </c>
      <c r="L3738">
        <v>1</v>
      </c>
      <c r="M3738" t="b">
        <v>0</v>
      </c>
      <c r="N3738" s="11" t="s">
        <v>8274</v>
      </c>
      <c r="O3738" t="s">
        <v>8275</v>
      </c>
      <c r="P3738">
        <f t="shared" si="348"/>
        <v>1</v>
      </c>
      <c r="Q3738" s="22">
        <f t="shared" si="349"/>
        <v>10</v>
      </c>
      <c r="R3738" s="15">
        <f t="shared" si="350"/>
        <v>42048.711724537032</v>
      </c>
      <c r="S3738" s="15">
        <f t="shared" si="351"/>
        <v>42086.75</v>
      </c>
      <c r="T3738">
        <f t="shared" si="352"/>
        <v>2015</v>
      </c>
      <c r="U3738">
        <f t="shared" si="353"/>
        <v>2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v>1445358903</v>
      </c>
      <c r="K3739" t="b">
        <v>0</v>
      </c>
      <c r="L3739">
        <v>4</v>
      </c>
      <c r="M3739" t="b">
        <v>0</v>
      </c>
      <c r="N3739" s="11" t="s">
        <v>8274</v>
      </c>
      <c r="O3739" t="s">
        <v>8275</v>
      </c>
      <c r="P3739">
        <f t="shared" si="348"/>
        <v>21</v>
      </c>
      <c r="Q3739" s="22">
        <f t="shared" si="349"/>
        <v>37.5</v>
      </c>
      <c r="R3739" s="15">
        <f t="shared" si="350"/>
        <v>42297.691006944442</v>
      </c>
      <c r="S3739" s="15">
        <f t="shared" si="351"/>
        <v>42320.290972222225</v>
      </c>
      <c r="T3739">
        <f t="shared" si="352"/>
        <v>2015</v>
      </c>
      <c r="U3739">
        <f t="shared" si="353"/>
        <v>10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v>1403562705</v>
      </c>
      <c r="K3740" t="b">
        <v>0</v>
      </c>
      <c r="L3740">
        <v>6</v>
      </c>
      <c r="M3740" t="b">
        <v>0</v>
      </c>
      <c r="N3740" s="11" t="s">
        <v>8274</v>
      </c>
      <c r="O3740" t="s">
        <v>8275</v>
      </c>
      <c r="P3740">
        <f t="shared" si="348"/>
        <v>18</v>
      </c>
      <c r="Q3740" s="22">
        <f t="shared" si="349"/>
        <v>45</v>
      </c>
      <c r="R3740" s="15">
        <f t="shared" si="350"/>
        <v>41813.938715277778</v>
      </c>
      <c r="S3740" s="15">
        <f t="shared" si="351"/>
        <v>41835.916666666664</v>
      </c>
      <c r="T3740">
        <f t="shared" si="352"/>
        <v>2014</v>
      </c>
      <c r="U3740">
        <f t="shared" si="353"/>
        <v>6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v>1467024468</v>
      </c>
      <c r="K3741" t="b">
        <v>0</v>
      </c>
      <c r="L3741">
        <v>8</v>
      </c>
      <c r="M3741" t="b">
        <v>0</v>
      </c>
      <c r="N3741" s="11" t="s">
        <v>8274</v>
      </c>
      <c r="O3741" t="s">
        <v>8275</v>
      </c>
      <c r="P3741">
        <f t="shared" si="348"/>
        <v>20</v>
      </c>
      <c r="Q3741" s="22">
        <f t="shared" si="349"/>
        <v>100.63</v>
      </c>
      <c r="R3741" s="15">
        <f t="shared" si="350"/>
        <v>42548.449861111112</v>
      </c>
      <c r="S3741" s="15">
        <f t="shared" si="351"/>
        <v>42568.449861111112</v>
      </c>
      <c r="T3741">
        <f t="shared" si="352"/>
        <v>2016</v>
      </c>
      <c r="U3741">
        <f t="shared" si="353"/>
        <v>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v>1405217355</v>
      </c>
      <c r="K3742" t="b">
        <v>0</v>
      </c>
      <c r="L3742">
        <v>14</v>
      </c>
      <c r="M3742" t="b">
        <v>0</v>
      </c>
      <c r="N3742" s="11" t="s">
        <v>8274</v>
      </c>
      <c r="O3742" t="s">
        <v>8275</v>
      </c>
      <c r="P3742">
        <f t="shared" si="348"/>
        <v>18</v>
      </c>
      <c r="Q3742" s="22">
        <f t="shared" si="349"/>
        <v>25.57</v>
      </c>
      <c r="R3742" s="15">
        <f t="shared" si="350"/>
        <v>41833.089756944442</v>
      </c>
      <c r="S3742" s="15">
        <f t="shared" si="351"/>
        <v>41863.079143518517</v>
      </c>
      <c r="T3742">
        <f t="shared" si="352"/>
        <v>2014</v>
      </c>
      <c r="U3742">
        <f t="shared" si="353"/>
        <v>7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v>1447797950</v>
      </c>
      <c r="K3743" t="b">
        <v>0</v>
      </c>
      <c r="L3743">
        <v>0</v>
      </c>
      <c r="M3743" t="b">
        <v>0</v>
      </c>
      <c r="N3743" s="11" t="s">
        <v>8274</v>
      </c>
      <c r="O3743" t="s">
        <v>8275</v>
      </c>
      <c r="P3743">
        <f t="shared" si="348"/>
        <v>0</v>
      </c>
      <c r="Q3743" s="22">
        <f t="shared" si="349"/>
        <v>0</v>
      </c>
      <c r="R3743" s="15">
        <f t="shared" si="350"/>
        <v>42325.920717592591</v>
      </c>
      <c r="S3743" s="15">
        <f t="shared" si="351"/>
        <v>42355.920717592591</v>
      </c>
      <c r="T3743">
        <f t="shared" si="352"/>
        <v>2015</v>
      </c>
      <c r="U3743">
        <f t="shared" si="353"/>
        <v>11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v>1407388144</v>
      </c>
      <c r="K3744" t="b">
        <v>0</v>
      </c>
      <c r="L3744">
        <v>4</v>
      </c>
      <c r="M3744" t="b">
        <v>0</v>
      </c>
      <c r="N3744" s="11" t="s">
        <v>8274</v>
      </c>
      <c r="O3744" t="s">
        <v>8275</v>
      </c>
      <c r="P3744">
        <f t="shared" si="348"/>
        <v>2</v>
      </c>
      <c r="Q3744" s="22">
        <f t="shared" si="349"/>
        <v>25</v>
      </c>
      <c r="R3744" s="15">
        <f t="shared" si="350"/>
        <v>41858.214629629627</v>
      </c>
      <c r="S3744" s="15">
        <f t="shared" si="351"/>
        <v>41888.214629629627</v>
      </c>
      <c r="T3744">
        <f t="shared" si="352"/>
        <v>2014</v>
      </c>
      <c r="U3744">
        <f t="shared" si="353"/>
        <v>8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v>1401814964</v>
      </c>
      <c r="K3745" t="b">
        <v>0</v>
      </c>
      <c r="L3745">
        <v>0</v>
      </c>
      <c r="M3745" t="b">
        <v>0</v>
      </c>
      <c r="N3745" s="11" t="s">
        <v>8274</v>
      </c>
      <c r="O3745" t="s">
        <v>8275</v>
      </c>
      <c r="P3745">
        <f t="shared" si="348"/>
        <v>0</v>
      </c>
      <c r="Q3745" s="22">
        <f t="shared" si="349"/>
        <v>0</v>
      </c>
      <c r="R3745" s="15">
        <f t="shared" si="350"/>
        <v>41793.710231481484</v>
      </c>
      <c r="S3745" s="15">
        <f t="shared" si="351"/>
        <v>41823.710231481484</v>
      </c>
      <c r="T3745">
        <f t="shared" si="352"/>
        <v>2014</v>
      </c>
      <c r="U3745">
        <f t="shared" si="353"/>
        <v>6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v>1401823952</v>
      </c>
      <c r="K3746" t="b">
        <v>0</v>
      </c>
      <c r="L3746">
        <v>0</v>
      </c>
      <c r="M3746" t="b">
        <v>0</v>
      </c>
      <c r="N3746" s="11" t="s">
        <v>8274</v>
      </c>
      <c r="O3746" t="s">
        <v>8275</v>
      </c>
      <c r="P3746">
        <f t="shared" si="348"/>
        <v>0</v>
      </c>
      <c r="Q3746" s="22">
        <f t="shared" si="349"/>
        <v>0</v>
      </c>
      <c r="R3746" s="15">
        <f t="shared" si="350"/>
        <v>41793.814259259263</v>
      </c>
      <c r="S3746" s="15">
        <f t="shared" si="351"/>
        <v>41825.165972222225</v>
      </c>
      <c r="T3746">
        <f t="shared" si="352"/>
        <v>2014</v>
      </c>
      <c r="U3746">
        <f t="shared" si="353"/>
        <v>6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v>1405097102</v>
      </c>
      <c r="K3747" t="b">
        <v>0</v>
      </c>
      <c r="L3747">
        <v>1</v>
      </c>
      <c r="M3747" t="b">
        <v>0</v>
      </c>
      <c r="N3747" s="11" t="s">
        <v>8274</v>
      </c>
      <c r="O3747" t="s">
        <v>8275</v>
      </c>
      <c r="P3747">
        <f t="shared" si="348"/>
        <v>10</v>
      </c>
      <c r="Q3747" s="22">
        <f t="shared" si="349"/>
        <v>10</v>
      </c>
      <c r="R3747" s="15">
        <f t="shared" si="350"/>
        <v>41831.697939814818</v>
      </c>
      <c r="S3747" s="15">
        <f t="shared" si="351"/>
        <v>41861.697939814818</v>
      </c>
      <c r="T3747">
        <f t="shared" si="352"/>
        <v>2014</v>
      </c>
      <c r="U3747">
        <f t="shared" si="353"/>
        <v>7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v>1473326439</v>
      </c>
      <c r="K3748" t="b">
        <v>0</v>
      </c>
      <c r="L3748">
        <v>1</v>
      </c>
      <c r="M3748" t="b">
        <v>0</v>
      </c>
      <c r="N3748" s="11" t="s">
        <v>8274</v>
      </c>
      <c r="O3748" t="s">
        <v>8275</v>
      </c>
      <c r="P3748">
        <f t="shared" si="348"/>
        <v>2</v>
      </c>
      <c r="Q3748" s="22">
        <f t="shared" si="349"/>
        <v>202</v>
      </c>
      <c r="R3748" s="15">
        <f t="shared" si="350"/>
        <v>42621.389340277776</v>
      </c>
      <c r="S3748" s="15">
        <f t="shared" si="351"/>
        <v>42651.389340277776</v>
      </c>
      <c r="T3748">
        <f t="shared" si="352"/>
        <v>2016</v>
      </c>
      <c r="U3748">
        <f t="shared" si="353"/>
        <v>9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v>1433833896</v>
      </c>
      <c r="K3749" t="b">
        <v>0</v>
      </c>
      <c r="L3749">
        <v>1</v>
      </c>
      <c r="M3749" t="b">
        <v>0</v>
      </c>
      <c r="N3749" s="11" t="s">
        <v>8274</v>
      </c>
      <c r="O3749" t="s">
        <v>8275</v>
      </c>
      <c r="P3749">
        <f t="shared" si="348"/>
        <v>1</v>
      </c>
      <c r="Q3749" s="22">
        <f t="shared" si="349"/>
        <v>25</v>
      </c>
      <c r="R3749" s="15">
        <f t="shared" si="350"/>
        <v>42164.299722222218</v>
      </c>
      <c r="S3749" s="15">
        <f t="shared" si="351"/>
        <v>42190.957638888889</v>
      </c>
      <c r="T3749">
        <f t="shared" si="352"/>
        <v>2015</v>
      </c>
      <c r="U3749">
        <f t="shared" si="353"/>
        <v>6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v>1453827436</v>
      </c>
      <c r="K3750" t="b">
        <v>0</v>
      </c>
      <c r="L3750">
        <v>52</v>
      </c>
      <c r="M3750" t="b">
        <v>1</v>
      </c>
      <c r="N3750" s="11" t="s">
        <v>8274</v>
      </c>
      <c r="O3750" t="s">
        <v>8316</v>
      </c>
      <c r="P3750">
        <f t="shared" si="348"/>
        <v>104</v>
      </c>
      <c r="Q3750" s="22">
        <f t="shared" si="349"/>
        <v>99.54</v>
      </c>
      <c r="R3750" s="15">
        <f t="shared" si="350"/>
        <v>42395.706435185188</v>
      </c>
      <c r="S3750" s="15">
        <f t="shared" si="351"/>
        <v>42416.249305555553</v>
      </c>
      <c r="T3750">
        <f t="shared" si="352"/>
        <v>2016</v>
      </c>
      <c r="U3750">
        <f t="shared" si="353"/>
        <v>1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v>1459220588</v>
      </c>
      <c r="K3751" t="b">
        <v>0</v>
      </c>
      <c r="L3751">
        <v>7</v>
      </c>
      <c r="M3751" t="b">
        <v>1</v>
      </c>
      <c r="N3751" s="11" t="s">
        <v>8274</v>
      </c>
      <c r="O3751" t="s">
        <v>8316</v>
      </c>
      <c r="P3751">
        <f t="shared" si="348"/>
        <v>105</v>
      </c>
      <c r="Q3751" s="22">
        <f t="shared" si="349"/>
        <v>75</v>
      </c>
      <c r="R3751" s="15">
        <f t="shared" si="350"/>
        <v>42458.127175925925</v>
      </c>
      <c r="S3751" s="15">
        <f t="shared" si="351"/>
        <v>42489.165972222225</v>
      </c>
      <c r="T3751">
        <f t="shared" si="352"/>
        <v>2016</v>
      </c>
      <c r="U3751">
        <f t="shared" si="353"/>
        <v>3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v>1421105608</v>
      </c>
      <c r="K3752" t="b">
        <v>0</v>
      </c>
      <c r="L3752">
        <v>28</v>
      </c>
      <c r="M3752" t="b">
        <v>1</v>
      </c>
      <c r="N3752" s="11" t="s">
        <v>8274</v>
      </c>
      <c r="O3752" t="s">
        <v>8316</v>
      </c>
      <c r="P3752">
        <f t="shared" si="348"/>
        <v>100</v>
      </c>
      <c r="Q3752" s="22">
        <f t="shared" si="349"/>
        <v>215.25</v>
      </c>
      <c r="R3752" s="15">
        <f t="shared" si="350"/>
        <v>42016.981574074074</v>
      </c>
      <c r="S3752" s="15">
        <f t="shared" si="351"/>
        <v>42045.332638888889</v>
      </c>
      <c r="T3752">
        <f t="shared" si="352"/>
        <v>2015</v>
      </c>
      <c r="U3752">
        <f t="shared" si="353"/>
        <v>1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v>1454460673</v>
      </c>
      <c r="K3753" t="b">
        <v>0</v>
      </c>
      <c r="L3753">
        <v>11</v>
      </c>
      <c r="M3753" t="b">
        <v>1</v>
      </c>
      <c r="N3753" s="11" t="s">
        <v>8274</v>
      </c>
      <c r="O3753" t="s">
        <v>8316</v>
      </c>
      <c r="P3753">
        <f t="shared" si="348"/>
        <v>133</v>
      </c>
      <c r="Q3753" s="22">
        <f t="shared" si="349"/>
        <v>120.55</v>
      </c>
      <c r="R3753" s="15">
        <f t="shared" si="350"/>
        <v>42403.035567129627</v>
      </c>
      <c r="S3753" s="15">
        <f t="shared" si="351"/>
        <v>42462.993900462956</v>
      </c>
      <c r="T3753">
        <f t="shared" si="352"/>
        <v>2016</v>
      </c>
      <c r="U3753">
        <f t="shared" si="353"/>
        <v>2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v>1473189335</v>
      </c>
      <c r="K3754" t="b">
        <v>0</v>
      </c>
      <c r="L3754">
        <v>15</v>
      </c>
      <c r="M3754" t="b">
        <v>1</v>
      </c>
      <c r="N3754" s="11" t="s">
        <v>8274</v>
      </c>
      <c r="O3754" t="s">
        <v>8316</v>
      </c>
      <c r="P3754">
        <f t="shared" si="348"/>
        <v>113</v>
      </c>
      <c r="Q3754" s="22">
        <f t="shared" si="349"/>
        <v>37.67</v>
      </c>
      <c r="R3754" s="15">
        <f t="shared" si="350"/>
        <v>42619.802488425921</v>
      </c>
      <c r="S3754" s="15">
        <f t="shared" si="351"/>
        <v>42659.875</v>
      </c>
      <c r="T3754">
        <f t="shared" si="352"/>
        <v>2016</v>
      </c>
      <c r="U3754">
        <f t="shared" si="353"/>
        <v>9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v>1430768800</v>
      </c>
      <c r="K3755" t="b">
        <v>0</v>
      </c>
      <c r="L3755">
        <v>30</v>
      </c>
      <c r="M3755" t="b">
        <v>1</v>
      </c>
      <c r="N3755" s="11" t="s">
        <v>8274</v>
      </c>
      <c r="O3755" t="s">
        <v>8316</v>
      </c>
      <c r="P3755">
        <f t="shared" si="348"/>
        <v>103</v>
      </c>
      <c r="Q3755" s="22">
        <f t="shared" si="349"/>
        <v>172.23</v>
      </c>
      <c r="R3755" s="15">
        <f t="shared" si="350"/>
        <v>42128.824074074073</v>
      </c>
      <c r="S3755" s="15">
        <f t="shared" si="351"/>
        <v>42158</v>
      </c>
      <c r="T3755">
        <f t="shared" si="352"/>
        <v>2015</v>
      </c>
      <c r="U3755">
        <f t="shared" si="353"/>
        <v>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v>1403125737</v>
      </c>
      <c r="K3756" t="b">
        <v>0</v>
      </c>
      <c r="L3756">
        <v>27</v>
      </c>
      <c r="M3756" t="b">
        <v>1</v>
      </c>
      <c r="N3756" s="11" t="s">
        <v>8274</v>
      </c>
      <c r="O3756" t="s">
        <v>8316</v>
      </c>
      <c r="P3756">
        <f t="shared" si="348"/>
        <v>120</v>
      </c>
      <c r="Q3756" s="22">
        <f t="shared" si="349"/>
        <v>111.11</v>
      </c>
      <c r="R3756" s="15">
        <f t="shared" si="350"/>
        <v>41808.881215277775</v>
      </c>
      <c r="S3756" s="15">
        <f t="shared" si="351"/>
        <v>41846.207638888889</v>
      </c>
      <c r="T3756">
        <f t="shared" si="352"/>
        <v>2014</v>
      </c>
      <c r="U3756">
        <f t="shared" si="353"/>
        <v>6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v>1458161307</v>
      </c>
      <c r="K3757" t="b">
        <v>0</v>
      </c>
      <c r="L3757">
        <v>28</v>
      </c>
      <c r="M3757" t="b">
        <v>1</v>
      </c>
      <c r="N3757" s="11" t="s">
        <v>8274</v>
      </c>
      <c r="O3757" t="s">
        <v>8316</v>
      </c>
      <c r="P3757">
        <f t="shared" si="348"/>
        <v>130</v>
      </c>
      <c r="Q3757" s="22">
        <f t="shared" si="349"/>
        <v>25.46</v>
      </c>
      <c r="R3757" s="15">
        <f t="shared" si="350"/>
        <v>42445.866979166662</v>
      </c>
      <c r="S3757" s="15">
        <f t="shared" si="351"/>
        <v>42475.866979166662</v>
      </c>
      <c r="T3757">
        <f t="shared" si="352"/>
        <v>2016</v>
      </c>
      <c r="U3757">
        <f t="shared" si="353"/>
        <v>3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v>1399923198</v>
      </c>
      <c r="K3758" t="b">
        <v>0</v>
      </c>
      <c r="L3758">
        <v>17</v>
      </c>
      <c r="M3758" t="b">
        <v>1</v>
      </c>
      <c r="N3758" s="11" t="s">
        <v>8274</v>
      </c>
      <c r="O3758" t="s">
        <v>8316</v>
      </c>
      <c r="P3758">
        <f t="shared" si="348"/>
        <v>101</v>
      </c>
      <c r="Q3758" s="22">
        <f t="shared" si="349"/>
        <v>267.64999999999998</v>
      </c>
      <c r="R3758" s="15">
        <f t="shared" si="350"/>
        <v>41771.814791666664</v>
      </c>
      <c r="S3758" s="15">
        <f t="shared" si="351"/>
        <v>41801.814791666664</v>
      </c>
      <c r="T3758">
        <f t="shared" si="352"/>
        <v>2014</v>
      </c>
      <c r="U3758">
        <f t="shared" si="353"/>
        <v>5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v>1415737515</v>
      </c>
      <c r="K3759" t="b">
        <v>0</v>
      </c>
      <c r="L3759">
        <v>50</v>
      </c>
      <c r="M3759" t="b">
        <v>1</v>
      </c>
      <c r="N3759" s="11" t="s">
        <v>8274</v>
      </c>
      <c r="O3759" t="s">
        <v>8316</v>
      </c>
      <c r="P3759">
        <f t="shared" si="348"/>
        <v>109</v>
      </c>
      <c r="Q3759" s="22">
        <f t="shared" si="349"/>
        <v>75.959999999999994</v>
      </c>
      <c r="R3759" s="15">
        <f t="shared" si="350"/>
        <v>41954.850868055553</v>
      </c>
      <c r="S3759" s="15">
        <f t="shared" si="351"/>
        <v>41974.850868055553</v>
      </c>
      <c r="T3759">
        <f t="shared" si="352"/>
        <v>2014</v>
      </c>
      <c r="U3759">
        <f t="shared" si="353"/>
        <v>11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v>1397819938</v>
      </c>
      <c r="K3760" t="b">
        <v>0</v>
      </c>
      <c r="L3760">
        <v>26</v>
      </c>
      <c r="M3760" t="b">
        <v>1</v>
      </c>
      <c r="N3760" s="11" t="s">
        <v>8274</v>
      </c>
      <c r="O3760" t="s">
        <v>8316</v>
      </c>
      <c r="P3760">
        <f t="shared" si="348"/>
        <v>102</v>
      </c>
      <c r="Q3760" s="22">
        <f t="shared" si="349"/>
        <v>59.04</v>
      </c>
      <c r="R3760" s="15">
        <f t="shared" si="350"/>
        <v>41747.471504629626</v>
      </c>
      <c r="S3760" s="15">
        <f t="shared" si="351"/>
        <v>41778.208333333336</v>
      </c>
      <c r="T3760">
        <f t="shared" si="352"/>
        <v>2014</v>
      </c>
      <c r="U3760">
        <f t="shared" si="353"/>
        <v>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v>1435372553</v>
      </c>
      <c r="K3761" t="b">
        <v>0</v>
      </c>
      <c r="L3761">
        <v>88</v>
      </c>
      <c r="M3761" t="b">
        <v>1</v>
      </c>
      <c r="N3761" s="11" t="s">
        <v>8274</v>
      </c>
      <c r="O3761" t="s">
        <v>8316</v>
      </c>
      <c r="P3761">
        <f t="shared" si="348"/>
        <v>110</v>
      </c>
      <c r="Q3761" s="22">
        <f t="shared" si="349"/>
        <v>50.11</v>
      </c>
      <c r="R3761" s="15">
        <f t="shared" si="350"/>
        <v>42182.108252314814</v>
      </c>
      <c r="S3761" s="15">
        <f t="shared" si="351"/>
        <v>42242.108252314814</v>
      </c>
      <c r="T3761">
        <f t="shared" si="352"/>
        <v>2015</v>
      </c>
      <c r="U3761">
        <f t="shared" si="353"/>
        <v>6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v>1397133386</v>
      </c>
      <c r="K3762" t="b">
        <v>0</v>
      </c>
      <c r="L3762">
        <v>91</v>
      </c>
      <c r="M3762" t="b">
        <v>1</v>
      </c>
      <c r="N3762" s="11" t="s">
        <v>8274</v>
      </c>
      <c r="O3762" t="s">
        <v>8316</v>
      </c>
      <c r="P3762">
        <f t="shared" si="348"/>
        <v>101</v>
      </c>
      <c r="Q3762" s="22">
        <f t="shared" si="349"/>
        <v>55.5</v>
      </c>
      <c r="R3762" s="15">
        <f t="shared" si="350"/>
        <v>41739.525300925925</v>
      </c>
      <c r="S3762" s="15">
        <f t="shared" si="351"/>
        <v>41764.525300925925</v>
      </c>
      <c r="T3762">
        <f t="shared" si="352"/>
        <v>2014</v>
      </c>
      <c r="U3762">
        <f t="shared" si="353"/>
        <v>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v>1434625937</v>
      </c>
      <c r="K3763" t="b">
        <v>0</v>
      </c>
      <c r="L3763">
        <v>3</v>
      </c>
      <c r="M3763" t="b">
        <v>1</v>
      </c>
      <c r="N3763" s="11" t="s">
        <v>8274</v>
      </c>
      <c r="O3763" t="s">
        <v>8316</v>
      </c>
      <c r="P3763">
        <f t="shared" si="348"/>
        <v>100</v>
      </c>
      <c r="Q3763" s="22">
        <f t="shared" si="349"/>
        <v>166.67</v>
      </c>
      <c r="R3763" s="15">
        <f t="shared" si="350"/>
        <v>42173.466863425929</v>
      </c>
      <c r="S3763" s="15">
        <f t="shared" si="351"/>
        <v>42226.958333333328</v>
      </c>
      <c r="T3763">
        <f t="shared" si="352"/>
        <v>2015</v>
      </c>
      <c r="U3763">
        <f t="shared" si="353"/>
        <v>6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v>1436383889</v>
      </c>
      <c r="K3764" t="b">
        <v>0</v>
      </c>
      <c r="L3764">
        <v>28</v>
      </c>
      <c r="M3764" t="b">
        <v>1</v>
      </c>
      <c r="N3764" s="11" t="s">
        <v>8274</v>
      </c>
      <c r="O3764" t="s">
        <v>8316</v>
      </c>
      <c r="P3764">
        <f t="shared" si="348"/>
        <v>106</v>
      </c>
      <c r="Q3764" s="22">
        <f t="shared" si="349"/>
        <v>47.43</v>
      </c>
      <c r="R3764" s="15">
        <f t="shared" si="350"/>
        <v>42193.813530092593</v>
      </c>
      <c r="S3764" s="15">
        <f t="shared" si="351"/>
        <v>42218.813530092593</v>
      </c>
      <c r="T3764">
        <f t="shared" si="352"/>
        <v>2015</v>
      </c>
      <c r="U3764">
        <f t="shared" si="353"/>
        <v>7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v>1425319226</v>
      </c>
      <c r="K3765" t="b">
        <v>0</v>
      </c>
      <c r="L3765">
        <v>77</v>
      </c>
      <c r="M3765" t="b">
        <v>1</v>
      </c>
      <c r="N3765" s="11" t="s">
        <v>8274</v>
      </c>
      <c r="O3765" t="s">
        <v>8316</v>
      </c>
      <c r="P3765">
        <f t="shared" si="348"/>
        <v>100</v>
      </c>
      <c r="Q3765" s="22">
        <f t="shared" si="349"/>
        <v>64.94</v>
      </c>
      <c r="R3765" s="15">
        <f t="shared" si="350"/>
        <v>42065.750300925924</v>
      </c>
      <c r="S3765" s="15">
        <f t="shared" si="351"/>
        <v>42095.708634259259</v>
      </c>
      <c r="T3765">
        <f t="shared" si="352"/>
        <v>2015</v>
      </c>
      <c r="U3765">
        <f t="shared" si="353"/>
        <v>3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v>1462824832</v>
      </c>
      <c r="K3766" t="b">
        <v>0</v>
      </c>
      <c r="L3766">
        <v>27</v>
      </c>
      <c r="M3766" t="b">
        <v>1</v>
      </c>
      <c r="N3766" s="11" t="s">
        <v>8274</v>
      </c>
      <c r="O3766" t="s">
        <v>8316</v>
      </c>
      <c r="P3766">
        <f t="shared" si="348"/>
        <v>100</v>
      </c>
      <c r="Q3766" s="22">
        <f t="shared" si="349"/>
        <v>55.56</v>
      </c>
      <c r="R3766" s="15">
        <f t="shared" si="350"/>
        <v>42499.842962962968</v>
      </c>
      <c r="S3766" s="15">
        <f t="shared" si="351"/>
        <v>42519.024999999994</v>
      </c>
      <c r="T3766">
        <f t="shared" si="352"/>
        <v>2016</v>
      </c>
      <c r="U3766">
        <f t="shared" si="353"/>
        <v>5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v>1404153482</v>
      </c>
      <c r="K3767" t="b">
        <v>0</v>
      </c>
      <c r="L3767">
        <v>107</v>
      </c>
      <c r="M3767" t="b">
        <v>1</v>
      </c>
      <c r="N3767" s="11" t="s">
        <v>8274</v>
      </c>
      <c r="O3767" t="s">
        <v>8316</v>
      </c>
      <c r="P3767">
        <f t="shared" si="348"/>
        <v>113</v>
      </c>
      <c r="Q3767" s="22">
        <f t="shared" si="349"/>
        <v>74.22</v>
      </c>
      <c r="R3767" s="15">
        <f t="shared" si="350"/>
        <v>41820.776412037041</v>
      </c>
      <c r="S3767" s="15">
        <f t="shared" si="351"/>
        <v>41850.776412037041</v>
      </c>
      <c r="T3767">
        <f t="shared" si="352"/>
        <v>2014</v>
      </c>
      <c r="U3767">
        <f t="shared" si="353"/>
        <v>6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v>1401336045</v>
      </c>
      <c r="K3768" t="b">
        <v>0</v>
      </c>
      <c r="L3768">
        <v>96</v>
      </c>
      <c r="M3768" t="b">
        <v>1</v>
      </c>
      <c r="N3768" s="11" t="s">
        <v>8274</v>
      </c>
      <c r="O3768" t="s">
        <v>8316</v>
      </c>
      <c r="P3768">
        <f t="shared" si="348"/>
        <v>103</v>
      </c>
      <c r="Q3768" s="22">
        <f t="shared" si="349"/>
        <v>106.93</v>
      </c>
      <c r="R3768" s="15">
        <f t="shared" si="350"/>
        <v>41788.167187500003</v>
      </c>
      <c r="S3768" s="15">
        <f t="shared" si="351"/>
        <v>41823.167187500003</v>
      </c>
      <c r="T3768">
        <f t="shared" si="352"/>
        <v>2014</v>
      </c>
      <c r="U3768">
        <f t="shared" si="353"/>
        <v>5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v>1423960097</v>
      </c>
      <c r="K3769" t="b">
        <v>0</v>
      </c>
      <c r="L3769">
        <v>56</v>
      </c>
      <c r="M3769" t="b">
        <v>1</v>
      </c>
      <c r="N3769" s="11" t="s">
        <v>8274</v>
      </c>
      <c r="O3769" t="s">
        <v>8316</v>
      </c>
      <c r="P3769">
        <f t="shared" si="348"/>
        <v>117</v>
      </c>
      <c r="Q3769" s="22">
        <f t="shared" si="349"/>
        <v>41.7</v>
      </c>
      <c r="R3769" s="15">
        <f t="shared" si="350"/>
        <v>42050.019641203704</v>
      </c>
      <c r="S3769" s="15">
        <f t="shared" si="351"/>
        <v>42064.207638888889</v>
      </c>
      <c r="T3769">
        <f t="shared" si="352"/>
        <v>2015</v>
      </c>
      <c r="U3769">
        <f t="shared" si="353"/>
        <v>2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v>1400002090</v>
      </c>
      <c r="K3770" t="b">
        <v>0</v>
      </c>
      <c r="L3770">
        <v>58</v>
      </c>
      <c r="M3770" t="b">
        <v>1</v>
      </c>
      <c r="N3770" s="11" t="s">
        <v>8274</v>
      </c>
      <c r="O3770" t="s">
        <v>8316</v>
      </c>
      <c r="P3770">
        <f t="shared" si="348"/>
        <v>108</v>
      </c>
      <c r="Q3770" s="22">
        <f t="shared" si="349"/>
        <v>74.239999999999995</v>
      </c>
      <c r="R3770" s="15">
        <f t="shared" si="350"/>
        <v>41772.727893518517</v>
      </c>
      <c r="S3770" s="15">
        <f t="shared" si="351"/>
        <v>41802.727893518517</v>
      </c>
      <c r="T3770">
        <f t="shared" si="352"/>
        <v>2014</v>
      </c>
      <c r="U3770">
        <f t="shared" si="353"/>
        <v>5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v>1458138079</v>
      </c>
      <c r="K3771" t="b">
        <v>0</v>
      </c>
      <c r="L3771">
        <v>15</v>
      </c>
      <c r="M3771" t="b">
        <v>1</v>
      </c>
      <c r="N3771" s="11" t="s">
        <v>8274</v>
      </c>
      <c r="O3771" t="s">
        <v>8316</v>
      </c>
      <c r="P3771">
        <f t="shared" si="348"/>
        <v>100</v>
      </c>
      <c r="Q3771" s="22">
        <f t="shared" si="349"/>
        <v>73.33</v>
      </c>
      <c r="R3771" s="15">
        <f t="shared" si="350"/>
        <v>42445.598136574074</v>
      </c>
      <c r="S3771" s="15">
        <f t="shared" si="351"/>
        <v>42475.598136574074</v>
      </c>
      <c r="T3771">
        <f t="shared" si="352"/>
        <v>2016</v>
      </c>
      <c r="U3771">
        <f t="shared" si="353"/>
        <v>3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v>1431642010</v>
      </c>
      <c r="K3772" t="b">
        <v>0</v>
      </c>
      <c r="L3772">
        <v>20</v>
      </c>
      <c r="M3772" t="b">
        <v>1</v>
      </c>
      <c r="N3772" s="11" t="s">
        <v>8274</v>
      </c>
      <c r="O3772" t="s">
        <v>8316</v>
      </c>
      <c r="P3772">
        <f t="shared" si="348"/>
        <v>100</v>
      </c>
      <c r="Q3772" s="22">
        <f t="shared" si="349"/>
        <v>100</v>
      </c>
      <c r="R3772" s="15">
        <f t="shared" si="350"/>
        <v>42138.930671296301</v>
      </c>
      <c r="S3772" s="15">
        <f t="shared" si="351"/>
        <v>42168.930671296301</v>
      </c>
      <c r="T3772">
        <f t="shared" si="352"/>
        <v>2015</v>
      </c>
      <c r="U3772">
        <f t="shared" si="353"/>
        <v>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v>1462307652</v>
      </c>
      <c r="K3773" t="b">
        <v>0</v>
      </c>
      <c r="L3773">
        <v>38</v>
      </c>
      <c r="M3773" t="b">
        <v>1</v>
      </c>
      <c r="N3773" s="11" t="s">
        <v>8274</v>
      </c>
      <c r="O3773" t="s">
        <v>8316</v>
      </c>
      <c r="P3773">
        <f t="shared" si="348"/>
        <v>146</v>
      </c>
      <c r="Q3773" s="22">
        <f t="shared" si="349"/>
        <v>38.42</v>
      </c>
      <c r="R3773" s="15">
        <f t="shared" si="350"/>
        <v>42493.857083333336</v>
      </c>
      <c r="S3773" s="15">
        <f t="shared" si="351"/>
        <v>42508</v>
      </c>
      <c r="T3773">
        <f t="shared" si="352"/>
        <v>2016</v>
      </c>
      <c r="U3773">
        <f t="shared" si="353"/>
        <v>5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v>1478616506</v>
      </c>
      <c r="K3774" t="b">
        <v>0</v>
      </c>
      <c r="L3774">
        <v>33</v>
      </c>
      <c r="M3774" t="b">
        <v>1</v>
      </c>
      <c r="N3774" s="11" t="s">
        <v>8274</v>
      </c>
      <c r="O3774" t="s">
        <v>8316</v>
      </c>
      <c r="P3774">
        <f t="shared" si="348"/>
        <v>110</v>
      </c>
      <c r="Q3774" s="22">
        <f t="shared" si="349"/>
        <v>166.97</v>
      </c>
      <c r="R3774" s="15">
        <f t="shared" si="350"/>
        <v>42682.616967592592</v>
      </c>
      <c r="S3774" s="15">
        <f t="shared" si="351"/>
        <v>42703.25</v>
      </c>
      <c r="T3774">
        <f t="shared" si="352"/>
        <v>2016</v>
      </c>
      <c r="U3774">
        <f t="shared" si="353"/>
        <v>11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v>1476317247</v>
      </c>
      <c r="K3775" t="b">
        <v>0</v>
      </c>
      <c r="L3775">
        <v>57</v>
      </c>
      <c r="M3775" t="b">
        <v>1</v>
      </c>
      <c r="N3775" s="11" t="s">
        <v>8274</v>
      </c>
      <c r="O3775" t="s">
        <v>8316</v>
      </c>
      <c r="P3775">
        <f t="shared" si="348"/>
        <v>108</v>
      </c>
      <c r="Q3775" s="22">
        <f t="shared" si="349"/>
        <v>94.91</v>
      </c>
      <c r="R3775" s="15">
        <f t="shared" si="350"/>
        <v>42656.005173611105</v>
      </c>
      <c r="S3775" s="15">
        <f t="shared" si="351"/>
        <v>42689.088888888888</v>
      </c>
      <c r="T3775">
        <f t="shared" si="352"/>
        <v>2016</v>
      </c>
      <c r="U3775">
        <f t="shared" si="353"/>
        <v>10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v>1427223655</v>
      </c>
      <c r="K3776" t="b">
        <v>0</v>
      </c>
      <c r="L3776">
        <v>25</v>
      </c>
      <c r="M3776" t="b">
        <v>1</v>
      </c>
      <c r="N3776" s="11" t="s">
        <v>8274</v>
      </c>
      <c r="O3776" t="s">
        <v>8316</v>
      </c>
      <c r="P3776">
        <f t="shared" si="348"/>
        <v>100</v>
      </c>
      <c r="Q3776" s="22">
        <f t="shared" si="349"/>
        <v>100</v>
      </c>
      <c r="R3776" s="15">
        <f t="shared" si="350"/>
        <v>42087.792303240742</v>
      </c>
      <c r="S3776" s="15">
        <f t="shared" si="351"/>
        <v>42103.792303240742</v>
      </c>
      <c r="T3776">
        <f t="shared" si="352"/>
        <v>2015</v>
      </c>
      <c r="U3776">
        <f t="shared" si="353"/>
        <v>3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v>1426199843</v>
      </c>
      <c r="K3777" t="b">
        <v>0</v>
      </c>
      <c r="L3777">
        <v>14</v>
      </c>
      <c r="M3777" t="b">
        <v>1</v>
      </c>
      <c r="N3777" s="11" t="s">
        <v>8274</v>
      </c>
      <c r="O3777" t="s">
        <v>8316</v>
      </c>
      <c r="P3777">
        <f t="shared" si="348"/>
        <v>100</v>
      </c>
      <c r="Q3777" s="22">
        <f t="shared" si="349"/>
        <v>143.21</v>
      </c>
      <c r="R3777" s="15">
        <f t="shared" si="350"/>
        <v>42075.942627314813</v>
      </c>
      <c r="S3777" s="15">
        <f t="shared" si="351"/>
        <v>42103.166666666672</v>
      </c>
      <c r="T3777">
        <f t="shared" si="352"/>
        <v>2015</v>
      </c>
      <c r="U3777">
        <f t="shared" si="353"/>
        <v>3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v>1403599778</v>
      </c>
      <c r="K3778" t="b">
        <v>0</v>
      </c>
      <c r="L3778">
        <v>94</v>
      </c>
      <c r="M3778" t="b">
        <v>1</v>
      </c>
      <c r="N3778" s="11" t="s">
        <v>8274</v>
      </c>
      <c r="O3778" t="s">
        <v>8316</v>
      </c>
      <c r="P3778">
        <f t="shared" si="348"/>
        <v>107</v>
      </c>
      <c r="Q3778" s="22">
        <f t="shared" si="349"/>
        <v>90.82</v>
      </c>
      <c r="R3778" s="15">
        <f t="shared" si="350"/>
        <v>41814.367800925924</v>
      </c>
      <c r="S3778" s="15">
        <f t="shared" si="351"/>
        <v>41852.041666666664</v>
      </c>
      <c r="T3778">
        <f t="shared" si="352"/>
        <v>2014</v>
      </c>
      <c r="U3778">
        <f t="shared" si="353"/>
        <v>6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v>1409884821</v>
      </c>
      <c r="K3779" t="b">
        <v>0</v>
      </c>
      <c r="L3779">
        <v>59</v>
      </c>
      <c r="M3779" t="b">
        <v>1</v>
      </c>
      <c r="N3779" s="11" t="s">
        <v>8274</v>
      </c>
      <c r="O3779" t="s">
        <v>8316</v>
      </c>
      <c r="P3779">
        <f t="shared" ref="P3779:P3842" si="354">ROUND(E3779/D3779*100,0)</f>
        <v>143</v>
      </c>
      <c r="Q3779" s="22">
        <f t="shared" ref="Q3779:Q3842" si="355">IFERROR(ROUND(E3779/L3779,2),0)</f>
        <v>48.54</v>
      </c>
      <c r="R3779" s="15">
        <f t="shared" ref="R3779:R3842" si="356">J3779/60/60/24+DATE(1970,1,1)</f>
        <v>41887.111354166671</v>
      </c>
      <c r="S3779" s="15">
        <f t="shared" ref="S3779:S3842" si="357">I3779/60/60/24+DATE(1970,1,1)</f>
        <v>41909.166666666664</v>
      </c>
      <c r="T3779">
        <f t="shared" ref="T3779:T3842" si="358">YEAR(R3779)</f>
        <v>2014</v>
      </c>
      <c r="U3779">
        <f t="shared" ref="U3779:U3842" si="359">MONTH(R3779)</f>
        <v>9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v>1418758780</v>
      </c>
      <c r="K3780" t="b">
        <v>0</v>
      </c>
      <c r="L3780">
        <v>36</v>
      </c>
      <c r="M3780" t="b">
        <v>1</v>
      </c>
      <c r="N3780" s="11" t="s">
        <v>8274</v>
      </c>
      <c r="O3780" t="s">
        <v>8316</v>
      </c>
      <c r="P3780">
        <f t="shared" si="354"/>
        <v>105</v>
      </c>
      <c r="Q3780" s="22">
        <f t="shared" si="355"/>
        <v>70.03</v>
      </c>
      <c r="R3780" s="15">
        <f t="shared" si="356"/>
        <v>41989.819212962961</v>
      </c>
      <c r="S3780" s="15">
        <f t="shared" si="357"/>
        <v>42049.819212962961</v>
      </c>
      <c r="T3780">
        <f t="shared" si="358"/>
        <v>2014</v>
      </c>
      <c r="U3780">
        <f t="shared" si="359"/>
        <v>12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v>1456421940</v>
      </c>
      <c r="K3781" t="b">
        <v>0</v>
      </c>
      <c r="L3781">
        <v>115</v>
      </c>
      <c r="M3781" t="b">
        <v>1</v>
      </c>
      <c r="N3781" s="11" t="s">
        <v>8274</v>
      </c>
      <c r="O3781" t="s">
        <v>8316</v>
      </c>
      <c r="P3781">
        <f t="shared" si="354"/>
        <v>104</v>
      </c>
      <c r="Q3781" s="22">
        <f t="shared" si="355"/>
        <v>135.63</v>
      </c>
      <c r="R3781" s="15">
        <f t="shared" si="356"/>
        <v>42425.735416666663</v>
      </c>
      <c r="S3781" s="15">
        <f t="shared" si="357"/>
        <v>42455.693750000006</v>
      </c>
      <c r="T3781">
        <f t="shared" si="358"/>
        <v>2016</v>
      </c>
      <c r="U3781">
        <f t="shared" si="359"/>
        <v>2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v>1433999785</v>
      </c>
      <c r="K3782" t="b">
        <v>0</v>
      </c>
      <c r="L3782">
        <v>30</v>
      </c>
      <c r="M3782" t="b">
        <v>1</v>
      </c>
      <c r="N3782" s="11" t="s">
        <v>8274</v>
      </c>
      <c r="O3782" t="s">
        <v>8316</v>
      </c>
      <c r="P3782">
        <f t="shared" si="354"/>
        <v>120</v>
      </c>
      <c r="Q3782" s="22">
        <f t="shared" si="355"/>
        <v>100</v>
      </c>
      <c r="R3782" s="15">
        <f t="shared" si="356"/>
        <v>42166.219733796301</v>
      </c>
      <c r="S3782" s="15">
        <f t="shared" si="357"/>
        <v>42198.837499999994</v>
      </c>
      <c r="T3782">
        <f t="shared" si="358"/>
        <v>2015</v>
      </c>
      <c r="U3782">
        <f t="shared" si="359"/>
        <v>6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v>1408050685</v>
      </c>
      <c r="K3783" t="b">
        <v>0</v>
      </c>
      <c r="L3783">
        <v>52</v>
      </c>
      <c r="M3783" t="b">
        <v>1</v>
      </c>
      <c r="N3783" s="11" t="s">
        <v>8274</v>
      </c>
      <c r="O3783" t="s">
        <v>8316</v>
      </c>
      <c r="P3783">
        <f t="shared" si="354"/>
        <v>110</v>
      </c>
      <c r="Q3783" s="22">
        <f t="shared" si="355"/>
        <v>94.9</v>
      </c>
      <c r="R3783" s="15">
        <f t="shared" si="356"/>
        <v>41865.882928240739</v>
      </c>
      <c r="S3783" s="15">
        <f t="shared" si="357"/>
        <v>41890.882928240739</v>
      </c>
      <c r="T3783">
        <f t="shared" si="358"/>
        <v>2014</v>
      </c>
      <c r="U3783">
        <f t="shared" si="359"/>
        <v>8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v>1466887297</v>
      </c>
      <c r="K3784" t="b">
        <v>0</v>
      </c>
      <c r="L3784">
        <v>27</v>
      </c>
      <c r="M3784" t="b">
        <v>1</v>
      </c>
      <c r="N3784" s="11" t="s">
        <v>8274</v>
      </c>
      <c r="O3784" t="s">
        <v>8316</v>
      </c>
      <c r="P3784">
        <f t="shared" si="354"/>
        <v>102</v>
      </c>
      <c r="Q3784" s="22">
        <f t="shared" si="355"/>
        <v>75.37</v>
      </c>
      <c r="R3784" s="15">
        <f t="shared" si="356"/>
        <v>42546.862233796302</v>
      </c>
      <c r="S3784" s="15">
        <f t="shared" si="357"/>
        <v>42575.958333333328</v>
      </c>
      <c r="T3784">
        <f t="shared" si="358"/>
        <v>2016</v>
      </c>
      <c r="U3784">
        <f t="shared" si="359"/>
        <v>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v>1455938520</v>
      </c>
      <c r="K3785" t="b">
        <v>0</v>
      </c>
      <c r="L3785">
        <v>24</v>
      </c>
      <c r="M3785" t="b">
        <v>1</v>
      </c>
      <c r="N3785" s="11" t="s">
        <v>8274</v>
      </c>
      <c r="O3785" t="s">
        <v>8316</v>
      </c>
      <c r="P3785">
        <f t="shared" si="354"/>
        <v>129</v>
      </c>
      <c r="Q3785" s="22">
        <f t="shared" si="355"/>
        <v>64.459999999999994</v>
      </c>
      <c r="R3785" s="15">
        <f t="shared" si="356"/>
        <v>42420.140277777777</v>
      </c>
      <c r="S3785" s="15">
        <f t="shared" si="357"/>
        <v>42444.666666666672</v>
      </c>
      <c r="T3785">
        <f t="shared" si="358"/>
        <v>2016</v>
      </c>
      <c r="U3785">
        <f t="shared" si="359"/>
        <v>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v>1465601532</v>
      </c>
      <c r="K3786" t="b">
        <v>0</v>
      </c>
      <c r="L3786">
        <v>10</v>
      </c>
      <c r="M3786" t="b">
        <v>1</v>
      </c>
      <c r="N3786" s="11" t="s">
        <v>8274</v>
      </c>
      <c r="O3786" t="s">
        <v>8316</v>
      </c>
      <c r="P3786">
        <f t="shared" si="354"/>
        <v>115</v>
      </c>
      <c r="Q3786" s="22">
        <f t="shared" si="355"/>
        <v>115</v>
      </c>
      <c r="R3786" s="15">
        <f t="shared" si="356"/>
        <v>42531.980694444443</v>
      </c>
      <c r="S3786" s="15">
        <f t="shared" si="357"/>
        <v>42561.980694444443</v>
      </c>
      <c r="T3786">
        <f t="shared" si="358"/>
        <v>2016</v>
      </c>
      <c r="U3786">
        <f t="shared" si="359"/>
        <v>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v>1467040769</v>
      </c>
      <c r="K3787" t="b">
        <v>0</v>
      </c>
      <c r="L3787">
        <v>30</v>
      </c>
      <c r="M3787" t="b">
        <v>1</v>
      </c>
      <c r="N3787" s="11" t="s">
        <v>8274</v>
      </c>
      <c r="O3787" t="s">
        <v>8316</v>
      </c>
      <c r="P3787">
        <f t="shared" si="354"/>
        <v>151</v>
      </c>
      <c r="Q3787" s="22">
        <f t="shared" si="355"/>
        <v>100.5</v>
      </c>
      <c r="R3787" s="15">
        <f t="shared" si="356"/>
        <v>42548.63853009259</v>
      </c>
      <c r="S3787" s="15">
        <f t="shared" si="357"/>
        <v>42584.418749999997</v>
      </c>
      <c r="T3787">
        <f t="shared" si="358"/>
        <v>2016</v>
      </c>
      <c r="U3787">
        <f t="shared" si="359"/>
        <v>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v>1461718475</v>
      </c>
      <c r="K3788" t="b">
        <v>0</v>
      </c>
      <c r="L3788">
        <v>71</v>
      </c>
      <c r="M3788" t="b">
        <v>1</v>
      </c>
      <c r="N3788" s="11" t="s">
        <v>8274</v>
      </c>
      <c r="O3788" t="s">
        <v>8316</v>
      </c>
      <c r="P3788">
        <f t="shared" si="354"/>
        <v>111</v>
      </c>
      <c r="Q3788" s="22">
        <f t="shared" si="355"/>
        <v>93.77</v>
      </c>
      <c r="R3788" s="15">
        <f t="shared" si="356"/>
        <v>42487.037905092591</v>
      </c>
      <c r="S3788" s="15">
        <f t="shared" si="357"/>
        <v>42517.037905092591</v>
      </c>
      <c r="T3788">
        <f t="shared" si="358"/>
        <v>2016</v>
      </c>
      <c r="U3788">
        <f t="shared" si="359"/>
        <v>4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v>1434113406</v>
      </c>
      <c r="K3789" t="b">
        <v>0</v>
      </c>
      <c r="L3789">
        <v>10</v>
      </c>
      <c r="M3789" t="b">
        <v>1</v>
      </c>
      <c r="N3789" s="11" t="s">
        <v>8274</v>
      </c>
      <c r="O3789" t="s">
        <v>8316</v>
      </c>
      <c r="P3789">
        <f t="shared" si="354"/>
        <v>100</v>
      </c>
      <c r="Q3789" s="22">
        <f t="shared" si="355"/>
        <v>35.1</v>
      </c>
      <c r="R3789" s="15">
        <f t="shared" si="356"/>
        <v>42167.534791666665</v>
      </c>
      <c r="S3789" s="15">
        <f t="shared" si="357"/>
        <v>42196.165972222225</v>
      </c>
      <c r="T3789">
        <f t="shared" si="358"/>
        <v>2015</v>
      </c>
      <c r="U3789">
        <f t="shared" si="359"/>
        <v>6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v>1448469719</v>
      </c>
      <c r="K3790" t="b">
        <v>0</v>
      </c>
      <c r="L3790">
        <v>1</v>
      </c>
      <c r="M3790" t="b">
        <v>0</v>
      </c>
      <c r="N3790" s="11" t="s">
        <v>8274</v>
      </c>
      <c r="O3790" t="s">
        <v>8316</v>
      </c>
      <c r="P3790">
        <f t="shared" si="354"/>
        <v>1</v>
      </c>
      <c r="Q3790" s="22">
        <f t="shared" si="355"/>
        <v>500</v>
      </c>
      <c r="R3790" s="15">
        <f t="shared" si="356"/>
        <v>42333.695821759262</v>
      </c>
      <c r="S3790" s="15">
        <f t="shared" si="357"/>
        <v>42361.679166666669</v>
      </c>
      <c r="T3790">
        <f t="shared" si="358"/>
        <v>2015</v>
      </c>
      <c r="U3790">
        <f t="shared" si="359"/>
        <v>11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v>1431630618</v>
      </c>
      <c r="K3791" t="b">
        <v>0</v>
      </c>
      <c r="L3791">
        <v>4</v>
      </c>
      <c r="M3791" t="b">
        <v>0</v>
      </c>
      <c r="N3791" s="11" t="s">
        <v>8274</v>
      </c>
      <c r="O3791" t="s">
        <v>8316</v>
      </c>
      <c r="P3791">
        <f t="shared" si="354"/>
        <v>3</v>
      </c>
      <c r="Q3791" s="22">
        <f t="shared" si="355"/>
        <v>29</v>
      </c>
      <c r="R3791" s="15">
        <f t="shared" si="356"/>
        <v>42138.798819444448</v>
      </c>
      <c r="S3791" s="15">
        <f t="shared" si="357"/>
        <v>42170.798819444448</v>
      </c>
      <c r="T3791">
        <f t="shared" si="358"/>
        <v>2015</v>
      </c>
      <c r="U3791">
        <f t="shared" si="359"/>
        <v>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v>1477238423</v>
      </c>
      <c r="K3792" t="b">
        <v>0</v>
      </c>
      <c r="L3792">
        <v>0</v>
      </c>
      <c r="M3792" t="b">
        <v>0</v>
      </c>
      <c r="N3792" s="11" t="s">
        <v>8274</v>
      </c>
      <c r="O3792" t="s">
        <v>8316</v>
      </c>
      <c r="P3792">
        <f t="shared" si="354"/>
        <v>0</v>
      </c>
      <c r="Q3792" s="22">
        <f t="shared" si="355"/>
        <v>0</v>
      </c>
      <c r="R3792" s="15">
        <f t="shared" si="356"/>
        <v>42666.666932870372</v>
      </c>
      <c r="S3792" s="15">
        <f t="shared" si="357"/>
        <v>42696.708599537036</v>
      </c>
      <c r="T3792">
        <f t="shared" si="358"/>
        <v>2016</v>
      </c>
      <c r="U3792">
        <f t="shared" si="359"/>
        <v>10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v>1399480592</v>
      </c>
      <c r="K3793" t="b">
        <v>0</v>
      </c>
      <c r="L3793">
        <v>0</v>
      </c>
      <c r="M3793" t="b">
        <v>0</v>
      </c>
      <c r="N3793" s="11" t="s">
        <v>8274</v>
      </c>
      <c r="O3793" t="s">
        <v>8316</v>
      </c>
      <c r="P3793">
        <f t="shared" si="354"/>
        <v>0</v>
      </c>
      <c r="Q3793" s="22">
        <f t="shared" si="355"/>
        <v>0</v>
      </c>
      <c r="R3793" s="15">
        <f t="shared" si="356"/>
        <v>41766.692037037035</v>
      </c>
      <c r="S3793" s="15">
        <f t="shared" si="357"/>
        <v>41826.692037037035</v>
      </c>
      <c r="T3793">
        <f t="shared" si="358"/>
        <v>2014</v>
      </c>
      <c r="U3793">
        <f t="shared" si="359"/>
        <v>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v>1434365022</v>
      </c>
      <c r="K3794" t="b">
        <v>0</v>
      </c>
      <c r="L3794">
        <v>2</v>
      </c>
      <c r="M3794" t="b">
        <v>0</v>
      </c>
      <c r="N3794" s="11" t="s">
        <v>8274</v>
      </c>
      <c r="O3794" t="s">
        <v>8316</v>
      </c>
      <c r="P3794">
        <f t="shared" si="354"/>
        <v>0</v>
      </c>
      <c r="Q3794" s="22">
        <f t="shared" si="355"/>
        <v>17.5</v>
      </c>
      <c r="R3794" s="15">
        <f t="shared" si="356"/>
        <v>42170.447013888886</v>
      </c>
      <c r="S3794" s="15">
        <f t="shared" si="357"/>
        <v>42200.447013888886</v>
      </c>
      <c r="T3794">
        <f t="shared" si="358"/>
        <v>2015</v>
      </c>
      <c r="U3794">
        <f t="shared" si="359"/>
        <v>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v>1416954729</v>
      </c>
      <c r="K3795" t="b">
        <v>0</v>
      </c>
      <c r="L3795">
        <v>24</v>
      </c>
      <c r="M3795" t="b">
        <v>0</v>
      </c>
      <c r="N3795" s="11" t="s">
        <v>8274</v>
      </c>
      <c r="O3795" t="s">
        <v>8316</v>
      </c>
      <c r="P3795">
        <f t="shared" si="354"/>
        <v>60</v>
      </c>
      <c r="Q3795" s="22">
        <f t="shared" si="355"/>
        <v>174</v>
      </c>
      <c r="R3795" s="15">
        <f t="shared" si="356"/>
        <v>41968.938993055555</v>
      </c>
      <c r="S3795" s="15">
        <f t="shared" si="357"/>
        <v>41989.938993055555</v>
      </c>
      <c r="T3795">
        <f t="shared" si="358"/>
        <v>2014</v>
      </c>
      <c r="U3795">
        <f t="shared" si="359"/>
        <v>11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v>1431093354</v>
      </c>
      <c r="K3796" t="b">
        <v>0</v>
      </c>
      <c r="L3796">
        <v>1</v>
      </c>
      <c r="M3796" t="b">
        <v>0</v>
      </c>
      <c r="N3796" s="11" t="s">
        <v>8274</v>
      </c>
      <c r="O3796" t="s">
        <v>8316</v>
      </c>
      <c r="P3796">
        <f t="shared" si="354"/>
        <v>1</v>
      </c>
      <c r="Q3796" s="22">
        <f t="shared" si="355"/>
        <v>50</v>
      </c>
      <c r="R3796" s="15">
        <f t="shared" si="356"/>
        <v>42132.58048611111</v>
      </c>
      <c r="S3796" s="15">
        <f t="shared" si="357"/>
        <v>42162.58048611111</v>
      </c>
      <c r="T3796">
        <f t="shared" si="358"/>
        <v>2015</v>
      </c>
      <c r="U3796">
        <f t="shared" si="359"/>
        <v>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v>1437042490</v>
      </c>
      <c r="K3797" t="b">
        <v>0</v>
      </c>
      <c r="L3797">
        <v>2</v>
      </c>
      <c r="M3797" t="b">
        <v>0</v>
      </c>
      <c r="N3797" s="11" t="s">
        <v>8274</v>
      </c>
      <c r="O3797" t="s">
        <v>8316</v>
      </c>
      <c r="P3797">
        <f t="shared" si="354"/>
        <v>2</v>
      </c>
      <c r="Q3797" s="22">
        <f t="shared" si="355"/>
        <v>5</v>
      </c>
      <c r="R3797" s="15">
        <f t="shared" si="356"/>
        <v>42201.436226851853</v>
      </c>
      <c r="S3797" s="15">
        <f t="shared" si="357"/>
        <v>42244.9375</v>
      </c>
      <c r="T3797">
        <f t="shared" si="358"/>
        <v>2015</v>
      </c>
      <c r="U3797">
        <f t="shared" si="359"/>
        <v>7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v>1479170556</v>
      </c>
      <c r="K3798" t="b">
        <v>0</v>
      </c>
      <c r="L3798">
        <v>1</v>
      </c>
      <c r="M3798" t="b">
        <v>0</v>
      </c>
      <c r="N3798" s="11" t="s">
        <v>8274</v>
      </c>
      <c r="O3798" t="s">
        <v>8316</v>
      </c>
      <c r="P3798">
        <f t="shared" si="354"/>
        <v>0</v>
      </c>
      <c r="Q3798" s="22">
        <f t="shared" si="355"/>
        <v>1</v>
      </c>
      <c r="R3798" s="15">
        <f t="shared" si="356"/>
        <v>42689.029583333337</v>
      </c>
      <c r="S3798" s="15">
        <f t="shared" si="357"/>
        <v>42749.029583333337</v>
      </c>
      <c r="T3798">
        <f t="shared" si="358"/>
        <v>2016</v>
      </c>
      <c r="U3798">
        <f t="shared" si="359"/>
        <v>11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v>1426972165</v>
      </c>
      <c r="K3799" t="b">
        <v>0</v>
      </c>
      <c r="L3799">
        <v>37</v>
      </c>
      <c r="M3799" t="b">
        <v>0</v>
      </c>
      <c r="N3799" s="11" t="s">
        <v>8274</v>
      </c>
      <c r="O3799" t="s">
        <v>8316</v>
      </c>
      <c r="P3799">
        <f t="shared" si="354"/>
        <v>90</v>
      </c>
      <c r="Q3799" s="22">
        <f t="shared" si="355"/>
        <v>145.41</v>
      </c>
      <c r="R3799" s="15">
        <f t="shared" si="356"/>
        <v>42084.881539351853</v>
      </c>
      <c r="S3799" s="15">
        <f t="shared" si="357"/>
        <v>42114.881539351853</v>
      </c>
      <c r="T3799">
        <f t="shared" si="358"/>
        <v>2015</v>
      </c>
      <c r="U3799">
        <f t="shared" si="359"/>
        <v>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v>1405099248</v>
      </c>
      <c r="K3800" t="b">
        <v>0</v>
      </c>
      <c r="L3800">
        <v>5</v>
      </c>
      <c r="M3800" t="b">
        <v>0</v>
      </c>
      <c r="N3800" s="11" t="s">
        <v>8274</v>
      </c>
      <c r="O3800" t="s">
        <v>8316</v>
      </c>
      <c r="P3800">
        <f t="shared" si="354"/>
        <v>1</v>
      </c>
      <c r="Q3800" s="22">
        <f t="shared" si="355"/>
        <v>205</v>
      </c>
      <c r="R3800" s="15">
        <f t="shared" si="356"/>
        <v>41831.722777777781</v>
      </c>
      <c r="S3800" s="15">
        <f t="shared" si="357"/>
        <v>41861.722777777781</v>
      </c>
      <c r="T3800">
        <f t="shared" si="358"/>
        <v>2014</v>
      </c>
      <c r="U3800">
        <f t="shared" si="359"/>
        <v>7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v>1455142843</v>
      </c>
      <c r="K3801" t="b">
        <v>0</v>
      </c>
      <c r="L3801">
        <v>4</v>
      </c>
      <c r="M3801" t="b">
        <v>0</v>
      </c>
      <c r="N3801" s="11" t="s">
        <v>8274</v>
      </c>
      <c r="O3801" t="s">
        <v>8316</v>
      </c>
      <c r="P3801">
        <f t="shared" si="354"/>
        <v>4</v>
      </c>
      <c r="Q3801" s="22">
        <f t="shared" si="355"/>
        <v>100.5</v>
      </c>
      <c r="R3801" s="15">
        <f t="shared" si="356"/>
        <v>42410.93105324074</v>
      </c>
      <c r="S3801" s="15">
        <f t="shared" si="357"/>
        <v>42440.93105324074</v>
      </c>
      <c r="T3801">
        <f t="shared" si="358"/>
        <v>2016</v>
      </c>
      <c r="U3801">
        <f t="shared" si="359"/>
        <v>2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v>1418146883</v>
      </c>
      <c r="K3802" t="b">
        <v>0</v>
      </c>
      <c r="L3802">
        <v>16</v>
      </c>
      <c r="M3802" t="b">
        <v>0</v>
      </c>
      <c r="N3802" s="11" t="s">
        <v>8274</v>
      </c>
      <c r="O3802" t="s">
        <v>8316</v>
      </c>
      <c r="P3802">
        <f t="shared" si="354"/>
        <v>4</v>
      </c>
      <c r="Q3802" s="22">
        <f t="shared" si="355"/>
        <v>55.06</v>
      </c>
      <c r="R3802" s="15">
        <f t="shared" si="356"/>
        <v>41982.737071759257</v>
      </c>
      <c r="S3802" s="15">
        <f t="shared" si="357"/>
        <v>42015.207638888889</v>
      </c>
      <c r="T3802">
        <f t="shared" si="358"/>
        <v>2014</v>
      </c>
      <c r="U3802">
        <f t="shared" si="359"/>
        <v>12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v>1417536816</v>
      </c>
      <c r="K3803" t="b">
        <v>0</v>
      </c>
      <c r="L3803">
        <v>9</v>
      </c>
      <c r="M3803" t="b">
        <v>0</v>
      </c>
      <c r="N3803" s="11" t="s">
        <v>8274</v>
      </c>
      <c r="O3803" t="s">
        <v>8316</v>
      </c>
      <c r="P3803">
        <f t="shared" si="354"/>
        <v>9</v>
      </c>
      <c r="Q3803" s="22">
        <f t="shared" si="355"/>
        <v>47.33</v>
      </c>
      <c r="R3803" s="15">
        <f t="shared" si="356"/>
        <v>41975.676111111112</v>
      </c>
      <c r="S3803" s="15">
        <f t="shared" si="357"/>
        <v>42006.676111111112</v>
      </c>
      <c r="T3803">
        <f t="shared" si="358"/>
        <v>2014</v>
      </c>
      <c r="U3803">
        <f t="shared" si="359"/>
        <v>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v>1442890906</v>
      </c>
      <c r="K3804" t="b">
        <v>0</v>
      </c>
      <c r="L3804">
        <v>0</v>
      </c>
      <c r="M3804" t="b">
        <v>0</v>
      </c>
      <c r="N3804" s="11" t="s">
        <v>8274</v>
      </c>
      <c r="O3804" t="s">
        <v>8316</v>
      </c>
      <c r="P3804">
        <f t="shared" si="354"/>
        <v>0</v>
      </c>
      <c r="Q3804" s="22">
        <f t="shared" si="355"/>
        <v>0</v>
      </c>
      <c r="R3804" s="15">
        <f t="shared" si="356"/>
        <v>42269.126226851848</v>
      </c>
      <c r="S3804" s="15">
        <f t="shared" si="357"/>
        <v>42299.126226851848</v>
      </c>
      <c r="T3804">
        <f t="shared" si="358"/>
        <v>2015</v>
      </c>
      <c r="U3804">
        <f t="shared" si="359"/>
        <v>9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v>1454541568</v>
      </c>
      <c r="K3805" t="b">
        <v>0</v>
      </c>
      <c r="L3805">
        <v>40</v>
      </c>
      <c r="M3805" t="b">
        <v>0</v>
      </c>
      <c r="N3805" s="11" t="s">
        <v>8274</v>
      </c>
      <c r="O3805" t="s">
        <v>8316</v>
      </c>
      <c r="P3805">
        <f t="shared" si="354"/>
        <v>20</v>
      </c>
      <c r="Q3805" s="22">
        <f t="shared" si="355"/>
        <v>58.95</v>
      </c>
      <c r="R3805" s="15">
        <f t="shared" si="356"/>
        <v>42403.971851851849</v>
      </c>
      <c r="S3805" s="15">
        <f t="shared" si="357"/>
        <v>42433.971851851849</v>
      </c>
      <c r="T3805">
        <f t="shared" si="358"/>
        <v>2016</v>
      </c>
      <c r="U3805">
        <f t="shared" si="359"/>
        <v>2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v>1465172024</v>
      </c>
      <c r="K3806" t="b">
        <v>0</v>
      </c>
      <c r="L3806">
        <v>0</v>
      </c>
      <c r="M3806" t="b">
        <v>0</v>
      </c>
      <c r="N3806" s="11" t="s">
        <v>8274</v>
      </c>
      <c r="O3806" t="s">
        <v>8316</v>
      </c>
      <c r="P3806">
        <f t="shared" si="354"/>
        <v>0</v>
      </c>
      <c r="Q3806" s="22">
        <f t="shared" si="355"/>
        <v>0</v>
      </c>
      <c r="R3806" s="15">
        <f t="shared" si="356"/>
        <v>42527.00953703704</v>
      </c>
      <c r="S3806" s="15">
        <f t="shared" si="357"/>
        <v>42582.291666666672</v>
      </c>
      <c r="T3806">
        <f t="shared" si="358"/>
        <v>2016</v>
      </c>
      <c r="U3806">
        <f t="shared" si="359"/>
        <v>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v>1406668640</v>
      </c>
      <c r="K3807" t="b">
        <v>0</v>
      </c>
      <c r="L3807">
        <v>2</v>
      </c>
      <c r="M3807" t="b">
        <v>0</v>
      </c>
      <c r="N3807" s="11" t="s">
        <v>8274</v>
      </c>
      <c r="O3807" t="s">
        <v>8316</v>
      </c>
      <c r="P3807">
        <f t="shared" si="354"/>
        <v>0</v>
      </c>
      <c r="Q3807" s="22">
        <f t="shared" si="355"/>
        <v>1.5</v>
      </c>
      <c r="R3807" s="15">
        <f t="shared" si="356"/>
        <v>41849.887037037035</v>
      </c>
      <c r="S3807" s="15">
        <f t="shared" si="357"/>
        <v>41909.887037037035</v>
      </c>
      <c r="T3807">
        <f t="shared" si="358"/>
        <v>2014</v>
      </c>
      <c r="U3807">
        <f t="shared" si="359"/>
        <v>7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v>1402294381</v>
      </c>
      <c r="K3808" t="b">
        <v>0</v>
      </c>
      <c r="L3808">
        <v>1</v>
      </c>
      <c r="M3808" t="b">
        <v>0</v>
      </c>
      <c r="N3808" s="11" t="s">
        <v>8274</v>
      </c>
      <c r="O3808" t="s">
        <v>8316</v>
      </c>
      <c r="P3808">
        <f t="shared" si="354"/>
        <v>0</v>
      </c>
      <c r="Q3808" s="22">
        <f t="shared" si="355"/>
        <v>5</v>
      </c>
      <c r="R3808" s="15">
        <f t="shared" si="356"/>
        <v>41799.259039351848</v>
      </c>
      <c r="S3808" s="15">
        <f t="shared" si="357"/>
        <v>41819.259039351848</v>
      </c>
      <c r="T3808">
        <f t="shared" si="358"/>
        <v>2014</v>
      </c>
      <c r="U3808">
        <f t="shared" si="359"/>
        <v>6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v>1427492939</v>
      </c>
      <c r="K3809" t="b">
        <v>0</v>
      </c>
      <c r="L3809">
        <v>9</v>
      </c>
      <c r="M3809" t="b">
        <v>0</v>
      </c>
      <c r="N3809" s="11" t="s">
        <v>8274</v>
      </c>
      <c r="O3809" t="s">
        <v>8316</v>
      </c>
      <c r="P3809">
        <f t="shared" si="354"/>
        <v>30</v>
      </c>
      <c r="Q3809" s="22">
        <f t="shared" si="355"/>
        <v>50.56</v>
      </c>
      <c r="R3809" s="15">
        <f t="shared" si="356"/>
        <v>42090.909016203703</v>
      </c>
      <c r="S3809" s="15">
        <f t="shared" si="357"/>
        <v>42097.909016203703</v>
      </c>
      <c r="T3809">
        <f t="shared" si="358"/>
        <v>2015</v>
      </c>
      <c r="U3809">
        <f t="shared" si="359"/>
        <v>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v>1424775219</v>
      </c>
      <c r="K3810" t="b">
        <v>0</v>
      </c>
      <c r="L3810">
        <v>24</v>
      </c>
      <c r="M3810" t="b">
        <v>1</v>
      </c>
      <c r="N3810" s="11" t="s">
        <v>8274</v>
      </c>
      <c r="O3810" t="s">
        <v>8275</v>
      </c>
      <c r="P3810">
        <f t="shared" si="354"/>
        <v>100</v>
      </c>
      <c r="Q3810" s="22">
        <f t="shared" si="355"/>
        <v>41.67</v>
      </c>
      <c r="R3810" s="15">
        <f t="shared" si="356"/>
        <v>42059.453923611116</v>
      </c>
      <c r="S3810" s="15">
        <f t="shared" si="357"/>
        <v>42119.412256944444</v>
      </c>
      <c r="T3810">
        <f t="shared" si="358"/>
        <v>2015</v>
      </c>
      <c r="U3810">
        <f t="shared" si="359"/>
        <v>2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v>1402403907</v>
      </c>
      <c r="K3811" t="b">
        <v>0</v>
      </c>
      <c r="L3811">
        <v>38</v>
      </c>
      <c r="M3811" t="b">
        <v>1</v>
      </c>
      <c r="N3811" s="11" t="s">
        <v>8274</v>
      </c>
      <c r="O3811" t="s">
        <v>8275</v>
      </c>
      <c r="P3811">
        <f t="shared" si="354"/>
        <v>101</v>
      </c>
      <c r="Q3811" s="22">
        <f t="shared" si="355"/>
        <v>53.29</v>
      </c>
      <c r="R3811" s="15">
        <f t="shared" si="356"/>
        <v>41800.526701388888</v>
      </c>
      <c r="S3811" s="15">
        <f t="shared" si="357"/>
        <v>41850.958333333336</v>
      </c>
      <c r="T3811">
        <f t="shared" si="358"/>
        <v>2014</v>
      </c>
      <c r="U3811">
        <f t="shared" si="359"/>
        <v>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v>1424377358</v>
      </c>
      <c r="K3812" t="b">
        <v>0</v>
      </c>
      <c r="L3812">
        <v>26</v>
      </c>
      <c r="M3812" t="b">
        <v>1</v>
      </c>
      <c r="N3812" s="11" t="s">
        <v>8274</v>
      </c>
      <c r="O3812" t="s">
        <v>8275</v>
      </c>
      <c r="P3812">
        <f t="shared" si="354"/>
        <v>122</v>
      </c>
      <c r="Q3812" s="22">
        <f t="shared" si="355"/>
        <v>70.23</v>
      </c>
      <c r="R3812" s="15">
        <f t="shared" si="356"/>
        <v>42054.849050925928</v>
      </c>
      <c r="S3812" s="15">
        <f t="shared" si="357"/>
        <v>42084.807384259257</v>
      </c>
      <c r="T3812">
        <f t="shared" si="358"/>
        <v>2015</v>
      </c>
      <c r="U3812">
        <f t="shared" si="359"/>
        <v>2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v>1461769373</v>
      </c>
      <c r="K3813" t="b">
        <v>0</v>
      </c>
      <c r="L3813">
        <v>19</v>
      </c>
      <c r="M3813" t="b">
        <v>1</v>
      </c>
      <c r="N3813" s="11" t="s">
        <v>8274</v>
      </c>
      <c r="O3813" t="s">
        <v>8275</v>
      </c>
      <c r="P3813">
        <f t="shared" si="354"/>
        <v>330</v>
      </c>
      <c r="Q3813" s="22">
        <f t="shared" si="355"/>
        <v>43.42</v>
      </c>
      <c r="R3813" s="15">
        <f t="shared" si="356"/>
        <v>42487.62700231481</v>
      </c>
      <c r="S3813" s="15">
        <f t="shared" si="357"/>
        <v>42521.458333333328</v>
      </c>
      <c r="T3813">
        <f t="shared" si="358"/>
        <v>2016</v>
      </c>
      <c r="U3813">
        <f t="shared" si="359"/>
        <v>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v>1429120908</v>
      </c>
      <c r="K3814" t="b">
        <v>0</v>
      </c>
      <c r="L3814">
        <v>11</v>
      </c>
      <c r="M3814" t="b">
        <v>1</v>
      </c>
      <c r="N3814" s="11" t="s">
        <v>8274</v>
      </c>
      <c r="O3814" t="s">
        <v>8275</v>
      </c>
      <c r="P3814">
        <f t="shared" si="354"/>
        <v>110</v>
      </c>
      <c r="Q3814" s="22">
        <f t="shared" si="355"/>
        <v>199.18</v>
      </c>
      <c r="R3814" s="15">
        <f t="shared" si="356"/>
        <v>42109.751250000001</v>
      </c>
      <c r="S3814" s="15">
        <f t="shared" si="357"/>
        <v>42156.165972222225</v>
      </c>
      <c r="T3814">
        <f t="shared" si="358"/>
        <v>2015</v>
      </c>
      <c r="U3814">
        <f t="shared" si="359"/>
        <v>4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v>1462603021</v>
      </c>
      <c r="K3815" t="b">
        <v>0</v>
      </c>
      <c r="L3815">
        <v>27</v>
      </c>
      <c r="M3815" t="b">
        <v>1</v>
      </c>
      <c r="N3815" s="11" t="s">
        <v>8274</v>
      </c>
      <c r="O3815" t="s">
        <v>8275</v>
      </c>
      <c r="P3815">
        <f t="shared" si="354"/>
        <v>101</v>
      </c>
      <c r="Q3815" s="22">
        <f t="shared" si="355"/>
        <v>78.52</v>
      </c>
      <c r="R3815" s="15">
        <f t="shared" si="356"/>
        <v>42497.275706018518</v>
      </c>
      <c r="S3815" s="15">
        <f t="shared" si="357"/>
        <v>42535.904861111107</v>
      </c>
      <c r="T3815">
        <f t="shared" si="358"/>
        <v>2016</v>
      </c>
      <c r="U3815">
        <f t="shared" si="359"/>
        <v>5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v>1424727712</v>
      </c>
      <c r="K3816" t="b">
        <v>0</v>
      </c>
      <c r="L3816">
        <v>34</v>
      </c>
      <c r="M3816" t="b">
        <v>1</v>
      </c>
      <c r="N3816" s="11" t="s">
        <v>8274</v>
      </c>
      <c r="O3816" t="s">
        <v>8275</v>
      </c>
      <c r="P3816">
        <f t="shared" si="354"/>
        <v>140</v>
      </c>
      <c r="Q3816" s="22">
        <f t="shared" si="355"/>
        <v>61.82</v>
      </c>
      <c r="R3816" s="15">
        <f t="shared" si="356"/>
        <v>42058.904074074075</v>
      </c>
      <c r="S3816" s="15">
        <f t="shared" si="357"/>
        <v>42095.165972222225</v>
      </c>
      <c r="T3816">
        <f t="shared" si="358"/>
        <v>2015</v>
      </c>
      <c r="U3816">
        <f t="shared" si="359"/>
        <v>2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v>1437545657</v>
      </c>
      <c r="K3817" t="b">
        <v>0</v>
      </c>
      <c r="L3817">
        <v>20</v>
      </c>
      <c r="M3817" t="b">
        <v>1</v>
      </c>
      <c r="N3817" s="11" t="s">
        <v>8274</v>
      </c>
      <c r="O3817" t="s">
        <v>8275</v>
      </c>
      <c r="P3817">
        <f t="shared" si="354"/>
        <v>100</v>
      </c>
      <c r="Q3817" s="22">
        <f t="shared" si="355"/>
        <v>50</v>
      </c>
      <c r="R3817" s="15">
        <f t="shared" si="356"/>
        <v>42207.259918981479</v>
      </c>
      <c r="S3817" s="15">
        <f t="shared" si="357"/>
        <v>42236.958333333328</v>
      </c>
      <c r="T3817">
        <f t="shared" si="358"/>
        <v>2015</v>
      </c>
      <c r="U3817">
        <f t="shared" si="359"/>
        <v>7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v>1403022823</v>
      </c>
      <c r="K3818" t="b">
        <v>0</v>
      </c>
      <c r="L3818">
        <v>37</v>
      </c>
      <c r="M3818" t="b">
        <v>1</v>
      </c>
      <c r="N3818" s="11" t="s">
        <v>8274</v>
      </c>
      <c r="O3818" t="s">
        <v>8275</v>
      </c>
      <c r="P3818">
        <f t="shared" si="354"/>
        <v>119</v>
      </c>
      <c r="Q3818" s="22">
        <f t="shared" si="355"/>
        <v>48.34</v>
      </c>
      <c r="R3818" s="15">
        <f t="shared" si="356"/>
        <v>41807.690081018518</v>
      </c>
      <c r="S3818" s="15">
        <f t="shared" si="357"/>
        <v>41837.690081018518</v>
      </c>
      <c r="T3818">
        <f t="shared" si="358"/>
        <v>2014</v>
      </c>
      <c r="U3818">
        <f t="shared" si="359"/>
        <v>6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v>1444236216</v>
      </c>
      <c r="K3819" t="b">
        <v>0</v>
      </c>
      <c r="L3819">
        <v>20</v>
      </c>
      <c r="M3819" t="b">
        <v>1</v>
      </c>
      <c r="N3819" s="11" t="s">
        <v>8274</v>
      </c>
      <c r="O3819" t="s">
        <v>8275</v>
      </c>
      <c r="P3819">
        <f t="shared" si="354"/>
        <v>107</v>
      </c>
      <c r="Q3819" s="22">
        <f t="shared" si="355"/>
        <v>107.25</v>
      </c>
      <c r="R3819" s="15">
        <f t="shared" si="356"/>
        <v>42284.69694444444</v>
      </c>
      <c r="S3819" s="15">
        <f t="shared" si="357"/>
        <v>42301.165972222225</v>
      </c>
      <c r="T3819">
        <f t="shared" si="358"/>
        <v>2015</v>
      </c>
      <c r="U3819">
        <f t="shared" si="359"/>
        <v>10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v>1423599182</v>
      </c>
      <c r="K3820" t="b">
        <v>0</v>
      </c>
      <c r="L3820">
        <v>10</v>
      </c>
      <c r="M3820" t="b">
        <v>1</v>
      </c>
      <c r="N3820" s="11" t="s">
        <v>8274</v>
      </c>
      <c r="O3820" t="s">
        <v>8275</v>
      </c>
      <c r="P3820">
        <f t="shared" si="354"/>
        <v>228</v>
      </c>
      <c r="Q3820" s="22">
        <f t="shared" si="355"/>
        <v>57</v>
      </c>
      <c r="R3820" s="15">
        <f t="shared" si="356"/>
        <v>42045.84238425926</v>
      </c>
      <c r="S3820" s="15">
        <f t="shared" si="357"/>
        <v>42075.800717592589</v>
      </c>
      <c r="T3820">
        <f t="shared" si="358"/>
        <v>2015</v>
      </c>
      <c r="U3820">
        <f t="shared" si="359"/>
        <v>2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v>1435554104</v>
      </c>
      <c r="K3821" t="b">
        <v>0</v>
      </c>
      <c r="L3821">
        <v>26</v>
      </c>
      <c r="M3821" t="b">
        <v>1</v>
      </c>
      <c r="N3821" s="11" t="s">
        <v>8274</v>
      </c>
      <c r="O3821" t="s">
        <v>8275</v>
      </c>
      <c r="P3821">
        <f t="shared" si="354"/>
        <v>106</v>
      </c>
      <c r="Q3821" s="22">
        <f t="shared" si="355"/>
        <v>40.92</v>
      </c>
      <c r="R3821" s="15">
        <f t="shared" si="356"/>
        <v>42184.209537037037</v>
      </c>
      <c r="S3821" s="15">
        <f t="shared" si="357"/>
        <v>42202.876388888893</v>
      </c>
      <c r="T3821">
        <f t="shared" si="358"/>
        <v>2015</v>
      </c>
      <c r="U3821">
        <f t="shared" si="359"/>
        <v>6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v>1433518717</v>
      </c>
      <c r="K3822" t="b">
        <v>0</v>
      </c>
      <c r="L3822">
        <v>20</v>
      </c>
      <c r="M3822" t="b">
        <v>1</v>
      </c>
      <c r="N3822" s="11" t="s">
        <v>8274</v>
      </c>
      <c r="O3822" t="s">
        <v>8275</v>
      </c>
      <c r="P3822">
        <f t="shared" si="354"/>
        <v>143</v>
      </c>
      <c r="Q3822" s="22">
        <f t="shared" si="355"/>
        <v>21.5</v>
      </c>
      <c r="R3822" s="15">
        <f t="shared" si="356"/>
        <v>42160.651817129634</v>
      </c>
      <c r="S3822" s="15">
        <f t="shared" si="357"/>
        <v>42190.651817129634</v>
      </c>
      <c r="T3822">
        <f t="shared" si="358"/>
        <v>2015</v>
      </c>
      <c r="U3822">
        <f t="shared" si="359"/>
        <v>6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v>1449116407</v>
      </c>
      <c r="K3823" t="b">
        <v>0</v>
      </c>
      <c r="L3823">
        <v>46</v>
      </c>
      <c r="M3823" t="b">
        <v>1</v>
      </c>
      <c r="N3823" s="11" t="s">
        <v>8274</v>
      </c>
      <c r="O3823" t="s">
        <v>8275</v>
      </c>
      <c r="P3823">
        <f t="shared" si="354"/>
        <v>105</v>
      </c>
      <c r="Q3823" s="22">
        <f t="shared" si="355"/>
        <v>79.540000000000006</v>
      </c>
      <c r="R3823" s="15">
        <f t="shared" si="356"/>
        <v>42341.180636574078</v>
      </c>
      <c r="S3823" s="15">
        <f t="shared" si="357"/>
        <v>42373.180636574078</v>
      </c>
      <c r="T3823">
        <f t="shared" si="358"/>
        <v>2015</v>
      </c>
      <c r="U3823">
        <f t="shared" si="359"/>
        <v>12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v>1448136417</v>
      </c>
      <c r="K3824" t="b">
        <v>0</v>
      </c>
      <c r="L3824">
        <v>76</v>
      </c>
      <c r="M3824" t="b">
        <v>1</v>
      </c>
      <c r="N3824" s="11" t="s">
        <v>8274</v>
      </c>
      <c r="O3824" t="s">
        <v>8275</v>
      </c>
      <c r="P3824">
        <f t="shared" si="354"/>
        <v>110</v>
      </c>
      <c r="Q3824" s="22">
        <f t="shared" si="355"/>
        <v>72.38</v>
      </c>
      <c r="R3824" s="15">
        <f t="shared" si="356"/>
        <v>42329.838159722218</v>
      </c>
      <c r="S3824" s="15">
        <f t="shared" si="357"/>
        <v>42388.957638888889</v>
      </c>
      <c r="T3824">
        <f t="shared" si="358"/>
        <v>2015</v>
      </c>
      <c r="U3824">
        <f t="shared" si="359"/>
        <v>11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v>1434405044</v>
      </c>
      <c r="K3825" t="b">
        <v>0</v>
      </c>
      <c r="L3825">
        <v>41</v>
      </c>
      <c r="M3825" t="b">
        <v>1</v>
      </c>
      <c r="N3825" s="11" t="s">
        <v>8274</v>
      </c>
      <c r="O3825" t="s">
        <v>8275</v>
      </c>
      <c r="P3825">
        <f t="shared" si="354"/>
        <v>106</v>
      </c>
      <c r="Q3825" s="22">
        <f t="shared" si="355"/>
        <v>64.63</v>
      </c>
      <c r="R3825" s="15">
        <f t="shared" si="356"/>
        <v>42170.910231481481</v>
      </c>
      <c r="S3825" s="15">
        <f t="shared" si="357"/>
        <v>42205.165972222225</v>
      </c>
      <c r="T3825">
        <f t="shared" si="358"/>
        <v>2015</v>
      </c>
      <c r="U3825">
        <f t="shared" si="359"/>
        <v>6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v>1469026903</v>
      </c>
      <c r="K3826" t="b">
        <v>0</v>
      </c>
      <c r="L3826">
        <v>7</v>
      </c>
      <c r="M3826" t="b">
        <v>1</v>
      </c>
      <c r="N3826" s="11" t="s">
        <v>8274</v>
      </c>
      <c r="O3826" t="s">
        <v>8275</v>
      </c>
      <c r="P3826">
        <f t="shared" si="354"/>
        <v>108</v>
      </c>
      <c r="Q3826" s="22">
        <f t="shared" si="355"/>
        <v>38.57</v>
      </c>
      <c r="R3826" s="15">
        <f t="shared" si="356"/>
        <v>42571.626192129625</v>
      </c>
      <c r="S3826" s="15">
        <f t="shared" si="357"/>
        <v>42583.570138888885</v>
      </c>
      <c r="T3826">
        <f t="shared" si="358"/>
        <v>2016</v>
      </c>
      <c r="U3826">
        <f t="shared" si="359"/>
        <v>7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v>1432690814</v>
      </c>
      <c r="K3827" t="b">
        <v>0</v>
      </c>
      <c r="L3827">
        <v>49</v>
      </c>
      <c r="M3827" t="b">
        <v>1</v>
      </c>
      <c r="N3827" s="11" t="s">
        <v>8274</v>
      </c>
      <c r="O3827" t="s">
        <v>8275</v>
      </c>
      <c r="P3827">
        <f t="shared" si="354"/>
        <v>105</v>
      </c>
      <c r="Q3827" s="22">
        <f t="shared" si="355"/>
        <v>107.57</v>
      </c>
      <c r="R3827" s="15">
        <f t="shared" si="356"/>
        <v>42151.069606481484</v>
      </c>
      <c r="S3827" s="15">
        <f t="shared" si="357"/>
        <v>42172.069606481484</v>
      </c>
      <c r="T3827">
        <f t="shared" si="358"/>
        <v>2015</v>
      </c>
      <c r="U3827">
        <f t="shared" si="359"/>
        <v>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v>1428401394</v>
      </c>
      <c r="K3828" t="b">
        <v>0</v>
      </c>
      <c r="L3828">
        <v>26</v>
      </c>
      <c r="M3828" t="b">
        <v>1</v>
      </c>
      <c r="N3828" s="11" t="s">
        <v>8274</v>
      </c>
      <c r="O3828" t="s">
        <v>8275</v>
      </c>
      <c r="P3828">
        <f t="shared" si="354"/>
        <v>119</v>
      </c>
      <c r="Q3828" s="22">
        <f t="shared" si="355"/>
        <v>27.5</v>
      </c>
      <c r="R3828" s="15">
        <f t="shared" si="356"/>
        <v>42101.423541666663</v>
      </c>
      <c r="S3828" s="15">
        <f t="shared" si="357"/>
        <v>42131.423541666663</v>
      </c>
      <c r="T3828">
        <f t="shared" si="358"/>
        <v>2015</v>
      </c>
      <c r="U3828">
        <f t="shared" si="359"/>
        <v>4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v>1422656201</v>
      </c>
      <c r="K3829" t="b">
        <v>0</v>
      </c>
      <c r="L3829">
        <v>65</v>
      </c>
      <c r="M3829" t="b">
        <v>1</v>
      </c>
      <c r="N3829" s="11" t="s">
        <v>8274</v>
      </c>
      <c r="O3829" t="s">
        <v>8275</v>
      </c>
      <c r="P3829">
        <f t="shared" si="354"/>
        <v>153</v>
      </c>
      <c r="Q3829" s="22">
        <f t="shared" si="355"/>
        <v>70.459999999999994</v>
      </c>
      <c r="R3829" s="15">
        <f t="shared" si="356"/>
        <v>42034.928252314814</v>
      </c>
      <c r="S3829" s="15">
        <f t="shared" si="357"/>
        <v>42090</v>
      </c>
      <c r="T3829">
        <f t="shared" si="358"/>
        <v>2015</v>
      </c>
      <c r="U3829">
        <f t="shared" si="359"/>
        <v>1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v>1414845587</v>
      </c>
      <c r="K3830" t="b">
        <v>0</v>
      </c>
      <c r="L3830">
        <v>28</v>
      </c>
      <c r="M3830" t="b">
        <v>1</v>
      </c>
      <c r="N3830" s="11" t="s">
        <v>8274</v>
      </c>
      <c r="O3830" t="s">
        <v>8275</v>
      </c>
      <c r="P3830">
        <f t="shared" si="354"/>
        <v>100</v>
      </c>
      <c r="Q3830" s="22">
        <f t="shared" si="355"/>
        <v>178.57</v>
      </c>
      <c r="R3830" s="15">
        <f t="shared" si="356"/>
        <v>41944.527627314819</v>
      </c>
      <c r="S3830" s="15">
        <f t="shared" si="357"/>
        <v>42004.569293981483</v>
      </c>
      <c r="T3830">
        <f t="shared" si="358"/>
        <v>2014</v>
      </c>
      <c r="U3830">
        <f t="shared" si="359"/>
        <v>11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v>1470948371</v>
      </c>
      <c r="K3831" t="b">
        <v>0</v>
      </c>
      <c r="L3831">
        <v>8</v>
      </c>
      <c r="M3831" t="b">
        <v>1</v>
      </c>
      <c r="N3831" s="11" t="s">
        <v>8274</v>
      </c>
      <c r="O3831" t="s">
        <v>8275</v>
      </c>
      <c r="P3831">
        <f t="shared" si="354"/>
        <v>100</v>
      </c>
      <c r="Q3831" s="22">
        <f t="shared" si="355"/>
        <v>62.63</v>
      </c>
      <c r="R3831" s="15">
        <f t="shared" si="356"/>
        <v>42593.865405092598</v>
      </c>
      <c r="S3831" s="15">
        <f t="shared" si="357"/>
        <v>42613.865405092598</v>
      </c>
      <c r="T3831">
        <f t="shared" si="358"/>
        <v>2016</v>
      </c>
      <c r="U3831">
        <f t="shared" si="359"/>
        <v>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v>1463161611</v>
      </c>
      <c r="K3832" t="b">
        <v>0</v>
      </c>
      <c r="L3832">
        <v>3</v>
      </c>
      <c r="M3832" t="b">
        <v>1</v>
      </c>
      <c r="N3832" s="11" t="s">
        <v>8274</v>
      </c>
      <c r="O3832" t="s">
        <v>8275</v>
      </c>
      <c r="P3832">
        <f t="shared" si="354"/>
        <v>225</v>
      </c>
      <c r="Q3832" s="22">
        <f t="shared" si="355"/>
        <v>75</v>
      </c>
      <c r="R3832" s="15">
        <f t="shared" si="356"/>
        <v>42503.740868055553</v>
      </c>
      <c r="S3832" s="15">
        <f t="shared" si="357"/>
        <v>42517.740868055553</v>
      </c>
      <c r="T3832">
        <f t="shared" si="358"/>
        <v>2016</v>
      </c>
      <c r="U3832">
        <f t="shared" si="359"/>
        <v>5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v>1413404545</v>
      </c>
      <c r="K3833" t="b">
        <v>0</v>
      </c>
      <c r="L3833">
        <v>9</v>
      </c>
      <c r="M3833" t="b">
        <v>1</v>
      </c>
      <c r="N3833" s="11" t="s">
        <v>8274</v>
      </c>
      <c r="O3833" t="s">
        <v>8275</v>
      </c>
      <c r="P3833">
        <f t="shared" si="354"/>
        <v>106</v>
      </c>
      <c r="Q3833" s="22">
        <f t="shared" si="355"/>
        <v>58.9</v>
      </c>
      <c r="R3833" s="15">
        <f t="shared" si="356"/>
        <v>41927.848900462966</v>
      </c>
      <c r="S3833" s="15">
        <f t="shared" si="357"/>
        <v>41948.890567129631</v>
      </c>
      <c r="T3833">
        <f t="shared" si="358"/>
        <v>2014</v>
      </c>
      <c r="U3833">
        <f t="shared" si="359"/>
        <v>10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v>1452048335</v>
      </c>
      <c r="K3834" t="b">
        <v>0</v>
      </c>
      <c r="L3834">
        <v>9</v>
      </c>
      <c r="M3834" t="b">
        <v>1</v>
      </c>
      <c r="N3834" s="11" t="s">
        <v>8274</v>
      </c>
      <c r="O3834" t="s">
        <v>8275</v>
      </c>
      <c r="P3834">
        <f t="shared" si="354"/>
        <v>105</v>
      </c>
      <c r="Q3834" s="22">
        <f t="shared" si="355"/>
        <v>139.56</v>
      </c>
      <c r="R3834" s="15">
        <f t="shared" si="356"/>
        <v>42375.114988425921</v>
      </c>
      <c r="S3834" s="15">
        <f t="shared" si="357"/>
        <v>42420.114988425921</v>
      </c>
      <c r="T3834">
        <f t="shared" si="358"/>
        <v>2016</v>
      </c>
      <c r="U3834">
        <f t="shared" si="359"/>
        <v>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v>1416516972</v>
      </c>
      <c r="K3835" t="b">
        <v>0</v>
      </c>
      <c r="L3835">
        <v>20</v>
      </c>
      <c r="M3835" t="b">
        <v>1</v>
      </c>
      <c r="N3835" s="11" t="s">
        <v>8274</v>
      </c>
      <c r="O3835" t="s">
        <v>8275</v>
      </c>
      <c r="P3835">
        <f t="shared" si="354"/>
        <v>117</v>
      </c>
      <c r="Q3835" s="22">
        <f t="shared" si="355"/>
        <v>70</v>
      </c>
      <c r="R3835" s="15">
        <f t="shared" si="356"/>
        <v>41963.872361111105</v>
      </c>
      <c r="S3835" s="15">
        <f t="shared" si="357"/>
        <v>41974.797916666663</v>
      </c>
      <c r="T3835">
        <f t="shared" si="358"/>
        <v>2014</v>
      </c>
      <c r="U3835">
        <f t="shared" si="359"/>
        <v>11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v>1432032067</v>
      </c>
      <c r="K3836" t="b">
        <v>0</v>
      </c>
      <c r="L3836">
        <v>57</v>
      </c>
      <c r="M3836" t="b">
        <v>1</v>
      </c>
      <c r="N3836" s="11" t="s">
        <v>8274</v>
      </c>
      <c r="O3836" t="s">
        <v>8275</v>
      </c>
      <c r="P3836">
        <f t="shared" si="354"/>
        <v>109</v>
      </c>
      <c r="Q3836" s="22">
        <f t="shared" si="355"/>
        <v>57.39</v>
      </c>
      <c r="R3836" s="15">
        <f t="shared" si="356"/>
        <v>42143.445219907408</v>
      </c>
      <c r="S3836" s="15">
        <f t="shared" si="357"/>
        <v>42173.445219907408</v>
      </c>
      <c r="T3836">
        <f t="shared" si="358"/>
        <v>2015</v>
      </c>
      <c r="U3836">
        <f t="shared" si="359"/>
        <v>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v>1459463808</v>
      </c>
      <c r="K3837" t="b">
        <v>0</v>
      </c>
      <c r="L3837">
        <v>8</v>
      </c>
      <c r="M3837" t="b">
        <v>1</v>
      </c>
      <c r="N3837" s="11" t="s">
        <v>8274</v>
      </c>
      <c r="O3837" t="s">
        <v>8275</v>
      </c>
      <c r="P3837">
        <f t="shared" si="354"/>
        <v>160</v>
      </c>
      <c r="Q3837" s="22">
        <f t="shared" si="355"/>
        <v>40</v>
      </c>
      <c r="R3837" s="15">
        <f t="shared" si="356"/>
        <v>42460.94222222222</v>
      </c>
      <c r="S3837" s="15">
        <f t="shared" si="357"/>
        <v>42481.94222222222</v>
      </c>
      <c r="T3837">
        <f t="shared" si="358"/>
        <v>2016</v>
      </c>
      <c r="U3837">
        <f t="shared" si="359"/>
        <v>3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v>1467497652</v>
      </c>
      <c r="K3838" t="b">
        <v>0</v>
      </c>
      <c r="L3838">
        <v>14</v>
      </c>
      <c r="M3838" t="b">
        <v>1</v>
      </c>
      <c r="N3838" s="11" t="s">
        <v>8274</v>
      </c>
      <c r="O3838" t="s">
        <v>8275</v>
      </c>
      <c r="P3838">
        <f t="shared" si="354"/>
        <v>113</v>
      </c>
      <c r="Q3838" s="22">
        <f t="shared" si="355"/>
        <v>64.290000000000006</v>
      </c>
      <c r="R3838" s="15">
        <f t="shared" si="356"/>
        <v>42553.926527777774</v>
      </c>
      <c r="S3838" s="15">
        <f t="shared" si="357"/>
        <v>42585.172916666663</v>
      </c>
      <c r="T3838">
        <f t="shared" si="358"/>
        <v>2016</v>
      </c>
      <c r="U3838">
        <f t="shared" si="359"/>
        <v>7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v>1432837358</v>
      </c>
      <c r="K3839" t="b">
        <v>0</v>
      </c>
      <c r="L3839">
        <v>17</v>
      </c>
      <c r="M3839" t="b">
        <v>1</v>
      </c>
      <c r="N3839" s="11" t="s">
        <v>8274</v>
      </c>
      <c r="O3839" t="s">
        <v>8275</v>
      </c>
      <c r="P3839">
        <f t="shared" si="354"/>
        <v>102</v>
      </c>
      <c r="Q3839" s="22">
        <f t="shared" si="355"/>
        <v>120.12</v>
      </c>
      <c r="R3839" s="15">
        <f t="shared" si="356"/>
        <v>42152.765717592592</v>
      </c>
      <c r="S3839" s="15">
        <f t="shared" si="357"/>
        <v>42188.765717592592</v>
      </c>
      <c r="T3839">
        <f t="shared" si="358"/>
        <v>2015</v>
      </c>
      <c r="U3839">
        <f t="shared" si="359"/>
        <v>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v>1429722209</v>
      </c>
      <c r="K3840" t="b">
        <v>0</v>
      </c>
      <c r="L3840">
        <v>100</v>
      </c>
      <c r="M3840" t="b">
        <v>1</v>
      </c>
      <c r="N3840" s="11" t="s">
        <v>8274</v>
      </c>
      <c r="O3840" t="s">
        <v>8275</v>
      </c>
      <c r="P3840">
        <f t="shared" si="354"/>
        <v>101</v>
      </c>
      <c r="Q3840" s="22">
        <f t="shared" si="355"/>
        <v>1008.24</v>
      </c>
      <c r="R3840" s="15">
        <f t="shared" si="356"/>
        <v>42116.710752314815</v>
      </c>
      <c r="S3840" s="15">
        <f t="shared" si="357"/>
        <v>42146.710752314815</v>
      </c>
      <c r="T3840">
        <f t="shared" si="358"/>
        <v>2015</v>
      </c>
      <c r="U3840">
        <f t="shared" si="359"/>
        <v>4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v>1433042724</v>
      </c>
      <c r="K3841" t="b">
        <v>0</v>
      </c>
      <c r="L3841">
        <v>32</v>
      </c>
      <c r="M3841" t="b">
        <v>1</v>
      </c>
      <c r="N3841" s="11" t="s">
        <v>8274</v>
      </c>
      <c r="O3841" t="s">
        <v>8275</v>
      </c>
      <c r="P3841">
        <f t="shared" si="354"/>
        <v>101</v>
      </c>
      <c r="Q3841" s="22">
        <f t="shared" si="355"/>
        <v>63.28</v>
      </c>
      <c r="R3841" s="15">
        <f t="shared" si="356"/>
        <v>42155.142638888887</v>
      </c>
      <c r="S3841" s="15">
        <f t="shared" si="357"/>
        <v>42215.142638888887</v>
      </c>
      <c r="T3841">
        <f t="shared" si="358"/>
        <v>2015</v>
      </c>
      <c r="U3841">
        <f t="shared" si="359"/>
        <v>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v>1457023829</v>
      </c>
      <c r="K3842" t="b">
        <v>0</v>
      </c>
      <c r="L3842">
        <v>3</v>
      </c>
      <c r="M3842" t="b">
        <v>1</v>
      </c>
      <c r="N3842" s="11" t="s">
        <v>8274</v>
      </c>
      <c r="O3842" t="s">
        <v>8275</v>
      </c>
      <c r="P3842">
        <f t="shared" si="354"/>
        <v>6500</v>
      </c>
      <c r="Q3842" s="22">
        <f t="shared" si="355"/>
        <v>21.67</v>
      </c>
      <c r="R3842" s="15">
        <f t="shared" si="356"/>
        <v>42432.701724537037</v>
      </c>
      <c r="S3842" s="15">
        <f t="shared" si="357"/>
        <v>42457.660057870366</v>
      </c>
      <c r="T3842">
        <f t="shared" si="358"/>
        <v>2016</v>
      </c>
      <c r="U3842">
        <f t="shared" si="359"/>
        <v>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v>1400698287</v>
      </c>
      <c r="K3843" t="b">
        <v>1</v>
      </c>
      <c r="L3843">
        <v>34</v>
      </c>
      <c r="M3843" t="b">
        <v>0</v>
      </c>
      <c r="N3843" s="11" t="s">
        <v>8274</v>
      </c>
      <c r="O3843" t="s">
        <v>8275</v>
      </c>
      <c r="P3843">
        <f t="shared" ref="P3843:P3906" si="360">ROUND(E3843/D3843*100,0)</f>
        <v>9</v>
      </c>
      <c r="Q3843" s="22">
        <f t="shared" ref="Q3843:Q3906" si="361">IFERROR(ROUND(E3843/L3843,2),0)</f>
        <v>25.65</v>
      </c>
      <c r="R3843" s="15">
        <f t="shared" ref="R3843:R3906" si="362">J3843/60/60/24+DATE(1970,1,1)</f>
        <v>41780.785729166666</v>
      </c>
      <c r="S3843" s="15">
        <f t="shared" ref="S3843:S3906" si="363">I3843/60/60/24+DATE(1970,1,1)</f>
        <v>41840.785729166666</v>
      </c>
      <c r="T3843">
        <f t="shared" ref="T3843:T3906" si="364">YEAR(R3843)</f>
        <v>2014</v>
      </c>
      <c r="U3843">
        <f t="shared" ref="U3843:U3906" si="365">MONTH(R3843)</f>
        <v>5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v>1397217052</v>
      </c>
      <c r="K3844" t="b">
        <v>1</v>
      </c>
      <c r="L3844">
        <v>23</v>
      </c>
      <c r="M3844" t="b">
        <v>0</v>
      </c>
      <c r="N3844" s="11" t="s">
        <v>8274</v>
      </c>
      <c r="O3844" t="s">
        <v>8275</v>
      </c>
      <c r="P3844">
        <f t="shared" si="360"/>
        <v>22</v>
      </c>
      <c r="Q3844" s="22">
        <f t="shared" si="361"/>
        <v>47.7</v>
      </c>
      <c r="R3844" s="15">
        <f t="shared" si="362"/>
        <v>41740.493657407409</v>
      </c>
      <c r="S3844" s="15">
        <f t="shared" si="363"/>
        <v>41770.493657407409</v>
      </c>
      <c r="T3844">
        <f t="shared" si="364"/>
        <v>2014</v>
      </c>
      <c r="U3844">
        <f t="shared" si="365"/>
        <v>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v>1399427064</v>
      </c>
      <c r="K3845" t="b">
        <v>1</v>
      </c>
      <c r="L3845">
        <v>19</v>
      </c>
      <c r="M3845" t="b">
        <v>0</v>
      </c>
      <c r="N3845" s="11" t="s">
        <v>8274</v>
      </c>
      <c r="O3845" t="s">
        <v>8275</v>
      </c>
      <c r="P3845">
        <f t="shared" si="360"/>
        <v>21</v>
      </c>
      <c r="Q3845" s="22">
        <f t="shared" si="361"/>
        <v>56.05</v>
      </c>
      <c r="R3845" s="15">
        <f t="shared" si="362"/>
        <v>41766.072500000002</v>
      </c>
      <c r="S3845" s="15">
        <f t="shared" si="363"/>
        <v>41791.072500000002</v>
      </c>
      <c r="T3845">
        <f t="shared" si="364"/>
        <v>2014</v>
      </c>
      <c r="U3845">
        <f t="shared" si="365"/>
        <v>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v>1399474134</v>
      </c>
      <c r="K3846" t="b">
        <v>1</v>
      </c>
      <c r="L3846">
        <v>50</v>
      </c>
      <c r="M3846" t="b">
        <v>0</v>
      </c>
      <c r="N3846" s="11" t="s">
        <v>8274</v>
      </c>
      <c r="O3846" t="s">
        <v>8275</v>
      </c>
      <c r="P3846">
        <f t="shared" si="360"/>
        <v>41</v>
      </c>
      <c r="Q3846" s="22">
        <f t="shared" si="361"/>
        <v>81.319999999999993</v>
      </c>
      <c r="R3846" s="15">
        <f t="shared" si="362"/>
        <v>41766.617291666669</v>
      </c>
      <c r="S3846" s="15">
        <f t="shared" si="363"/>
        <v>41793.290972222225</v>
      </c>
      <c r="T3846">
        <f t="shared" si="364"/>
        <v>2014</v>
      </c>
      <c r="U3846">
        <f t="shared" si="365"/>
        <v>5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v>1441119774</v>
      </c>
      <c r="K3847" t="b">
        <v>1</v>
      </c>
      <c r="L3847">
        <v>12</v>
      </c>
      <c r="M3847" t="b">
        <v>0</v>
      </c>
      <c r="N3847" s="11" t="s">
        <v>8274</v>
      </c>
      <c r="O3847" t="s">
        <v>8275</v>
      </c>
      <c r="P3847">
        <f t="shared" si="360"/>
        <v>2</v>
      </c>
      <c r="Q3847" s="22">
        <f t="shared" si="361"/>
        <v>70.17</v>
      </c>
      <c r="R3847" s="15">
        <f t="shared" si="362"/>
        <v>42248.627013888887</v>
      </c>
      <c r="S3847" s="15">
        <f t="shared" si="363"/>
        <v>42278.627013888887</v>
      </c>
      <c r="T3847">
        <f t="shared" si="364"/>
        <v>2015</v>
      </c>
      <c r="U3847">
        <f t="shared" si="365"/>
        <v>9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v>1409721542</v>
      </c>
      <c r="K3848" t="b">
        <v>1</v>
      </c>
      <c r="L3848">
        <v>8</v>
      </c>
      <c r="M3848" t="b">
        <v>0</v>
      </c>
      <c r="N3848" s="11" t="s">
        <v>8274</v>
      </c>
      <c r="O3848" t="s">
        <v>8275</v>
      </c>
      <c r="P3848">
        <f t="shared" si="360"/>
        <v>3</v>
      </c>
      <c r="Q3848" s="22">
        <f t="shared" si="361"/>
        <v>23.63</v>
      </c>
      <c r="R3848" s="15">
        <f t="shared" si="362"/>
        <v>41885.221550925926</v>
      </c>
      <c r="S3848" s="15">
        <f t="shared" si="363"/>
        <v>41916.290972222225</v>
      </c>
      <c r="T3848">
        <f t="shared" si="364"/>
        <v>2014</v>
      </c>
      <c r="U3848">
        <f t="shared" si="365"/>
        <v>9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v>1433395391</v>
      </c>
      <c r="K3849" t="b">
        <v>1</v>
      </c>
      <c r="L3849">
        <v>9</v>
      </c>
      <c r="M3849" t="b">
        <v>0</v>
      </c>
      <c r="N3849" s="11" t="s">
        <v>8274</v>
      </c>
      <c r="O3849" t="s">
        <v>8275</v>
      </c>
      <c r="P3849">
        <f t="shared" si="360"/>
        <v>16</v>
      </c>
      <c r="Q3849" s="22">
        <f t="shared" si="361"/>
        <v>188.56</v>
      </c>
      <c r="R3849" s="15">
        <f t="shared" si="362"/>
        <v>42159.224432870367</v>
      </c>
      <c r="S3849" s="15">
        <f t="shared" si="363"/>
        <v>42204.224432870367</v>
      </c>
      <c r="T3849">
        <f t="shared" si="364"/>
        <v>2015</v>
      </c>
      <c r="U3849">
        <f t="shared" si="365"/>
        <v>6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v>1442604989</v>
      </c>
      <c r="K3850" t="b">
        <v>1</v>
      </c>
      <c r="L3850">
        <v>43</v>
      </c>
      <c r="M3850" t="b">
        <v>0</v>
      </c>
      <c r="N3850" s="11" t="s">
        <v>8274</v>
      </c>
      <c r="O3850" t="s">
        <v>8275</v>
      </c>
      <c r="P3850">
        <f t="shared" si="360"/>
        <v>16</v>
      </c>
      <c r="Q3850" s="22">
        <f t="shared" si="361"/>
        <v>49.51</v>
      </c>
      <c r="R3850" s="15">
        <f t="shared" si="362"/>
        <v>42265.817002314812</v>
      </c>
      <c r="S3850" s="15">
        <f t="shared" si="363"/>
        <v>42295.817002314812</v>
      </c>
      <c r="T3850">
        <f t="shared" si="364"/>
        <v>2015</v>
      </c>
      <c r="U3850">
        <f t="shared" si="365"/>
        <v>9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v>1431455084</v>
      </c>
      <c r="K3851" t="b">
        <v>1</v>
      </c>
      <c r="L3851">
        <v>28</v>
      </c>
      <c r="M3851" t="b">
        <v>0</v>
      </c>
      <c r="N3851" s="11" t="s">
        <v>8274</v>
      </c>
      <c r="O3851" t="s">
        <v>8275</v>
      </c>
      <c r="P3851">
        <f t="shared" si="360"/>
        <v>7</v>
      </c>
      <c r="Q3851" s="22">
        <f t="shared" si="361"/>
        <v>75.459999999999994</v>
      </c>
      <c r="R3851" s="15">
        <f t="shared" si="362"/>
        <v>42136.767175925925</v>
      </c>
      <c r="S3851" s="15">
        <f t="shared" si="363"/>
        <v>42166.767175925925</v>
      </c>
      <c r="T3851">
        <f t="shared" si="364"/>
        <v>2015</v>
      </c>
      <c r="U3851">
        <f t="shared" si="365"/>
        <v>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v>1417489143</v>
      </c>
      <c r="K3852" t="b">
        <v>1</v>
      </c>
      <c r="L3852">
        <v>4</v>
      </c>
      <c r="M3852" t="b">
        <v>0</v>
      </c>
      <c r="N3852" s="11" t="s">
        <v>8274</v>
      </c>
      <c r="O3852" t="s">
        <v>8275</v>
      </c>
      <c r="P3852">
        <f t="shared" si="360"/>
        <v>4</v>
      </c>
      <c r="Q3852" s="22">
        <f t="shared" si="361"/>
        <v>9.5</v>
      </c>
      <c r="R3852" s="15">
        <f t="shared" si="362"/>
        <v>41975.124340277776</v>
      </c>
      <c r="S3852" s="15">
        <f t="shared" si="363"/>
        <v>42005.124340277776</v>
      </c>
      <c r="T3852">
        <f t="shared" si="364"/>
        <v>2014</v>
      </c>
      <c r="U3852">
        <f t="shared" si="365"/>
        <v>12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v>1434537179</v>
      </c>
      <c r="K3853" t="b">
        <v>1</v>
      </c>
      <c r="L3853">
        <v>24</v>
      </c>
      <c r="M3853" t="b">
        <v>0</v>
      </c>
      <c r="N3853" s="11" t="s">
        <v>8274</v>
      </c>
      <c r="O3853" t="s">
        <v>8275</v>
      </c>
      <c r="P3853">
        <f t="shared" si="360"/>
        <v>34</v>
      </c>
      <c r="Q3853" s="22">
        <f t="shared" si="361"/>
        <v>35.5</v>
      </c>
      <c r="R3853" s="15">
        <f t="shared" si="362"/>
        <v>42172.439571759256</v>
      </c>
      <c r="S3853" s="15">
        <f t="shared" si="363"/>
        <v>42202.439571759256</v>
      </c>
      <c r="T3853">
        <f t="shared" si="364"/>
        <v>2015</v>
      </c>
      <c r="U3853">
        <f t="shared" si="365"/>
        <v>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v>1425270876</v>
      </c>
      <c r="K3854" t="b">
        <v>0</v>
      </c>
      <c r="L3854">
        <v>2</v>
      </c>
      <c r="M3854" t="b">
        <v>0</v>
      </c>
      <c r="N3854" s="11" t="s">
        <v>8274</v>
      </c>
      <c r="O3854" t="s">
        <v>8275</v>
      </c>
      <c r="P3854">
        <f t="shared" si="360"/>
        <v>0</v>
      </c>
      <c r="Q3854" s="22">
        <f t="shared" si="361"/>
        <v>10</v>
      </c>
      <c r="R3854" s="15">
        <f t="shared" si="362"/>
        <v>42065.190694444449</v>
      </c>
      <c r="S3854" s="15">
        <f t="shared" si="363"/>
        <v>42090.149027777778</v>
      </c>
      <c r="T3854">
        <f t="shared" si="364"/>
        <v>2015</v>
      </c>
      <c r="U3854">
        <f t="shared" si="365"/>
        <v>3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v>1406578178</v>
      </c>
      <c r="K3855" t="b">
        <v>0</v>
      </c>
      <c r="L3855">
        <v>2</v>
      </c>
      <c r="M3855" t="b">
        <v>0</v>
      </c>
      <c r="N3855" s="11" t="s">
        <v>8274</v>
      </c>
      <c r="O3855" t="s">
        <v>8275</v>
      </c>
      <c r="P3855">
        <f t="shared" si="360"/>
        <v>0</v>
      </c>
      <c r="Q3855" s="22">
        <f t="shared" si="361"/>
        <v>13</v>
      </c>
      <c r="R3855" s="15">
        <f t="shared" si="362"/>
        <v>41848.84002314815</v>
      </c>
      <c r="S3855" s="15">
        <f t="shared" si="363"/>
        <v>41883.84002314815</v>
      </c>
      <c r="T3855">
        <f t="shared" si="364"/>
        <v>2014</v>
      </c>
      <c r="U3855">
        <f t="shared" si="365"/>
        <v>7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v>1428614058</v>
      </c>
      <c r="K3856" t="b">
        <v>0</v>
      </c>
      <c r="L3856">
        <v>20</v>
      </c>
      <c r="M3856" t="b">
        <v>0</v>
      </c>
      <c r="N3856" s="11" t="s">
        <v>8274</v>
      </c>
      <c r="O3856" t="s">
        <v>8275</v>
      </c>
      <c r="P3856">
        <f t="shared" si="360"/>
        <v>16</v>
      </c>
      <c r="Q3856" s="22">
        <f t="shared" si="361"/>
        <v>89.4</v>
      </c>
      <c r="R3856" s="15">
        <f t="shared" si="362"/>
        <v>42103.884930555556</v>
      </c>
      <c r="S3856" s="15">
        <f t="shared" si="363"/>
        <v>42133.884930555556</v>
      </c>
      <c r="T3856">
        <f t="shared" si="364"/>
        <v>2015</v>
      </c>
      <c r="U3856">
        <f t="shared" si="365"/>
        <v>4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v>1424819871</v>
      </c>
      <c r="K3857" t="b">
        <v>0</v>
      </c>
      <c r="L3857">
        <v>1</v>
      </c>
      <c r="M3857" t="b">
        <v>0</v>
      </c>
      <c r="N3857" s="11" t="s">
        <v>8274</v>
      </c>
      <c r="O3857" t="s">
        <v>8275</v>
      </c>
      <c r="P3857">
        <f t="shared" si="360"/>
        <v>3</v>
      </c>
      <c r="Q3857" s="22">
        <f t="shared" si="361"/>
        <v>25</v>
      </c>
      <c r="R3857" s="15">
        <f t="shared" si="362"/>
        <v>42059.970729166671</v>
      </c>
      <c r="S3857" s="15">
        <f t="shared" si="363"/>
        <v>42089.929062499999</v>
      </c>
      <c r="T3857">
        <f t="shared" si="364"/>
        <v>2015</v>
      </c>
      <c r="U3857">
        <f t="shared" si="365"/>
        <v>2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v>1423245003</v>
      </c>
      <c r="K3858" t="b">
        <v>0</v>
      </c>
      <c r="L3858">
        <v>1</v>
      </c>
      <c r="M3858" t="b">
        <v>0</v>
      </c>
      <c r="N3858" s="11" t="s">
        <v>8274</v>
      </c>
      <c r="O3858" t="s">
        <v>8275</v>
      </c>
      <c r="P3858">
        <f t="shared" si="360"/>
        <v>0</v>
      </c>
      <c r="Q3858" s="22">
        <f t="shared" si="361"/>
        <v>1</v>
      </c>
      <c r="R3858" s="15">
        <f t="shared" si="362"/>
        <v>42041.743090277778</v>
      </c>
      <c r="S3858" s="15">
        <f t="shared" si="363"/>
        <v>42071.701423611114</v>
      </c>
      <c r="T3858">
        <f t="shared" si="364"/>
        <v>2015</v>
      </c>
      <c r="U3858">
        <f t="shared" si="365"/>
        <v>2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v>1404927690</v>
      </c>
      <c r="K3859" t="b">
        <v>0</v>
      </c>
      <c r="L3859">
        <v>4</v>
      </c>
      <c r="M3859" t="b">
        <v>0</v>
      </c>
      <c r="N3859" s="11" t="s">
        <v>8274</v>
      </c>
      <c r="O3859" t="s">
        <v>8275</v>
      </c>
      <c r="P3859">
        <f t="shared" si="360"/>
        <v>5</v>
      </c>
      <c r="Q3859" s="22">
        <f t="shared" si="361"/>
        <v>65</v>
      </c>
      <c r="R3859" s="15">
        <f t="shared" si="362"/>
        <v>41829.73715277778</v>
      </c>
      <c r="S3859" s="15">
        <f t="shared" si="363"/>
        <v>41852.716666666667</v>
      </c>
      <c r="T3859">
        <f t="shared" si="364"/>
        <v>2014</v>
      </c>
      <c r="U3859">
        <f t="shared" si="365"/>
        <v>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v>1430734844</v>
      </c>
      <c r="K3860" t="b">
        <v>0</v>
      </c>
      <c r="L3860">
        <v>1</v>
      </c>
      <c r="M3860" t="b">
        <v>0</v>
      </c>
      <c r="N3860" s="11" t="s">
        <v>8274</v>
      </c>
      <c r="O3860" t="s">
        <v>8275</v>
      </c>
      <c r="P3860">
        <f t="shared" si="360"/>
        <v>2</v>
      </c>
      <c r="Q3860" s="22">
        <f t="shared" si="361"/>
        <v>10</v>
      </c>
      <c r="R3860" s="15">
        <f t="shared" si="362"/>
        <v>42128.431064814817</v>
      </c>
      <c r="S3860" s="15">
        <f t="shared" si="363"/>
        <v>42146.875</v>
      </c>
      <c r="T3860">
        <f t="shared" si="364"/>
        <v>2015</v>
      </c>
      <c r="U3860">
        <f t="shared" si="365"/>
        <v>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v>1401485207</v>
      </c>
      <c r="K3861" t="b">
        <v>0</v>
      </c>
      <c r="L3861">
        <v>1</v>
      </c>
      <c r="M3861" t="b">
        <v>0</v>
      </c>
      <c r="N3861" s="11" t="s">
        <v>8274</v>
      </c>
      <c r="O3861" t="s">
        <v>8275</v>
      </c>
      <c r="P3861">
        <f t="shared" si="360"/>
        <v>0</v>
      </c>
      <c r="Q3861" s="22">
        <f t="shared" si="361"/>
        <v>1</v>
      </c>
      <c r="R3861" s="15">
        <f t="shared" si="362"/>
        <v>41789.893599537041</v>
      </c>
      <c r="S3861" s="15">
        <f t="shared" si="363"/>
        <v>41815.875</v>
      </c>
      <c r="T3861">
        <f t="shared" si="364"/>
        <v>2014</v>
      </c>
      <c r="U3861">
        <f t="shared" si="365"/>
        <v>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v>1405266710</v>
      </c>
      <c r="K3862" t="b">
        <v>0</v>
      </c>
      <c r="L3862">
        <v>13</v>
      </c>
      <c r="M3862" t="b">
        <v>0</v>
      </c>
      <c r="N3862" s="11" t="s">
        <v>8274</v>
      </c>
      <c r="O3862" t="s">
        <v>8275</v>
      </c>
      <c r="P3862">
        <f t="shared" si="360"/>
        <v>18</v>
      </c>
      <c r="Q3862" s="22">
        <f t="shared" si="361"/>
        <v>81.540000000000006</v>
      </c>
      <c r="R3862" s="15">
        <f t="shared" si="362"/>
        <v>41833.660995370366</v>
      </c>
      <c r="S3862" s="15">
        <f t="shared" si="363"/>
        <v>41863.660995370366</v>
      </c>
      <c r="T3862">
        <f t="shared" si="364"/>
        <v>2014</v>
      </c>
      <c r="U3862">
        <f t="shared" si="365"/>
        <v>7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v>1412258977</v>
      </c>
      <c r="K3863" t="b">
        <v>0</v>
      </c>
      <c r="L3863">
        <v>1</v>
      </c>
      <c r="M3863" t="b">
        <v>0</v>
      </c>
      <c r="N3863" s="11" t="s">
        <v>8274</v>
      </c>
      <c r="O3863" t="s">
        <v>8275</v>
      </c>
      <c r="P3863">
        <f t="shared" si="360"/>
        <v>5</v>
      </c>
      <c r="Q3863" s="22">
        <f t="shared" si="361"/>
        <v>100</v>
      </c>
      <c r="R3863" s="15">
        <f t="shared" si="362"/>
        <v>41914.590011574073</v>
      </c>
      <c r="S3863" s="15">
        <f t="shared" si="363"/>
        <v>41955.907638888893</v>
      </c>
      <c r="T3863">
        <f t="shared" si="364"/>
        <v>2014</v>
      </c>
      <c r="U3863">
        <f t="shared" si="365"/>
        <v>10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v>1472451356</v>
      </c>
      <c r="K3864" t="b">
        <v>0</v>
      </c>
      <c r="L3864">
        <v>1</v>
      </c>
      <c r="M3864" t="b">
        <v>0</v>
      </c>
      <c r="N3864" s="11" t="s">
        <v>8274</v>
      </c>
      <c r="O3864" t="s">
        <v>8275</v>
      </c>
      <c r="P3864">
        <f t="shared" si="360"/>
        <v>0</v>
      </c>
      <c r="Q3864" s="22">
        <f t="shared" si="361"/>
        <v>1</v>
      </c>
      <c r="R3864" s="15">
        <f t="shared" si="362"/>
        <v>42611.261064814811</v>
      </c>
      <c r="S3864" s="15">
        <f t="shared" si="363"/>
        <v>42625.707638888889</v>
      </c>
      <c r="T3864">
        <f t="shared" si="364"/>
        <v>2016</v>
      </c>
      <c r="U3864">
        <f t="shared" si="365"/>
        <v>8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v>1441552305</v>
      </c>
      <c r="K3865" t="b">
        <v>0</v>
      </c>
      <c r="L3865">
        <v>0</v>
      </c>
      <c r="M3865" t="b">
        <v>0</v>
      </c>
      <c r="N3865" s="11" t="s">
        <v>8274</v>
      </c>
      <c r="O3865" t="s">
        <v>8275</v>
      </c>
      <c r="P3865">
        <f t="shared" si="360"/>
        <v>0</v>
      </c>
      <c r="Q3865" s="22">
        <f t="shared" si="361"/>
        <v>0</v>
      </c>
      <c r="R3865" s="15">
        <f t="shared" si="362"/>
        <v>42253.633159722223</v>
      </c>
      <c r="S3865" s="15">
        <f t="shared" si="363"/>
        <v>42313.674826388888</v>
      </c>
      <c r="T3865">
        <f t="shared" si="364"/>
        <v>2015</v>
      </c>
      <c r="U3865">
        <f t="shared" si="365"/>
        <v>9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v>1445203454</v>
      </c>
      <c r="K3866" t="b">
        <v>0</v>
      </c>
      <c r="L3866">
        <v>3</v>
      </c>
      <c r="M3866" t="b">
        <v>0</v>
      </c>
      <c r="N3866" s="11" t="s">
        <v>8274</v>
      </c>
      <c r="O3866" t="s">
        <v>8275</v>
      </c>
      <c r="P3866">
        <f t="shared" si="360"/>
        <v>1</v>
      </c>
      <c r="Q3866" s="22">
        <f t="shared" si="361"/>
        <v>20</v>
      </c>
      <c r="R3866" s="15">
        <f t="shared" si="362"/>
        <v>42295.891828703709</v>
      </c>
      <c r="S3866" s="15">
        <f t="shared" si="363"/>
        <v>42325.933495370366</v>
      </c>
      <c r="T3866">
        <f t="shared" si="364"/>
        <v>2015</v>
      </c>
      <c r="U3866">
        <f t="shared" si="365"/>
        <v>10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v>1405957098</v>
      </c>
      <c r="K3867" t="b">
        <v>0</v>
      </c>
      <c r="L3867">
        <v>14</v>
      </c>
      <c r="M3867" t="b">
        <v>0</v>
      </c>
      <c r="N3867" s="11" t="s">
        <v>8274</v>
      </c>
      <c r="O3867" t="s">
        <v>8275</v>
      </c>
      <c r="P3867">
        <f t="shared" si="360"/>
        <v>27</v>
      </c>
      <c r="Q3867" s="22">
        <f t="shared" si="361"/>
        <v>46.43</v>
      </c>
      <c r="R3867" s="15">
        <f t="shared" si="362"/>
        <v>41841.651597222226</v>
      </c>
      <c r="S3867" s="15">
        <f t="shared" si="363"/>
        <v>41881.229166666664</v>
      </c>
      <c r="T3867">
        <f t="shared" si="364"/>
        <v>2014</v>
      </c>
      <c r="U3867">
        <f t="shared" si="365"/>
        <v>7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v>1454453021</v>
      </c>
      <c r="K3868" t="b">
        <v>0</v>
      </c>
      <c r="L3868">
        <v>2</v>
      </c>
      <c r="M3868" t="b">
        <v>0</v>
      </c>
      <c r="N3868" s="11" t="s">
        <v>8274</v>
      </c>
      <c r="O3868" t="s">
        <v>8275</v>
      </c>
      <c r="P3868">
        <f t="shared" si="360"/>
        <v>1</v>
      </c>
      <c r="Q3868" s="22">
        <f t="shared" si="361"/>
        <v>5.5</v>
      </c>
      <c r="R3868" s="15">
        <f t="shared" si="362"/>
        <v>42402.947002314817</v>
      </c>
      <c r="S3868" s="15">
        <f t="shared" si="363"/>
        <v>42452.145138888889</v>
      </c>
      <c r="T3868">
        <f t="shared" si="364"/>
        <v>2016</v>
      </c>
      <c r="U3868">
        <f t="shared" si="365"/>
        <v>2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v>1463686339</v>
      </c>
      <c r="K3869" t="b">
        <v>0</v>
      </c>
      <c r="L3869">
        <v>5</v>
      </c>
      <c r="M3869" t="b">
        <v>0</v>
      </c>
      <c r="N3869" s="11" t="s">
        <v>8274</v>
      </c>
      <c r="O3869" t="s">
        <v>8275</v>
      </c>
      <c r="P3869">
        <f t="shared" si="360"/>
        <v>13</v>
      </c>
      <c r="Q3869" s="22">
        <f t="shared" si="361"/>
        <v>50.2</v>
      </c>
      <c r="R3869" s="15">
        <f t="shared" si="362"/>
        <v>42509.814108796301</v>
      </c>
      <c r="S3869" s="15">
        <f t="shared" si="363"/>
        <v>42539.814108796301</v>
      </c>
      <c r="T3869">
        <f t="shared" si="364"/>
        <v>2016</v>
      </c>
      <c r="U3869">
        <f t="shared" si="365"/>
        <v>5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v>1408031405</v>
      </c>
      <c r="K3870" t="b">
        <v>0</v>
      </c>
      <c r="L3870">
        <v>1</v>
      </c>
      <c r="M3870" t="b">
        <v>0</v>
      </c>
      <c r="N3870" s="11" t="s">
        <v>8274</v>
      </c>
      <c r="O3870" t="s">
        <v>8316</v>
      </c>
      <c r="P3870">
        <f t="shared" si="360"/>
        <v>0</v>
      </c>
      <c r="Q3870" s="22">
        <f t="shared" si="361"/>
        <v>10</v>
      </c>
      <c r="R3870" s="15">
        <f t="shared" si="362"/>
        <v>41865.659780092588</v>
      </c>
      <c r="S3870" s="15">
        <f t="shared" si="363"/>
        <v>41890.659780092588</v>
      </c>
      <c r="T3870">
        <f t="shared" si="364"/>
        <v>2014</v>
      </c>
      <c r="U3870">
        <f t="shared" si="365"/>
        <v>8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v>1423761792</v>
      </c>
      <c r="K3871" t="b">
        <v>0</v>
      </c>
      <c r="L3871">
        <v>15</v>
      </c>
      <c r="M3871" t="b">
        <v>0</v>
      </c>
      <c r="N3871" s="11" t="s">
        <v>8274</v>
      </c>
      <c r="O3871" t="s">
        <v>8316</v>
      </c>
      <c r="P3871">
        <f t="shared" si="360"/>
        <v>3</v>
      </c>
      <c r="Q3871" s="22">
        <f t="shared" si="361"/>
        <v>30.13</v>
      </c>
      <c r="R3871" s="15">
        <f t="shared" si="362"/>
        <v>42047.724444444444</v>
      </c>
      <c r="S3871" s="15">
        <f t="shared" si="363"/>
        <v>42077.132638888885</v>
      </c>
      <c r="T3871">
        <f t="shared" si="364"/>
        <v>2015</v>
      </c>
      <c r="U3871">
        <f t="shared" si="365"/>
        <v>2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v>1401768478</v>
      </c>
      <c r="K3872" t="b">
        <v>0</v>
      </c>
      <c r="L3872">
        <v>10</v>
      </c>
      <c r="M3872" t="b">
        <v>0</v>
      </c>
      <c r="N3872" s="11" t="s">
        <v>8274</v>
      </c>
      <c r="O3872" t="s">
        <v>8316</v>
      </c>
      <c r="P3872">
        <f t="shared" si="360"/>
        <v>15</v>
      </c>
      <c r="Q3872" s="22">
        <f t="shared" si="361"/>
        <v>150</v>
      </c>
      <c r="R3872" s="15">
        <f t="shared" si="362"/>
        <v>41793.17219907407</v>
      </c>
      <c r="S3872" s="15">
        <f t="shared" si="363"/>
        <v>41823.17219907407</v>
      </c>
      <c r="T3872">
        <f t="shared" si="364"/>
        <v>2014</v>
      </c>
      <c r="U3872">
        <f t="shared" si="365"/>
        <v>6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v>1485629050</v>
      </c>
      <c r="K3873" t="b">
        <v>0</v>
      </c>
      <c r="L3873">
        <v>3</v>
      </c>
      <c r="M3873" t="b">
        <v>0</v>
      </c>
      <c r="N3873" s="11" t="s">
        <v>8274</v>
      </c>
      <c r="O3873" t="s">
        <v>8316</v>
      </c>
      <c r="P3873">
        <f t="shared" si="360"/>
        <v>3</v>
      </c>
      <c r="Q3873" s="22">
        <f t="shared" si="361"/>
        <v>13.33</v>
      </c>
      <c r="R3873" s="15">
        <f t="shared" si="362"/>
        <v>42763.780671296292</v>
      </c>
      <c r="S3873" s="15">
        <f t="shared" si="363"/>
        <v>42823.739004629635</v>
      </c>
      <c r="T3873">
        <f t="shared" si="364"/>
        <v>2017</v>
      </c>
      <c r="U3873">
        <f t="shared" si="365"/>
        <v>1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v>1435202996</v>
      </c>
      <c r="K3874" t="b">
        <v>0</v>
      </c>
      <c r="L3874">
        <v>0</v>
      </c>
      <c r="M3874" t="b">
        <v>0</v>
      </c>
      <c r="N3874" s="11" t="s">
        <v>8274</v>
      </c>
      <c r="O3874" t="s">
        <v>8316</v>
      </c>
      <c r="P3874">
        <f t="shared" si="360"/>
        <v>0</v>
      </c>
      <c r="Q3874" s="22">
        <f t="shared" si="361"/>
        <v>0</v>
      </c>
      <c r="R3874" s="15">
        <f t="shared" si="362"/>
        <v>42180.145787037036</v>
      </c>
      <c r="S3874" s="15">
        <f t="shared" si="363"/>
        <v>42230.145787037036</v>
      </c>
      <c r="T3874">
        <f t="shared" si="364"/>
        <v>2015</v>
      </c>
      <c r="U3874">
        <f t="shared" si="365"/>
        <v>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v>1441730535</v>
      </c>
      <c r="K3875" t="b">
        <v>0</v>
      </c>
      <c r="L3875">
        <v>0</v>
      </c>
      <c r="M3875" t="b">
        <v>0</v>
      </c>
      <c r="N3875" s="11" t="s">
        <v>8274</v>
      </c>
      <c r="O3875" t="s">
        <v>8316</v>
      </c>
      <c r="P3875">
        <f t="shared" si="360"/>
        <v>0</v>
      </c>
      <c r="Q3875" s="22">
        <f t="shared" si="361"/>
        <v>0</v>
      </c>
      <c r="R3875" s="15">
        <f t="shared" si="362"/>
        <v>42255.696006944447</v>
      </c>
      <c r="S3875" s="15">
        <f t="shared" si="363"/>
        <v>42285.696006944447</v>
      </c>
      <c r="T3875">
        <f t="shared" si="364"/>
        <v>2015</v>
      </c>
      <c r="U3875">
        <f t="shared" si="365"/>
        <v>9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v>1420244622</v>
      </c>
      <c r="K3876" t="b">
        <v>0</v>
      </c>
      <c r="L3876">
        <v>0</v>
      </c>
      <c r="M3876" t="b">
        <v>0</v>
      </c>
      <c r="N3876" s="11" t="s">
        <v>8274</v>
      </c>
      <c r="O3876" t="s">
        <v>8316</v>
      </c>
      <c r="P3876">
        <f t="shared" si="360"/>
        <v>0</v>
      </c>
      <c r="Q3876" s="22">
        <f t="shared" si="361"/>
        <v>0</v>
      </c>
      <c r="R3876" s="15">
        <f t="shared" si="362"/>
        <v>42007.016458333332</v>
      </c>
      <c r="S3876" s="15">
        <f t="shared" si="363"/>
        <v>42028.041666666672</v>
      </c>
      <c r="T3876">
        <f t="shared" si="364"/>
        <v>2015</v>
      </c>
      <c r="U3876">
        <f t="shared" si="365"/>
        <v>1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v>1472804365</v>
      </c>
      <c r="K3877" t="b">
        <v>0</v>
      </c>
      <c r="L3877">
        <v>0</v>
      </c>
      <c r="M3877" t="b">
        <v>0</v>
      </c>
      <c r="N3877" s="11" t="s">
        <v>8274</v>
      </c>
      <c r="O3877" t="s">
        <v>8316</v>
      </c>
      <c r="P3877">
        <f t="shared" si="360"/>
        <v>0</v>
      </c>
      <c r="Q3877" s="22">
        <f t="shared" si="361"/>
        <v>0</v>
      </c>
      <c r="R3877" s="15">
        <f t="shared" si="362"/>
        <v>42615.346817129626</v>
      </c>
      <c r="S3877" s="15">
        <f t="shared" si="363"/>
        <v>42616.416666666672</v>
      </c>
      <c r="T3877">
        <f t="shared" si="364"/>
        <v>2016</v>
      </c>
      <c r="U3877">
        <f t="shared" si="365"/>
        <v>9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v>1451833128</v>
      </c>
      <c r="K3878" t="b">
        <v>0</v>
      </c>
      <c r="L3878">
        <v>46</v>
      </c>
      <c r="M3878" t="b">
        <v>0</v>
      </c>
      <c r="N3878" s="11" t="s">
        <v>8274</v>
      </c>
      <c r="O3878" t="s">
        <v>8316</v>
      </c>
      <c r="P3878">
        <f t="shared" si="360"/>
        <v>53</v>
      </c>
      <c r="Q3878" s="22">
        <f t="shared" si="361"/>
        <v>44.76</v>
      </c>
      <c r="R3878" s="15">
        <f t="shared" si="362"/>
        <v>42372.624166666668</v>
      </c>
      <c r="S3878" s="15">
        <f t="shared" si="363"/>
        <v>42402.624166666668</v>
      </c>
      <c r="T3878">
        <f t="shared" si="364"/>
        <v>2016</v>
      </c>
      <c r="U3878">
        <f t="shared" si="365"/>
        <v>1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v>1478621752</v>
      </c>
      <c r="K3879" t="b">
        <v>0</v>
      </c>
      <c r="L3879">
        <v>14</v>
      </c>
      <c r="M3879" t="b">
        <v>0</v>
      </c>
      <c r="N3879" s="11" t="s">
        <v>8274</v>
      </c>
      <c r="O3879" t="s">
        <v>8316</v>
      </c>
      <c r="P3879">
        <f t="shared" si="360"/>
        <v>5</v>
      </c>
      <c r="Q3879" s="22">
        <f t="shared" si="361"/>
        <v>88.64</v>
      </c>
      <c r="R3879" s="15">
        <f t="shared" si="362"/>
        <v>42682.67768518519</v>
      </c>
      <c r="S3879" s="15">
        <f t="shared" si="363"/>
        <v>42712.67768518519</v>
      </c>
      <c r="T3879">
        <f t="shared" si="364"/>
        <v>2016</v>
      </c>
      <c r="U3879">
        <f t="shared" si="365"/>
        <v>11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v>1433014746</v>
      </c>
      <c r="K3880" t="b">
        <v>0</v>
      </c>
      <c r="L3880">
        <v>1</v>
      </c>
      <c r="M3880" t="b">
        <v>0</v>
      </c>
      <c r="N3880" s="11" t="s">
        <v>8274</v>
      </c>
      <c r="O3880" t="s">
        <v>8316</v>
      </c>
      <c r="P3880">
        <f t="shared" si="360"/>
        <v>0</v>
      </c>
      <c r="Q3880" s="22">
        <f t="shared" si="361"/>
        <v>10</v>
      </c>
      <c r="R3880" s="15">
        <f t="shared" si="362"/>
        <v>42154.818819444445</v>
      </c>
      <c r="S3880" s="15">
        <f t="shared" si="363"/>
        <v>42185.165972222225</v>
      </c>
      <c r="T3880">
        <f t="shared" si="364"/>
        <v>2015</v>
      </c>
      <c r="U3880">
        <f t="shared" si="365"/>
        <v>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v>1419626396</v>
      </c>
      <c r="K3881" t="b">
        <v>0</v>
      </c>
      <c r="L3881">
        <v>0</v>
      </c>
      <c r="M3881" t="b">
        <v>0</v>
      </c>
      <c r="N3881" s="11" t="s">
        <v>8274</v>
      </c>
      <c r="O3881" t="s">
        <v>8316</v>
      </c>
      <c r="P3881">
        <f t="shared" si="360"/>
        <v>0</v>
      </c>
      <c r="Q3881" s="22">
        <f t="shared" si="361"/>
        <v>0</v>
      </c>
      <c r="R3881" s="15">
        <f t="shared" si="362"/>
        <v>41999.861064814817</v>
      </c>
      <c r="S3881" s="15">
        <f t="shared" si="363"/>
        <v>42029.861064814817</v>
      </c>
      <c r="T3881">
        <f t="shared" si="364"/>
        <v>2014</v>
      </c>
      <c r="U3881">
        <f t="shared" si="365"/>
        <v>12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v>1403724820</v>
      </c>
      <c r="K3882" t="b">
        <v>0</v>
      </c>
      <c r="L3882">
        <v>17</v>
      </c>
      <c r="M3882" t="b">
        <v>0</v>
      </c>
      <c r="N3882" s="11" t="s">
        <v>8274</v>
      </c>
      <c r="O3882" t="s">
        <v>8316</v>
      </c>
      <c r="P3882">
        <f t="shared" si="360"/>
        <v>13</v>
      </c>
      <c r="Q3882" s="22">
        <f t="shared" si="361"/>
        <v>57.65</v>
      </c>
      <c r="R3882" s="15">
        <f t="shared" si="362"/>
        <v>41815.815046296295</v>
      </c>
      <c r="S3882" s="15">
        <f t="shared" si="363"/>
        <v>41850.958333333336</v>
      </c>
      <c r="T3882">
        <f t="shared" si="364"/>
        <v>2014</v>
      </c>
      <c r="U3882">
        <f t="shared" si="365"/>
        <v>6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v>1484958399</v>
      </c>
      <c r="K3883" t="b">
        <v>0</v>
      </c>
      <c r="L3883">
        <v>1</v>
      </c>
      <c r="M3883" t="b">
        <v>0</v>
      </c>
      <c r="N3883" s="11" t="s">
        <v>8274</v>
      </c>
      <c r="O3883" t="s">
        <v>8316</v>
      </c>
      <c r="P3883">
        <f t="shared" si="360"/>
        <v>5</v>
      </c>
      <c r="Q3883" s="22">
        <f t="shared" si="361"/>
        <v>25</v>
      </c>
      <c r="R3883" s="15">
        <f t="shared" si="362"/>
        <v>42756.018506944441</v>
      </c>
      <c r="S3883" s="15">
        <f t="shared" si="363"/>
        <v>42786.018506944441</v>
      </c>
      <c r="T3883">
        <f t="shared" si="364"/>
        <v>2017</v>
      </c>
      <c r="U3883">
        <f t="shared" si="365"/>
        <v>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v>1451950570</v>
      </c>
      <c r="K3884" t="b">
        <v>0</v>
      </c>
      <c r="L3884">
        <v>0</v>
      </c>
      <c r="M3884" t="b">
        <v>0</v>
      </c>
      <c r="N3884" s="11" t="s">
        <v>8274</v>
      </c>
      <c r="O3884" t="s">
        <v>8316</v>
      </c>
      <c r="P3884">
        <f t="shared" si="360"/>
        <v>0</v>
      </c>
      <c r="Q3884" s="22">
        <f t="shared" si="361"/>
        <v>0</v>
      </c>
      <c r="R3884" s="15">
        <f t="shared" si="362"/>
        <v>42373.983449074076</v>
      </c>
      <c r="S3884" s="15">
        <f t="shared" si="363"/>
        <v>42400.960416666669</v>
      </c>
      <c r="T3884">
        <f t="shared" si="364"/>
        <v>2016</v>
      </c>
      <c r="U3884">
        <f t="shared" si="365"/>
        <v>1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v>1407076069</v>
      </c>
      <c r="K3885" t="b">
        <v>0</v>
      </c>
      <c r="L3885">
        <v>0</v>
      </c>
      <c r="M3885" t="b">
        <v>0</v>
      </c>
      <c r="N3885" s="11" t="s">
        <v>8274</v>
      </c>
      <c r="O3885" t="s">
        <v>8316</v>
      </c>
      <c r="P3885">
        <f t="shared" si="360"/>
        <v>0</v>
      </c>
      <c r="Q3885" s="22">
        <f t="shared" si="361"/>
        <v>0</v>
      </c>
      <c r="R3885" s="15">
        <f t="shared" si="362"/>
        <v>41854.602650462963</v>
      </c>
      <c r="S3885" s="15">
        <f t="shared" si="363"/>
        <v>41884.602650462963</v>
      </c>
      <c r="T3885">
        <f t="shared" si="364"/>
        <v>2014</v>
      </c>
      <c r="U3885">
        <f t="shared" si="365"/>
        <v>8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v>1425322792</v>
      </c>
      <c r="K3886" t="b">
        <v>0</v>
      </c>
      <c r="L3886">
        <v>0</v>
      </c>
      <c r="M3886" t="b">
        <v>0</v>
      </c>
      <c r="N3886" s="11" t="s">
        <v>8274</v>
      </c>
      <c r="O3886" t="s">
        <v>8316</v>
      </c>
      <c r="P3886">
        <f t="shared" si="360"/>
        <v>0</v>
      </c>
      <c r="Q3886" s="22">
        <f t="shared" si="361"/>
        <v>0</v>
      </c>
      <c r="R3886" s="15">
        <f t="shared" si="362"/>
        <v>42065.791574074072</v>
      </c>
      <c r="S3886" s="15">
        <f t="shared" si="363"/>
        <v>42090.749907407408</v>
      </c>
      <c r="T3886">
        <f t="shared" si="364"/>
        <v>2015</v>
      </c>
      <c r="U3886">
        <f t="shared" si="365"/>
        <v>3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v>1460242191</v>
      </c>
      <c r="K3887" t="b">
        <v>0</v>
      </c>
      <c r="L3887">
        <v>0</v>
      </c>
      <c r="M3887" t="b">
        <v>0</v>
      </c>
      <c r="N3887" s="11" t="s">
        <v>8274</v>
      </c>
      <c r="O3887" t="s">
        <v>8316</v>
      </c>
      <c r="P3887">
        <f t="shared" si="360"/>
        <v>0</v>
      </c>
      <c r="Q3887" s="22">
        <f t="shared" si="361"/>
        <v>0</v>
      </c>
      <c r="R3887" s="15">
        <f t="shared" si="362"/>
        <v>42469.951284722221</v>
      </c>
      <c r="S3887" s="15">
        <f t="shared" si="363"/>
        <v>42499.951284722221</v>
      </c>
      <c r="T3887">
        <f t="shared" si="364"/>
        <v>2016</v>
      </c>
      <c r="U3887">
        <f t="shared" si="365"/>
        <v>4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v>1415683702</v>
      </c>
      <c r="K3888" t="b">
        <v>0</v>
      </c>
      <c r="L3888">
        <v>0</v>
      </c>
      <c r="M3888" t="b">
        <v>0</v>
      </c>
      <c r="N3888" s="11" t="s">
        <v>8274</v>
      </c>
      <c r="O3888" t="s">
        <v>8316</v>
      </c>
      <c r="P3888">
        <f t="shared" si="360"/>
        <v>0</v>
      </c>
      <c r="Q3888" s="22">
        <f t="shared" si="361"/>
        <v>0</v>
      </c>
      <c r="R3888" s="15">
        <f t="shared" si="362"/>
        <v>41954.228032407409</v>
      </c>
      <c r="S3888" s="15">
        <f t="shared" si="363"/>
        <v>41984.228032407409</v>
      </c>
      <c r="T3888">
        <f t="shared" si="364"/>
        <v>2014</v>
      </c>
      <c r="U3888">
        <f t="shared" si="365"/>
        <v>11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v>1426538129</v>
      </c>
      <c r="K3889" t="b">
        <v>0</v>
      </c>
      <c r="L3889">
        <v>2</v>
      </c>
      <c r="M3889" t="b">
        <v>0</v>
      </c>
      <c r="N3889" s="11" t="s">
        <v>8274</v>
      </c>
      <c r="O3889" t="s">
        <v>8316</v>
      </c>
      <c r="P3889">
        <f t="shared" si="360"/>
        <v>2</v>
      </c>
      <c r="Q3889" s="22">
        <f t="shared" si="361"/>
        <v>17.5</v>
      </c>
      <c r="R3889" s="15">
        <f t="shared" si="362"/>
        <v>42079.857974537037</v>
      </c>
      <c r="S3889" s="15">
        <f t="shared" si="363"/>
        <v>42125.916666666672</v>
      </c>
      <c r="T3889">
        <f t="shared" si="364"/>
        <v>2015</v>
      </c>
      <c r="U3889">
        <f t="shared" si="365"/>
        <v>3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v>1485522358</v>
      </c>
      <c r="K3890" t="b">
        <v>0</v>
      </c>
      <c r="L3890">
        <v>14</v>
      </c>
      <c r="M3890" t="b">
        <v>0</v>
      </c>
      <c r="N3890" s="11" t="s">
        <v>8274</v>
      </c>
      <c r="O3890" t="s">
        <v>8275</v>
      </c>
      <c r="P3890">
        <f t="shared" si="360"/>
        <v>27</v>
      </c>
      <c r="Q3890" s="22">
        <f t="shared" si="361"/>
        <v>38.71</v>
      </c>
      <c r="R3890" s="15">
        <f t="shared" si="362"/>
        <v>42762.545810185184</v>
      </c>
      <c r="S3890" s="15">
        <f t="shared" si="363"/>
        <v>42792.545810185184</v>
      </c>
      <c r="T3890">
        <f t="shared" si="364"/>
        <v>2017</v>
      </c>
      <c r="U3890">
        <f t="shared" si="365"/>
        <v>1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v>1417651630</v>
      </c>
      <c r="K3891" t="b">
        <v>0</v>
      </c>
      <c r="L3891">
        <v>9</v>
      </c>
      <c r="M3891" t="b">
        <v>0</v>
      </c>
      <c r="N3891" s="11" t="s">
        <v>8274</v>
      </c>
      <c r="O3891" t="s">
        <v>8275</v>
      </c>
      <c r="P3891">
        <f t="shared" si="360"/>
        <v>1</v>
      </c>
      <c r="Q3891" s="22">
        <f t="shared" si="361"/>
        <v>13.11</v>
      </c>
      <c r="R3891" s="15">
        <f t="shared" si="362"/>
        <v>41977.004976851851</v>
      </c>
      <c r="S3891" s="15">
        <f t="shared" si="363"/>
        <v>42008.976388888885</v>
      </c>
      <c r="T3891">
        <f t="shared" si="364"/>
        <v>2014</v>
      </c>
      <c r="U3891">
        <f t="shared" si="365"/>
        <v>12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v>1434478344</v>
      </c>
      <c r="K3892" t="b">
        <v>0</v>
      </c>
      <c r="L3892">
        <v>8</v>
      </c>
      <c r="M3892" t="b">
        <v>0</v>
      </c>
      <c r="N3892" s="11" t="s">
        <v>8274</v>
      </c>
      <c r="O3892" t="s">
        <v>8275</v>
      </c>
      <c r="P3892">
        <f t="shared" si="360"/>
        <v>17</v>
      </c>
      <c r="Q3892" s="22">
        <f t="shared" si="361"/>
        <v>315.5</v>
      </c>
      <c r="R3892" s="15">
        <f t="shared" si="362"/>
        <v>42171.758611111116</v>
      </c>
      <c r="S3892" s="15">
        <f t="shared" si="363"/>
        <v>42231.758611111116</v>
      </c>
      <c r="T3892">
        <f t="shared" si="364"/>
        <v>2015</v>
      </c>
      <c r="U3892">
        <f t="shared" si="365"/>
        <v>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v>1424488244</v>
      </c>
      <c r="K3893" t="b">
        <v>0</v>
      </c>
      <c r="L3893">
        <v>7</v>
      </c>
      <c r="M3893" t="b">
        <v>0</v>
      </c>
      <c r="N3893" s="11" t="s">
        <v>8274</v>
      </c>
      <c r="O3893" t="s">
        <v>8275</v>
      </c>
      <c r="P3893">
        <f t="shared" si="360"/>
        <v>33</v>
      </c>
      <c r="Q3893" s="22">
        <f t="shared" si="361"/>
        <v>37.14</v>
      </c>
      <c r="R3893" s="15">
        <f t="shared" si="362"/>
        <v>42056.1324537037</v>
      </c>
      <c r="S3893" s="15">
        <f t="shared" si="363"/>
        <v>42086.207638888889</v>
      </c>
      <c r="T3893">
        <f t="shared" si="364"/>
        <v>2015</v>
      </c>
      <c r="U3893">
        <f t="shared" si="365"/>
        <v>2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v>1408203557</v>
      </c>
      <c r="K3894" t="b">
        <v>0</v>
      </c>
      <c r="L3894">
        <v>0</v>
      </c>
      <c r="M3894" t="b">
        <v>0</v>
      </c>
      <c r="N3894" s="11" t="s">
        <v>8274</v>
      </c>
      <c r="O3894" t="s">
        <v>8275</v>
      </c>
      <c r="P3894">
        <f t="shared" si="360"/>
        <v>0</v>
      </c>
      <c r="Q3894" s="22">
        <f t="shared" si="361"/>
        <v>0</v>
      </c>
      <c r="R3894" s="15">
        <f t="shared" si="362"/>
        <v>41867.652280092596</v>
      </c>
      <c r="S3894" s="15">
        <f t="shared" si="363"/>
        <v>41875.291666666664</v>
      </c>
      <c r="T3894">
        <f t="shared" si="364"/>
        <v>2014</v>
      </c>
      <c r="U3894">
        <f t="shared" si="365"/>
        <v>8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v>1400600840</v>
      </c>
      <c r="K3895" t="b">
        <v>0</v>
      </c>
      <c r="L3895">
        <v>84</v>
      </c>
      <c r="M3895" t="b">
        <v>0</v>
      </c>
      <c r="N3895" s="11" t="s">
        <v>8274</v>
      </c>
      <c r="O3895" t="s">
        <v>8275</v>
      </c>
      <c r="P3895">
        <f t="shared" si="360"/>
        <v>22</v>
      </c>
      <c r="Q3895" s="22">
        <f t="shared" si="361"/>
        <v>128.27000000000001</v>
      </c>
      <c r="R3895" s="15">
        <f t="shared" si="362"/>
        <v>41779.657870370371</v>
      </c>
      <c r="S3895" s="15">
        <f t="shared" si="363"/>
        <v>41821.25</v>
      </c>
      <c r="T3895">
        <f t="shared" si="364"/>
        <v>2014</v>
      </c>
      <c r="U3895">
        <f t="shared" si="365"/>
        <v>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v>1478386812</v>
      </c>
      <c r="K3896" t="b">
        <v>0</v>
      </c>
      <c r="L3896">
        <v>11</v>
      </c>
      <c r="M3896" t="b">
        <v>0</v>
      </c>
      <c r="N3896" s="11" t="s">
        <v>8274</v>
      </c>
      <c r="O3896" t="s">
        <v>8275</v>
      </c>
      <c r="P3896">
        <f t="shared" si="360"/>
        <v>3</v>
      </c>
      <c r="Q3896" s="22">
        <f t="shared" si="361"/>
        <v>47.27</v>
      </c>
      <c r="R3896" s="15">
        <f t="shared" si="362"/>
        <v>42679.958472222221</v>
      </c>
      <c r="S3896" s="15">
        <f t="shared" si="363"/>
        <v>42710.207638888889</v>
      </c>
      <c r="T3896">
        <f t="shared" si="364"/>
        <v>2016</v>
      </c>
      <c r="U3896">
        <f t="shared" si="365"/>
        <v>11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v>1422424818</v>
      </c>
      <c r="K3897" t="b">
        <v>0</v>
      </c>
      <c r="L3897">
        <v>1</v>
      </c>
      <c r="M3897" t="b">
        <v>0</v>
      </c>
      <c r="N3897" s="11" t="s">
        <v>8274</v>
      </c>
      <c r="O3897" t="s">
        <v>8275</v>
      </c>
      <c r="P3897">
        <f t="shared" si="360"/>
        <v>5</v>
      </c>
      <c r="Q3897" s="22">
        <f t="shared" si="361"/>
        <v>50</v>
      </c>
      <c r="R3897" s="15">
        <f t="shared" si="362"/>
        <v>42032.250208333338</v>
      </c>
      <c r="S3897" s="15">
        <f t="shared" si="363"/>
        <v>42063.250208333338</v>
      </c>
      <c r="T3897">
        <f t="shared" si="364"/>
        <v>2015</v>
      </c>
      <c r="U3897">
        <f t="shared" si="365"/>
        <v>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v>1401770178</v>
      </c>
      <c r="K3898" t="b">
        <v>0</v>
      </c>
      <c r="L3898">
        <v>4</v>
      </c>
      <c r="M3898" t="b">
        <v>0</v>
      </c>
      <c r="N3898" s="11" t="s">
        <v>8274</v>
      </c>
      <c r="O3898" t="s">
        <v>8275</v>
      </c>
      <c r="P3898">
        <f t="shared" si="360"/>
        <v>11</v>
      </c>
      <c r="Q3898" s="22">
        <f t="shared" si="361"/>
        <v>42.5</v>
      </c>
      <c r="R3898" s="15">
        <f t="shared" si="362"/>
        <v>41793.191875000004</v>
      </c>
      <c r="S3898" s="15">
        <f t="shared" si="363"/>
        <v>41807.191875000004</v>
      </c>
      <c r="T3898">
        <f t="shared" si="364"/>
        <v>2014</v>
      </c>
      <c r="U3898">
        <f t="shared" si="365"/>
        <v>6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v>1418158683</v>
      </c>
      <c r="K3899" t="b">
        <v>0</v>
      </c>
      <c r="L3899">
        <v>10</v>
      </c>
      <c r="M3899" t="b">
        <v>0</v>
      </c>
      <c r="N3899" s="11" t="s">
        <v>8274</v>
      </c>
      <c r="O3899" t="s">
        <v>8275</v>
      </c>
      <c r="P3899">
        <f t="shared" si="360"/>
        <v>18</v>
      </c>
      <c r="Q3899" s="22">
        <f t="shared" si="361"/>
        <v>44</v>
      </c>
      <c r="R3899" s="15">
        <f t="shared" si="362"/>
        <v>41982.87364583333</v>
      </c>
      <c r="S3899" s="15">
        <f t="shared" si="363"/>
        <v>42012.87364583333</v>
      </c>
      <c r="T3899">
        <f t="shared" si="364"/>
        <v>2014</v>
      </c>
      <c r="U3899">
        <f t="shared" si="365"/>
        <v>12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v>1436355270</v>
      </c>
      <c r="K3900" t="b">
        <v>0</v>
      </c>
      <c r="L3900">
        <v>16</v>
      </c>
      <c r="M3900" t="b">
        <v>0</v>
      </c>
      <c r="N3900" s="11" t="s">
        <v>8274</v>
      </c>
      <c r="O3900" t="s">
        <v>8275</v>
      </c>
      <c r="P3900">
        <f t="shared" si="360"/>
        <v>33</v>
      </c>
      <c r="Q3900" s="22">
        <f t="shared" si="361"/>
        <v>50.88</v>
      </c>
      <c r="R3900" s="15">
        <f t="shared" si="362"/>
        <v>42193.482291666667</v>
      </c>
      <c r="S3900" s="15">
        <f t="shared" si="363"/>
        <v>42233.666666666672</v>
      </c>
      <c r="T3900">
        <f t="shared" si="364"/>
        <v>2015</v>
      </c>
      <c r="U3900">
        <f t="shared" si="365"/>
        <v>7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v>1406140561</v>
      </c>
      <c r="K3901" t="b">
        <v>0</v>
      </c>
      <c r="L3901">
        <v>2</v>
      </c>
      <c r="M3901" t="b">
        <v>0</v>
      </c>
      <c r="N3901" s="11" t="s">
        <v>8274</v>
      </c>
      <c r="O3901" t="s">
        <v>8275</v>
      </c>
      <c r="P3901">
        <f t="shared" si="360"/>
        <v>1</v>
      </c>
      <c r="Q3901" s="22">
        <f t="shared" si="361"/>
        <v>62.5</v>
      </c>
      <c r="R3901" s="15">
        <f t="shared" si="362"/>
        <v>41843.775011574071</v>
      </c>
      <c r="S3901" s="15">
        <f t="shared" si="363"/>
        <v>41863.775011574071</v>
      </c>
      <c r="T3901">
        <f t="shared" si="364"/>
        <v>2014</v>
      </c>
      <c r="U3901">
        <f t="shared" si="365"/>
        <v>7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v>1431396791</v>
      </c>
      <c r="K3902" t="b">
        <v>0</v>
      </c>
      <c r="L3902">
        <v>5</v>
      </c>
      <c r="M3902" t="b">
        <v>0</v>
      </c>
      <c r="N3902" s="11" t="s">
        <v>8274</v>
      </c>
      <c r="O3902" t="s">
        <v>8275</v>
      </c>
      <c r="P3902">
        <f t="shared" si="360"/>
        <v>5</v>
      </c>
      <c r="Q3902" s="22">
        <f t="shared" si="361"/>
        <v>27</v>
      </c>
      <c r="R3902" s="15">
        <f t="shared" si="362"/>
        <v>42136.092488425929</v>
      </c>
      <c r="S3902" s="15">
        <f t="shared" si="363"/>
        <v>42166.092488425929</v>
      </c>
      <c r="T3902">
        <f t="shared" si="364"/>
        <v>2015</v>
      </c>
      <c r="U3902">
        <f t="shared" si="365"/>
        <v>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v>1447098599</v>
      </c>
      <c r="K3903" t="b">
        <v>0</v>
      </c>
      <c r="L3903">
        <v>1</v>
      </c>
      <c r="M3903" t="b">
        <v>0</v>
      </c>
      <c r="N3903" s="11" t="s">
        <v>8274</v>
      </c>
      <c r="O3903" t="s">
        <v>8275</v>
      </c>
      <c r="P3903">
        <f t="shared" si="360"/>
        <v>1</v>
      </c>
      <c r="Q3903" s="22">
        <f t="shared" si="361"/>
        <v>25</v>
      </c>
      <c r="R3903" s="15">
        <f t="shared" si="362"/>
        <v>42317.826377314821</v>
      </c>
      <c r="S3903" s="15">
        <f t="shared" si="363"/>
        <v>42357.826377314821</v>
      </c>
      <c r="T3903">
        <f t="shared" si="364"/>
        <v>2015</v>
      </c>
      <c r="U3903">
        <f t="shared" si="365"/>
        <v>11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v>1476962042</v>
      </c>
      <c r="K3904" t="b">
        <v>0</v>
      </c>
      <c r="L3904">
        <v>31</v>
      </c>
      <c r="M3904" t="b">
        <v>0</v>
      </c>
      <c r="N3904" s="11" t="s">
        <v>8274</v>
      </c>
      <c r="O3904" t="s">
        <v>8275</v>
      </c>
      <c r="P3904">
        <f t="shared" si="360"/>
        <v>49</v>
      </c>
      <c r="Q3904" s="22">
        <f t="shared" si="361"/>
        <v>47.26</v>
      </c>
      <c r="R3904" s="15">
        <f t="shared" si="362"/>
        <v>42663.468078703707</v>
      </c>
      <c r="S3904" s="15">
        <f t="shared" si="363"/>
        <v>42688.509745370371</v>
      </c>
      <c r="T3904">
        <f t="shared" si="364"/>
        <v>2016</v>
      </c>
      <c r="U3904">
        <f t="shared" si="365"/>
        <v>10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v>1435709765</v>
      </c>
      <c r="K3905" t="b">
        <v>0</v>
      </c>
      <c r="L3905">
        <v>0</v>
      </c>
      <c r="M3905" t="b">
        <v>0</v>
      </c>
      <c r="N3905" s="11" t="s">
        <v>8274</v>
      </c>
      <c r="O3905" t="s">
        <v>8275</v>
      </c>
      <c r="P3905">
        <f t="shared" si="360"/>
        <v>0</v>
      </c>
      <c r="Q3905" s="22">
        <f t="shared" si="361"/>
        <v>0</v>
      </c>
      <c r="R3905" s="15">
        <f t="shared" si="362"/>
        <v>42186.01116898148</v>
      </c>
      <c r="S3905" s="15">
        <f t="shared" si="363"/>
        <v>42230.818055555559</v>
      </c>
      <c r="T3905">
        <f t="shared" si="364"/>
        <v>2015</v>
      </c>
      <c r="U3905">
        <f t="shared" si="365"/>
        <v>7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v>1427866200</v>
      </c>
      <c r="K3906" t="b">
        <v>0</v>
      </c>
      <c r="L3906">
        <v>2</v>
      </c>
      <c r="M3906" t="b">
        <v>0</v>
      </c>
      <c r="N3906" s="11" t="s">
        <v>8274</v>
      </c>
      <c r="O3906" t="s">
        <v>8275</v>
      </c>
      <c r="P3906">
        <f t="shared" si="360"/>
        <v>0</v>
      </c>
      <c r="Q3906" s="22">
        <f t="shared" si="361"/>
        <v>1.5</v>
      </c>
      <c r="R3906" s="15">
        <f t="shared" si="362"/>
        <v>42095.229166666672</v>
      </c>
      <c r="S3906" s="15">
        <f t="shared" si="363"/>
        <v>42109.211111111115</v>
      </c>
      <c r="T3906">
        <f t="shared" si="364"/>
        <v>2015</v>
      </c>
      <c r="U3906">
        <f t="shared" si="365"/>
        <v>4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v>1430405903</v>
      </c>
      <c r="K3907" t="b">
        <v>0</v>
      </c>
      <c r="L3907">
        <v>7</v>
      </c>
      <c r="M3907" t="b">
        <v>0</v>
      </c>
      <c r="N3907" s="11" t="s">
        <v>8274</v>
      </c>
      <c r="O3907" t="s">
        <v>8275</v>
      </c>
      <c r="P3907">
        <f t="shared" ref="P3907:P3970" si="366">ROUND(E3907/D3907*100,0)</f>
        <v>12</v>
      </c>
      <c r="Q3907" s="22">
        <f t="shared" ref="Q3907:Q3970" si="367">IFERROR(ROUND(E3907/L3907,2),0)</f>
        <v>24.71</v>
      </c>
      <c r="R3907" s="15">
        <f t="shared" ref="R3907:R3970" si="368">J3907/60/60/24+DATE(1970,1,1)</f>
        <v>42124.623877314814</v>
      </c>
      <c r="S3907" s="15">
        <f t="shared" ref="S3907:S3970" si="369">I3907/60/60/24+DATE(1970,1,1)</f>
        <v>42166.958333333328</v>
      </c>
      <c r="T3907">
        <f t="shared" ref="T3907:T3970" si="370">YEAR(R3907)</f>
        <v>2015</v>
      </c>
      <c r="U3907">
        <f t="shared" ref="U3907:U3970" si="371">MONTH(R3907)</f>
        <v>4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v>1432072893</v>
      </c>
      <c r="K3908" t="b">
        <v>0</v>
      </c>
      <c r="L3908">
        <v>16</v>
      </c>
      <c r="M3908" t="b">
        <v>0</v>
      </c>
      <c r="N3908" s="11" t="s">
        <v>8274</v>
      </c>
      <c r="O3908" t="s">
        <v>8275</v>
      </c>
      <c r="P3908">
        <f t="shared" si="366"/>
        <v>67</v>
      </c>
      <c r="Q3908" s="22">
        <f t="shared" si="367"/>
        <v>63.13</v>
      </c>
      <c r="R3908" s="15">
        <f t="shared" si="368"/>
        <v>42143.917743055557</v>
      </c>
      <c r="S3908" s="15">
        <f t="shared" si="369"/>
        <v>42181.559027777781</v>
      </c>
      <c r="T3908">
        <f t="shared" si="370"/>
        <v>2015</v>
      </c>
      <c r="U3908">
        <f t="shared" si="371"/>
        <v>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v>1411587606</v>
      </c>
      <c r="K3909" t="b">
        <v>0</v>
      </c>
      <c r="L3909">
        <v>4</v>
      </c>
      <c r="M3909" t="b">
        <v>0</v>
      </c>
      <c r="N3909" s="11" t="s">
        <v>8274</v>
      </c>
      <c r="O3909" t="s">
        <v>8275</v>
      </c>
      <c r="P3909">
        <f t="shared" si="366"/>
        <v>15</v>
      </c>
      <c r="Q3909" s="22">
        <f t="shared" si="367"/>
        <v>38.25</v>
      </c>
      <c r="R3909" s="15">
        <f t="shared" si="368"/>
        <v>41906.819513888891</v>
      </c>
      <c r="S3909" s="15">
        <f t="shared" si="369"/>
        <v>41938.838888888888</v>
      </c>
      <c r="T3909">
        <f t="shared" si="370"/>
        <v>2014</v>
      </c>
      <c r="U3909">
        <f t="shared" si="371"/>
        <v>9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v>1405307696</v>
      </c>
      <c r="K3910" t="b">
        <v>0</v>
      </c>
      <c r="L3910">
        <v>4</v>
      </c>
      <c r="M3910" t="b">
        <v>0</v>
      </c>
      <c r="N3910" s="11" t="s">
        <v>8274</v>
      </c>
      <c r="O3910" t="s">
        <v>8275</v>
      </c>
      <c r="P3910">
        <f t="shared" si="366"/>
        <v>9</v>
      </c>
      <c r="Q3910" s="22">
        <f t="shared" si="367"/>
        <v>16.25</v>
      </c>
      <c r="R3910" s="15">
        <f t="shared" si="368"/>
        <v>41834.135370370372</v>
      </c>
      <c r="S3910" s="15">
        <f t="shared" si="369"/>
        <v>41849.135370370372</v>
      </c>
      <c r="T3910">
        <f t="shared" si="370"/>
        <v>2014</v>
      </c>
      <c r="U3910">
        <f t="shared" si="371"/>
        <v>7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v>1407832642</v>
      </c>
      <c r="K3911" t="b">
        <v>0</v>
      </c>
      <c r="L3911">
        <v>4</v>
      </c>
      <c r="M3911" t="b">
        <v>0</v>
      </c>
      <c r="N3911" s="11" t="s">
        <v>8274</v>
      </c>
      <c r="O3911" t="s">
        <v>8275</v>
      </c>
      <c r="P3911">
        <f t="shared" si="366"/>
        <v>0</v>
      </c>
      <c r="Q3911" s="22">
        <f t="shared" si="367"/>
        <v>33.75</v>
      </c>
      <c r="R3911" s="15">
        <f t="shared" si="368"/>
        <v>41863.359282407408</v>
      </c>
      <c r="S3911" s="15">
        <f t="shared" si="369"/>
        <v>41893.359282407408</v>
      </c>
      <c r="T3911">
        <f t="shared" si="370"/>
        <v>2014</v>
      </c>
      <c r="U3911">
        <f t="shared" si="371"/>
        <v>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v>1439057397</v>
      </c>
      <c r="K3912" t="b">
        <v>0</v>
      </c>
      <c r="L3912">
        <v>3</v>
      </c>
      <c r="M3912" t="b">
        <v>0</v>
      </c>
      <c r="N3912" s="11" t="s">
        <v>8274</v>
      </c>
      <c r="O3912" t="s">
        <v>8275</v>
      </c>
      <c r="P3912">
        <f t="shared" si="366"/>
        <v>3</v>
      </c>
      <c r="Q3912" s="22">
        <f t="shared" si="367"/>
        <v>61.67</v>
      </c>
      <c r="R3912" s="15">
        <f t="shared" si="368"/>
        <v>42224.756909722222</v>
      </c>
      <c r="S3912" s="15">
        <f t="shared" si="369"/>
        <v>42254.756909722222</v>
      </c>
      <c r="T3912">
        <f t="shared" si="370"/>
        <v>2015</v>
      </c>
      <c r="U3912">
        <f t="shared" si="371"/>
        <v>8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v>1414438177</v>
      </c>
      <c r="K3913" t="b">
        <v>0</v>
      </c>
      <c r="L3913">
        <v>36</v>
      </c>
      <c r="M3913" t="b">
        <v>0</v>
      </c>
      <c r="N3913" s="11" t="s">
        <v>8274</v>
      </c>
      <c r="O3913" t="s">
        <v>8275</v>
      </c>
      <c r="P3913">
        <f t="shared" si="366"/>
        <v>37</v>
      </c>
      <c r="Q3913" s="22">
        <f t="shared" si="367"/>
        <v>83.14</v>
      </c>
      <c r="R3913" s="15">
        <f t="shared" si="368"/>
        <v>41939.8122337963</v>
      </c>
      <c r="S3913" s="15">
        <f t="shared" si="369"/>
        <v>41969.853900462964</v>
      </c>
      <c r="T3913">
        <f t="shared" si="370"/>
        <v>2014</v>
      </c>
      <c r="U3913">
        <f t="shared" si="371"/>
        <v>10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v>1424759330</v>
      </c>
      <c r="K3914" t="b">
        <v>0</v>
      </c>
      <c r="L3914">
        <v>1</v>
      </c>
      <c r="M3914" t="b">
        <v>0</v>
      </c>
      <c r="N3914" s="11" t="s">
        <v>8274</v>
      </c>
      <c r="O3914" t="s">
        <v>8275</v>
      </c>
      <c r="P3914">
        <f t="shared" si="366"/>
        <v>0</v>
      </c>
      <c r="Q3914" s="22">
        <f t="shared" si="367"/>
        <v>1</v>
      </c>
      <c r="R3914" s="15">
        <f t="shared" si="368"/>
        <v>42059.270023148143</v>
      </c>
      <c r="S3914" s="15">
        <f t="shared" si="369"/>
        <v>42119.190972222219</v>
      </c>
      <c r="T3914">
        <f t="shared" si="370"/>
        <v>2015</v>
      </c>
      <c r="U3914">
        <f t="shared" si="371"/>
        <v>2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v>1446267849</v>
      </c>
      <c r="K3915" t="b">
        <v>0</v>
      </c>
      <c r="L3915">
        <v>7</v>
      </c>
      <c r="M3915" t="b">
        <v>0</v>
      </c>
      <c r="N3915" s="11" t="s">
        <v>8274</v>
      </c>
      <c r="O3915" t="s">
        <v>8275</v>
      </c>
      <c r="P3915">
        <f t="shared" si="366"/>
        <v>10</v>
      </c>
      <c r="Q3915" s="22">
        <f t="shared" si="367"/>
        <v>142.86000000000001</v>
      </c>
      <c r="R3915" s="15">
        <f t="shared" si="368"/>
        <v>42308.211215277777</v>
      </c>
      <c r="S3915" s="15">
        <f t="shared" si="369"/>
        <v>42338.252881944441</v>
      </c>
      <c r="T3915">
        <f t="shared" si="370"/>
        <v>2015</v>
      </c>
      <c r="U3915">
        <f t="shared" si="371"/>
        <v>10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v>1429558756</v>
      </c>
      <c r="K3916" t="b">
        <v>0</v>
      </c>
      <c r="L3916">
        <v>27</v>
      </c>
      <c r="M3916" t="b">
        <v>0</v>
      </c>
      <c r="N3916" s="11" t="s">
        <v>8274</v>
      </c>
      <c r="O3916" t="s">
        <v>8275</v>
      </c>
      <c r="P3916">
        <f t="shared" si="366"/>
        <v>36</v>
      </c>
      <c r="Q3916" s="22">
        <f t="shared" si="367"/>
        <v>33.67</v>
      </c>
      <c r="R3916" s="15">
        <f t="shared" si="368"/>
        <v>42114.818935185183</v>
      </c>
      <c r="S3916" s="15">
        <f t="shared" si="369"/>
        <v>42134.957638888889</v>
      </c>
      <c r="T3916">
        <f t="shared" si="370"/>
        <v>2015</v>
      </c>
      <c r="U3916">
        <f t="shared" si="371"/>
        <v>4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v>1462232309</v>
      </c>
      <c r="K3917" t="b">
        <v>0</v>
      </c>
      <c r="L3917">
        <v>1</v>
      </c>
      <c r="M3917" t="b">
        <v>0</v>
      </c>
      <c r="N3917" s="11" t="s">
        <v>8274</v>
      </c>
      <c r="O3917" t="s">
        <v>8275</v>
      </c>
      <c r="P3917">
        <f t="shared" si="366"/>
        <v>0</v>
      </c>
      <c r="Q3917" s="22">
        <f t="shared" si="367"/>
        <v>5</v>
      </c>
      <c r="R3917" s="15">
        <f t="shared" si="368"/>
        <v>42492.98505787037</v>
      </c>
      <c r="S3917" s="15">
        <f t="shared" si="369"/>
        <v>42522.98505787037</v>
      </c>
      <c r="T3917">
        <f t="shared" si="370"/>
        <v>2016</v>
      </c>
      <c r="U3917">
        <f t="shared" si="371"/>
        <v>5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v>1462360752</v>
      </c>
      <c r="K3918" t="b">
        <v>0</v>
      </c>
      <c r="L3918">
        <v>0</v>
      </c>
      <c r="M3918" t="b">
        <v>0</v>
      </c>
      <c r="N3918" s="11" t="s">
        <v>8274</v>
      </c>
      <c r="O3918" t="s">
        <v>8275</v>
      </c>
      <c r="P3918">
        <f t="shared" si="366"/>
        <v>0</v>
      </c>
      <c r="Q3918" s="22">
        <f t="shared" si="367"/>
        <v>0</v>
      </c>
      <c r="R3918" s="15">
        <f t="shared" si="368"/>
        <v>42494.471666666665</v>
      </c>
      <c r="S3918" s="15">
        <f t="shared" si="369"/>
        <v>42524.471666666665</v>
      </c>
      <c r="T3918">
        <f t="shared" si="370"/>
        <v>2016</v>
      </c>
      <c r="U3918">
        <f t="shared" si="371"/>
        <v>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v>1407847161</v>
      </c>
      <c r="K3919" t="b">
        <v>0</v>
      </c>
      <c r="L3919">
        <v>1</v>
      </c>
      <c r="M3919" t="b">
        <v>0</v>
      </c>
      <c r="N3919" s="11" t="s">
        <v>8274</v>
      </c>
      <c r="O3919" t="s">
        <v>8275</v>
      </c>
      <c r="P3919">
        <f t="shared" si="366"/>
        <v>0</v>
      </c>
      <c r="Q3919" s="22">
        <f t="shared" si="367"/>
        <v>10</v>
      </c>
      <c r="R3919" s="15">
        <f t="shared" si="368"/>
        <v>41863.527326388888</v>
      </c>
      <c r="S3919" s="15">
        <f t="shared" si="369"/>
        <v>41893.527326388888</v>
      </c>
      <c r="T3919">
        <f t="shared" si="370"/>
        <v>2014</v>
      </c>
      <c r="U3919">
        <f t="shared" si="371"/>
        <v>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v>1406131023</v>
      </c>
      <c r="K3920" t="b">
        <v>0</v>
      </c>
      <c r="L3920">
        <v>3</v>
      </c>
      <c r="M3920" t="b">
        <v>0</v>
      </c>
      <c r="N3920" s="11" t="s">
        <v>8274</v>
      </c>
      <c r="O3920" t="s">
        <v>8275</v>
      </c>
      <c r="P3920">
        <f t="shared" si="366"/>
        <v>0</v>
      </c>
      <c r="Q3920" s="22">
        <f t="shared" si="367"/>
        <v>40</v>
      </c>
      <c r="R3920" s="15">
        <f t="shared" si="368"/>
        <v>41843.664618055554</v>
      </c>
      <c r="S3920" s="15">
        <f t="shared" si="369"/>
        <v>41855.666666666664</v>
      </c>
      <c r="T3920">
        <f t="shared" si="370"/>
        <v>2014</v>
      </c>
      <c r="U3920">
        <f t="shared" si="371"/>
        <v>7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v>1450628773</v>
      </c>
      <c r="K3921" t="b">
        <v>0</v>
      </c>
      <c r="L3921">
        <v>3</v>
      </c>
      <c r="M3921" t="b">
        <v>0</v>
      </c>
      <c r="N3921" s="11" t="s">
        <v>8274</v>
      </c>
      <c r="O3921" t="s">
        <v>8275</v>
      </c>
      <c r="P3921">
        <f t="shared" si="366"/>
        <v>2</v>
      </c>
      <c r="Q3921" s="22">
        <f t="shared" si="367"/>
        <v>30</v>
      </c>
      <c r="R3921" s="15">
        <f t="shared" si="368"/>
        <v>42358.684872685189</v>
      </c>
      <c r="S3921" s="15">
        <f t="shared" si="369"/>
        <v>42387</v>
      </c>
      <c r="T3921">
        <f t="shared" si="370"/>
        <v>2015</v>
      </c>
      <c r="U3921">
        <f t="shared" si="371"/>
        <v>12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v>1476436660</v>
      </c>
      <c r="K3922" t="b">
        <v>0</v>
      </c>
      <c r="L3922">
        <v>3</v>
      </c>
      <c r="M3922" t="b">
        <v>0</v>
      </c>
      <c r="N3922" s="11" t="s">
        <v>8274</v>
      </c>
      <c r="O3922" t="s">
        <v>8275</v>
      </c>
      <c r="P3922">
        <f t="shared" si="366"/>
        <v>5</v>
      </c>
      <c r="Q3922" s="22">
        <f t="shared" si="367"/>
        <v>45</v>
      </c>
      <c r="R3922" s="15">
        <f t="shared" si="368"/>
        <v>42657.38726851852</v>
      </c>
      <c r="S3922" s="15">
        <f t="shared" si="369"/>
        <v>42687.428935185191</v>
      </c>
      <c r="T3922">
        <f t="shared" si="370"/>
        <v>2016</v>
      </c>
      <c r="U3922">
        <f t="shared" si="371"/>
        <v>10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v>1413291655</v>
      </c>
      <c r="K3923" t="b">
        <v>0</v>
      </c>
      <c r="L3923">
        <v>0</v>
      </c>
      <c r="M3923" t="b">
        <v>0</v>
      </c>
      <c r="N3923" s="11" t="s">
        <v>8274</v>
      </c>
      <c r="O3923" t="s">
        <v>8275</v>
      </c>
      <c r="P3923">
        <f t="shared" si="366"/>
        <v>0</v>
      </c>
      <c r="Q3923" s="22">
        <f t="shared" si="367"/>
        <v>0</v>
      </c>
      <c r="R3923" s="15">
        <f t="shared" si="368"/>
        <v>41926.542303240742</v>
      </c>
      <c r="S3923" s="15">
        <f t="shared" si="369"/>
        <v>41938.75</v>
      </c>
      <c r="T3923">
        <f t="shared" si="370"/>
        <v>2014</v>
      </c>
      <c r="U3923">
        <f t="shared" si="371"/>
        <v>10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v>1421432810</v>
      </c>
      <c r="K3924" t="b">
        <v>0</v>
      </c>
      <c r="L3924">
        <v>6</v>
      </c>
      <c r="M3924" t="b">
        <v>0</v>
      </c>
      <c r="N3924" s="11" t="s">
        <v>8274</v>
      </c>
      <c r="O3924" t="s">
        <v>8275</v>
      </c>
      <c r="P3924">
        <f t="shared" si="366"/>
        <v>8</v>
      </c>
      <c r="Q3924" s="22">
        <f t="shared" si="367"/>
        <v>10.17</v>
      </c>
      <c r="R3924" s="15">
        <f t="shared" si="368"/>
        <v>42020.768634259264</v>
      </c>
      <c r="S3924" s="15">
        <f t="shared" si="369"/>
        <v>42065.958333333328</v>
      </c>
      <c r="T3924">
        <f t="shared" si="370"/>
        <v>2015</v>
      </c>
      <c r="U3924">
        <f t="shared" si="371"/>
        <v>1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v>1426203071</v>
      </c>
      <c r="K3925" t="b">
        <v>0</v>
      </c>
      <c r="L3925">
        <v>17</v>
      </c>
      <c r="M3925" t="b">
        <v>0</v>
      </c>
      <c r="N3925" s="11" t="s">
        <v>8274</v>
      </c>
      <c r="O3925" t="s">
        <v>8275</v>
      </c>
      <c r="P3925">
        <f t="shared" si="366"/>
        <v>12</v>
      </c>
      <c r="Q3925" s="22">
        <f t="shared" si="367"/>
        <v>81.41</v>
      </c>
      <c r="R3925" s="15">
        <f t="shared" si="368"/>
        <v>42075.979988425926</v>
      </c>
      <c r="S3925" s="15">
        <f t="shared" si="369"/>
        <v>42103.979988425926</v>
      </c>
      <c r="T3925">
        <f t="shared" si="370"/>
        <v>2015</v>
      </c>
      <c r="U3925">
        <f t="shared" si="371"/>
        <v>3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v>1401231722</v>
      </c>
      <c r="K3926" t="b">
        <v>0</v>
      </c>
      <c r="L3926">
        <v>40</v>
      </c>
      <c r="M3926" t="b">
        <v>0</v>
      </c>
      <c r="N3926" s="11" t="s">
        <v>8274</v>
      </c>
      <c r="O3926" t="s">
        <v>8275</v>
      </c>
      <c r="P3926">
        <f t="shared" si="366"/>
        <v>15</v>
      </c>
      <c r="Q3926" s="22">
        <f t="shared" si="367"/>
        <v>57.25</v>
      </c>
      <c r="R3926" s="15">
        <f t="shared" si="368"/>
        <v>41786.959745370368</v>
      </c>
      <c r="S3926" s="15">
        <f t="shared" si="369"/>
        <v>41816.959745370368</v>
      </c>
      <c r="T3926">
        <f t="shared" si="370"/>
        <v>2014</v>
      </c>
      <c r="U3926">
        <f t="shared" si="371"/>
        <v>5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v>1404161639</v>
      </c>
      <c r="K3927" t="b">
        <v>0</v>
      </c>
      <c r="L3927">
        <v>3</v>
      </c>
      <c r="M3927" t="b">
        <v>0</v>
      </c>
      <c r="N3927" s="11" t="s">
        <v>8274</v>
      </c>
      <c r="O3927" t="s">
        <v>8275</v>
      </c>
      <c r="P3927">
        <f t="shared" si="366"/>
        <v>10</v>
      </c>
      <c r="Q3927" s="22">
        <f t="shared" si="367"/>
        <v>5</v>
      </c>
      <c r="R3927" s="15">
        <f t="shared" si="368"/>
        <v>41820.870821759258</v>
      </c>
      <c r="S3927" s="15">
        <f t="shared" si="369"/>
        <v>41850.870821759258</v>
      </c>
      <c r="T3927">
        <f t="shared" si="370"/>
        <v>2014</v>
      </c>
      <c r="U3927">
        <f t="shared" si="371"/>
        <v>6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v>1417053748</v>
      </c>
      <c r="K3928" t="b">
        <v>0</v>
      </c>
      <c r="L3928">
        <v>1</v>
      </c>
      <c r="M3928" t="b">
        <v>0</v>
      </c>
      <c r="N3928" s="11" t="s">
        <v>8274</v>
      </c>
      <c r="O3928" t="s">
        <v>8275</v>
      </c>
      <c r="P3928">
        <f t="shared" si="366"/>
        <v>0</v>
      </c>
      <c r="Q3928" s="22">
        <f t="shared" si="367"/>
        <v>15</v>
      </c>
      <c r="R3928" s="15">
        <f t="shared" si="368"/>
        <v>41970.085046296299</v>
      </c>
      <c r="S3928" s="15">
        <f t="shared" si="369"/>
        <v>42000.085046296299</v>
      </c>
      <c r="T3928">
        <f t="shared" si="370"/>
        <v>2014</v>
      </c>
      <c r="U3928">
        <f t="shared" si="371"/>
        <v>11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v>1404973504</v>
      </c>
      <c r="K3929" t="b">
        <v>0</v>
      </c>
      <c r="L3929">
        <v>2</v>
      </c>
      <c r="M3929" t="b">
        <v>0</v>
      </c>
      <c r="N3929" s="11" t="s">
        <v>8274</v>
      </c>
      <c r="O3929" t="s">
        <v>8275</v>
      </c>
      <c r="P3929">
        <f t="shared" si="366"/>
        <v>1</v>
      </c>
      <c r="Q3929" s="22">
        <f t="shared" si="367"/>
        <v>12.5</v>
      </c>
      <c r="R3929" s="15">
        <f t="shared" si="368"/>
        <v>41830.267407407409</v>
      </c>
      <c r="S3929" s="15">
        <f t="shared" si="369"/>
        <v>41860.267407407409</v>
      </c>
      <c r="T3929">
        <f t="shared" si="370"/>
        <v>2014</v>
      </c>
      <c r="U3929">
        <f t="shared" si="371"/>
        <v>7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v>1442593427</v>
      </c>
      <c r="K3930" t="b">
        <v>0</v>
      </c>
      <c r="L3930">
        <v>7</v>
      </c>
      <c r="M3930" t="b">
        <v>0</v>
      </c>
      <c r="N3930" s="11" t="s">
        <v>8274</v>
      </c>
      <c r="O3930" t="s">
        <v>8275</v>
      </c>
      <c r="P3930">
        <f t="shared" si="366"/>
        <v>13</v>
      </c>
      <c r="Q3930" s="22">
        <f t="shared" si="367"/>
        <v>93</v>
      </c>
      <c r="R3930" s="15">
        <f t="shared" si="368"/>
        <v>42265.683182870373</v>
      </c>
      <c r="S3930" s="15">
        <f t="shared" si="369"/>
        <v>42293.207638888889</v>
      </c>
      <c r="T3930">
        <f t="shared" si="370"/>
        <v>2015</v>
      </c>
      <c r="U3930">
        <f t="shared" si="371"/>
        <v>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v>1471636265</v>
      </c>
      <c r="K3931" t="b">
        <v>0</v>
      </c>
      <c r="L3931">
        <v>14</v>
      </c>
      <c r="M3931" t="b">
        <v>0</v>
      </c>
      <c r="N3931" s="11" t="s">
        <v>8274</v>
      </c>
      <c r="O3931" t="s">
        <v>8275</v>
      </c>
      <c r="P3931">
        <f t="shared" si="366"/>
        <v>2</v>
      </c>
      <c r="Q3931" s="22">
        <f t="shared" si="367"/>
        <v>32.36</v>
      </c>
      <c r="R3931" s="15">
        <f t="shared" si="368"/>
        <v>42601.827141203699</v>
      </c>
      <c r="S3931" s="15">
        <f t="shared" si="369"/>
        <v>42631.827141203699</v>
      </c>
      <c r="T3931">
        <f t="shared" si="370"/>
        <v>2016</v>
      </c>
      <c r="U3931">
        <f t="shared" si="371"/>
        <v>8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v>1457078868</v>
      </c>
      <c r="K3932" t="b">
        <v>0</v>
      </c>
      <c r="L3932">
        <v>0</v>
      </c>
      <c r="M3932" t="b">
        <v>0</v>
      </c>
      <c r="N3932" s="11" t="s">
        <v>8274</v>
      </c>
      <c r="O3932" t="s">
        <v>8275</v>
      </c>
      <c r="P3932">
        <f t="shared" si="366"/>
        <v>0</v>
      </c>
      <c r="Q3932" s="22">
        <f t="shared" si="367"/>
        <v>0</v>
      </c>
      <c r="R3932" s="15">
        <f t="shared" si="368"/>
        <v>42433.338749999995</v>
      </c>
      <c r="S3932" s="15">
        <f t="shared" si="369"/>
        <v>42461.25</v>
      </c>
      <c r="T3932">
        <f t="shared" si="370"/>
        <v>2016</v>
      </c>
      <c r="U3932">
        <f t="shared" si="371"/>
        <v>3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v>1439350707</v>
      </c>
      <c r="K3933" t="b">
        <v>0</v>
      </c>
      <c r="L3933">
        <v>0</v>
      </c>
      <c r="M3933" t="b">
        <v>0</v>
      </c>
      <c r="N3933" s="11" t="s">
        <v>8274</v>
      </c>
      <c r="O3933" t="s">
        <v>8275</v>
      </c>
      <c r="P3933">
        <f t="shared" si="366"/>
        <v>0</v>
      </c>
      <c r="Q3933" s="22">
        <f t="shared" si="367"/>
        <v>0</v>
      </c>
      <c r="R3933" s="15">
        <f t="shared" si="368"/>
        <v>42228.151701388888</v>
      </c>
      <c r="S3933" s="15">
        <f t="shared" si="369"/>
        <v>42253.151701388888</v>
      </c>
      <c r="T3933">
        <f t="shared" si="370"/>
        <v>2015</v>
      </c>
      <c r="U3933">
        <f t="shared" si="371"/>
        <v>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v>1455508964</v>
      </c>
      <c r="K3934" t="b">
        <v>0</v>
      </c>
      <c r="L3934">
        <v>1</v>
      </c>
      <c r="M3934" t="b">
        <v>0</v>
      </c>
      <c r="N3934" s="11" t="s">
        <v>8274</v>
      </c>
      <c r="O3934" t="s">
        <v>8275</v>
      </c>
      <c r="P3934">
        <f t="shared" si="366"/>
        <v>0</v>
      </c>
      <c r="Q3934" s="22">
        <f t="shared" si="367"/>
        <v>1</v>
      </c>
      <c r="R3934" s="15">
        <f t="shared" si="368"/>
        <v>42415.168564814812</v>
      </c>
      <c r="S3934" s="15">
        <f t="shared" si="369"/>
        <v>42445.126898148148</v>
      </c>
      <c r="T3934">
        <f t="shared" si="370"/>
        <v>2016</v>
      </c>
      <c r="U3934">
        <f t="shared" si="371"/>
        <v>2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v>1466205262</v>
      </c>
      <c r="K3935" t="b">
        <v>0</v>
      </c>
      <c r="L3935">
        <v>12</v>
      </c>
      <c r="M3935" t="b">
        <v>0</v>
      </c>
      <c r="N3935" s="11" t="s">
        <v>8274</v>
      </c>
      <c r="O3935" t="s">
        <v>8275</v>
      </c>
      <c r="P3935">
        <f t="shared" si="366"/>
        <v>16</v>
      </c>
      <c r="Q3935" s="22">
        <f t="shared" si="367"/>
        <v>91.83</v>
      </c>
      <c r="R3935" s="15">
        <f t="shared" si="368"/>
        <v>42538.968310185184</v>
      </c>
      <c r="S3935" s="15">
        <f t="shared" si="369"/>
        <v>42568.029861111107</v>
      </c>
      <c r="T3935">
        <f t="shared" si="370"/>
        <v>2016</v>
      </c>
      <c r="U3935">
        <f t="shared" si="371"/>
        <v>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v>1439827639</v>
      </c>
      <c r="K3936" t="b">
        <v>0</v>
      </c>
      <c r="L3936">
        <v>12</v>
      </c>
      <c r="M3936" t="b">
        <v>0</v>
      </c>
      <c r="N3936" s="11" t="s">
        <v>8274</v>
      </c>
      <c r="O3936" t="s">
        <v>8275</v>
      </c>
      <c r="P3936">
        <f t="shared" si="366"/>
        <v>11</v>
      </c>
      <c r="Q3936" s="22">
        <f t="shared" si="367"/>
        <v>45.83</v>
      </c>
      <c r="R3936" s="15">
        <f t="shared" si="368"/>
        <v>42233.671747685185</v>
      </c>
      <c r="S3936" s="15">
        <f t="shared" si="369"/>
        <v>42278.541666666672</v>
      </c>
      <c r="T3936">
        <f t="shared" si="370"/>
        <v>2015</v>
      </c>
      <c r="U3936">
        <f t="shared" si="371"/>
        <v>8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v>1438789546</v>
      </c>
      <c r="K3937" t="b">
        <v>0</v>
      </c>
      <c r="L3937">
        <v>23</v>
      </c>
      <c r="M3937" t="b">
        <v>0</v>
      </c>
      <c r="N3937" s="11" t="s">
        <v>8274</v>
      </c>
      <c r="O3937" t="s">
        <v>8275</v>
      </c>
      <c r="P3937">
        <f t="shared" si="366"/>
        <v>44</v>
      </c>
      <c r="Q3937" s="22">
        <f t="shared" si="367"/>
        <v>57.17</v>
      </c>
      <c r="R3937" s="15">
        <f t="shared" si="368"/>
        <v>42221.656782407401</v>
      </c>
      <c r="S3937" s="15">
        <f t="shared" si="369"/>
        <v>42281.656782407401</v>
      </c>
      <c r="T3937">
        <f t="shared" si="370"/>
        <v>2015</v>
      </c>
      <c r="U3937">
        <f t="shared" si="371"/>
        <v>8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v>1477981120</v>
      </c>
      <c r="K3938" t="b">
        <v>0</v>
      </c>
      <c r="L3938">
        <v>0</v>
      </c>
      <c r="M3938" t="b">
        <v>0</v>
      </c>
      <c r="N3938" s="11" t="s">
        <v>8274</v>
      </c>
      <c r="O3938" t="s">
        <v>8275</v>
      </c>
      <c r="P3938">
        <f t="shared" si="366"/>
        <v>0</v>
      </c>
      <c r="Q3938" s="22">
        <f t="shared" si="367"/>
        <v>0</v>
      </c>
      <c r="R3938" s="15">
        <f t="shared" si="368"/>
        <v>42675.262962962966</v>
      </c>
      <c r="S3938" s="15">
        <f t="shared" si="369"/>
        <v>42705.304629629631</v>
      </c>
      <c r="T3938">
        <f t="shared" si="370"/>
        <v>2016</v>
      </c>
      <c r="U3938">
        <f t="shared" si="371"/>
        <v>11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v>1465830560</v>
      </c>
      <c r="K3939" t="b">
        <v>0</v>
      </c>
      <c r="L3939">
        <v>10</v>
      </c>
      <c r="M3939" t="b">
        <v>0</v>
      </c>
      <c r="N3939" s="11" t="s">
        <v>8274</v>
      </c>
      <c r="O3939" t="s">
        <v>8275</v>
      </c>
      <c r="P3939">
        <f t="shared" si="366"/>
        <v>86</v>
      </c>
      <c r="Q3939" s="22">
        <f t="shared" si="367"/>
        <v>248.5</v>
      </c>
      <c r="R3939" s="15">
        <f t="shared" si="368"/>
        <v>42534.631481481483</v>
      </c>
      <c r="S3939" s="15">
        <f t="shared" si="369"/>
        <v>42562.631481481483</v>
      </c>
      <c r="T3939">
        <f t="shared" si="370"/>
        <v>2016</v>
      </c>
      <c r="U3939">
        <f t="shared" si="371"/>
        <v>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v>1432763054</v>
      </c>
      <c r="K3940" t="b">
        <v>0</v>
      </c>
      <c r="L3940">
        <v>5</v>
      </c>
      <c r="M3940" t="b">
        <v>0</v>
      </c>
      <c r="N3940" s="11" t="s">
        <v>8274</v>
      </c>
      <c r="O3940" t="s">
        <v>8275</v>
      </c>
      <c r="P3940">
        <f t="shared" si="366"/>
        <v>12</v>
      </c>
      <c r="Q3940" s="22">
        <f t="shared" si="367"/>
        <v>79.400000000000006</v>
      </c>
      <c r="R3940" s="15">
        <f t="shared" si="368"/>
        <v>42151.905717592599</v>
      </c>
      <c r="S3940" s="15">
        <f t="shared" si="369"/>
        <v>42182.905717592599</v>
      </c>
      <c r="T3940">
        <f t="shared" si="370"/>
        <v>2015</v>
      </c>
      <c r="U3940">
        <f t="shared" si="371"/>
        <v>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v>1412328979</v>
      </c>
      <c r="K3941" t="b">
        <v>0</v>
      </c>
      <c r="L3941">
        <v>1</v>
      </c>
      <c r="M3941" t="b">
        <v>0</v>
      </c>
      <c r="N3941" s="11" t="s">
        <v>8274</v>
      </c>
      <c r="O3941" t="s">
        <v>8275</v>
      </c>
      <c r="P3941">
        <f t="shared" si="366"/>
        <v>0</v>
      </c>
      <c r="Q3941" s="22">
        <f t="shared" si="367"/>
        <v>5</v>
      </c>
      <c r="R3941" s="15">
        <f t="shared" si="368"/>
        <v>41915.400219907409</v>
      </c>
      <c r="S3941" s="15">
        <f t="shared" si="369"/>
        <v>41919.1875</v>
      </c>
      <c r="T3941">
        <f t="shared" si="370"/>
        <v>2014</v>
      </c>
      <c r="U3941">
        <f t="shared" si="371"/>
        <v>10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v>1416311351</v>
      </c>
      <c r="K3942" t="b">
        <v>0</v>
      </c>
      <c r="L3942">
        <v>2</v>
      </c>
      <c r="M3942" t="b">
        <v>0</v>
      </c>
      <c r="N3942" s="11" t="s">
        <v>8274</v>
      </c>
      <c r="O3942" t="s">
        <v>8275</v>
      </c>
      <c r="P3942">
        <f t="shared" si="366"/>
        <v>0</v>
      </c>
      <c r="Q3942" s="22">
        <f t="shared" si="367"/>
        <v>5.5</v>
      </c>
      <c r="R3942" s="15">
        <f t="shared" si="368"/>
        <v>41961.492488425924</v>
      </c>
      <c r="S3942" s="15">
        <f t="shared" si="369"/>
        <v>42006.492488425924</v>
      </c>
      <c r="T3942">
        <f t="shared" si="370"/>
        <v>2014</v>
      </c>
      <c r="U3942">
        <f t="shared" si="371"/>
        <v>11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v>1414505137</v>
      </c>
      <c r="K3943" t="b">
        <v>0</v>
      </c>
      <c r="L3943">
        <v>2</v>
      </c>
      <c r="M3943" t="b">
        <v>0</v>
      </c>
      <c r="N3943" s="11" t="s">
        <v>8274</v>
      </c>
      <c r="O3943" t="s">
        <v>8275</v>
      </c>
      <c r="P3943">
        <f t="shared" si="366"/>
        <v>1</v>
      </c>
      <c r="Q3943" s="22">
        <f t="shared" si="367"/>
        <v>25</v>
      </c>
      <c r="R3943" s="15">
        <f t="shared" si="368"/>
        <v>41940.587233796294</v>
      </c>
      <c r="S3943" s="15">
        <f t="shared" si="369"/>
        <v>41968.041666666672</v>
      </c>
      <c r="T3943">
        <f t="shared" si="370"/>
        <v>2014</v>
      </c>
      <c r="U3943">
        <f t="shared" si="371"/>
        <v>10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v>1429306914</v>
      </c>
      <c r="K3944" t="b">
        <v>0</v>
      </c>
      <c r="L3944">
        <v>0</v>
      </c>
      <c r="M3944" t="b">
        <v>0</v>
      </c>
      <c r="N3944" s="11" t="s">
        <v>8274</v>
      </c>
      <c r="O3944" t="s">
        <v>8275</v>
      </c>
      <c r="P3944">
        <f t="shared" si="366"/>
        <v>0</v>
      </c>
      <c r="Q3944" s="22">
        <f t="shared" si="367"/>
        <v>0</v>
      </c>
      <c r="R3944" s="15">
        <f t="shared" si="368"/>
        <v>42111.904097222221</v>
      </c>
      <c r="S3944" s="15">
        <f t="shared" si="369"/>
        <v>42171.904097222221</v>
      </c>
      <c r="T3944">
        <f t="shared" si="370"/>
        <v>2015</v>
      </c>
      <c r="U3944">
        <f t="shared" si="371"/>
        <v>4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v>1443811268</v>
      </c>
      <c r="K3945" t="b">
        <v>0</v>
      </c>
      <c r="L3945">
        <v>13</v>
      </c>
      <c r="M3945" t="b">
        <v>0</v>
      </c>
      <c r="N3945" s="11" t="s">
        <v>8274</v>
      </c>
      <c r="O3945" t="s">
        <v>8275</v>
      </c>
      <c r="P3945">
        <f t="shared" si="366"/>
        <v>36</v>
      </c>
      <c r="Q3945" s="22">
        <f t="shared" si="367"/>
        <v>137.08000000000001</v>
      </c>
      <c r="R3945" s="15">
        <f t="shared" si="368"/>
        <v>42279.778564814813</v>
      </c>
      <c r="S3945" s="15">
        <f t="shared" si="369"/>
        <v>42310.701388888891</v>
      </c>
      <c r="T3945">
        <f t="shared" si="370"/>
        <v>2015</v>
      </c>
      <c r="U3945">
        <f t="shared" si="371"/>
        <v>10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v>1438098875</v>
      </c>
      <c r="K3946" t="b">
        <v>0</v>
      </c>
      <c r="L3946">
        <v>0</v>
      </c>
      <c r="M3946" t="b">
        <v>0</v>
      </c>
      <c r="N3946" s="11" t="s">
        <v>8274</v>
      </c>
      <c r="O3946" t="s">
        <v>8275</v>
      </c>
      <c r="P3946">
        <f t="shared" si="366"/>
        <v>0</v>
      </c>
      <c r="Q3946" s="22">
        <f t="shared" si="367"/>
        <v>0</v>
      </c>
      <c r="R3946" s="15">
        <f t="shared" si="368"/>
        <v>42213.662905092591</v>
      </c>
      <c r="S3946" s="15">
        <f t="shared" si="369"/>
        <v>42243.662905092591</v>
      </c>
      <c r="T3946">
        <f t="shared" si="370"/>
        <v>2015</v>
      </c>
      <c r="U3946">
        <f t="shared" si="371"/>
        <v>7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v>1429125268</v>
      </c>
      <c r="K3947" t="b">
        <v>0</v>
      </c>
      <c r="L3947">
        <v>1</v>
      </c>
      <c r="M3947" t="b">
        <v>0</v>
      </c>
      <c r="N3947" s="11" t="s">
        <v>8274</v>
      </c>
      <c r="O3947" t="s">
        <v>8275</v>
      </c>
      <c r="P3947">
        <f t="shared" si="366"/>
        <v>0</v>
      </c>
      <c r="Q3947" s="22">
        <f t="shared" si="367"/>
        <v>5</v>
      </c>
      <c r="R3947" s="15">
        <f t="shared" si="368"/>
        <v>42109.801712962959</v>
      </c>
      <c r="S3947" s="15">
        <f t="shared" si="369"/>
        <v>42139.801712962959</v>
      </c>
      <c r="T3947">
        <f t="shared" si="370"/>
        <v>2015</v>
      </c>
      <c r="U3947">
        <f t="shared" si="371"/>
        <v>4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v>1422388822</v>
      </c>
      <c r="K3948" t="b">
        <v>0</v>
      </c>
      <c r="L3948">
        <v>5</v>
      </c>
      <c r="M3948" t="b">
        <v>0</v>
      </c>
      <c r="N3948" s="11" t="s">
        <v>8274</v>
      </c>
      <c r="O3948" t="s">
        <v>8275</v>
      </c>
      <c r="P3948">
        <f t="shared" si="366"/>
        <v>3</v>
      </c>
      <c r="Q3948" s="22">
        <f t="shared" si="367"/>
        <v>39</v>
      </c>
      <c r="R3948" s="15">
        <f t="shared" si="368"/>
        <v>42031.833587962959</v>
      </c>
      <c r="S3948" s="15">
        <f t="shared" si="369"/>
        <v>42063.333333333328</v>
      </c>
      <c r="T3948">
        <f t="shared" si="370"/>
        <v>2015</v>
      </c>
      <c r="U3948">
        <f t="shared" si="371"/>
        <v>1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v>1472786744</v>
      </c>
      <c r="K3949" t="b">
        <v>0</v>
      </c>
      <c r="L3949">
        <v>2</v>
      </c>
      <c r="M3949" t="b">
        <v>0</v>
      </c>
      <c r="N3949" s="11" t="s">
        <v>8274</v>
      </c>
      <c r="O3949" t="s">
        <v>8275</v>
      </c>
      <c r="P3949">
        <f t="shared" si="366"/>
        <v>3</v>
      </c>
      <c r="Q3949" s="22">
        <f t="shared" si="367"/>
        <v>50.5</v>
      </c>
      <c r="R3949" s="15">
        <f t="shared" si="368"/>
        <v>42615.142870370371</v>
      </c>
      <c r="S3949" s="15">
        <f t="shared" si="369"/>
        <v>42645.142870370371</v>
      </c>
      <c r="T3949">
        <f t="shared" si="370"/>
        <v>2016</v>
      </c>
      <c r="U3949">
        <f t="shared" si="371"/>
        <v>9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v>1404892123</v>
      </c>
      <c r="K3950" t="b">
        <v>0</v>
      </c>
      <c r="L3950">
        <v>0</v>
      </c>
      <c r="M3950" t="b">
        <v>0</v>
      </c>
      <c r="N3950" s="11" t="s">
        <v>8274</v>
      </c>
      <c r="O3950" t="s">
        <v>8275</v>
      </c>
      <c r="P3950">
        <f t="shared" si="366"/>
        <v>0</v>
      </c>
      <c r="Q3950" s="22">
        <f t="shared" si="367"/>
        <v>0</v>
      </c>
      <c r="R3950" s="15">
        <f t="shared" si="368"/>
        <v>41829.325497685182</v>
      </c>
      <c r="S3950" s="15">
        <f t="shared" si="369"/>
        <v>41889.325497685182</v>
      </c>
      <c r="T3950">
        <f t="shared" si="370"/>
        <v>2014</v>
      </c>
      <c r="U3950">
        <f t="shared" si="371"/>
        <v>7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v>1421031221</v>
      </c>
      <c r="K3951" t="b">
        <v>0</v>
      </c>
      <c r="L3951">
        <v>32</v>
      </c>
      <c r="M3951" t="b">
        <v>0</v>
      </c>
      <c r="N3951" s="11" t="s">
        <v>8274</v>
      </c>
      <c r="O3951" t="s">
        <v>8275</v>
      </c>
      <c r="P3951">
        <f t="shared" si="366"/>
        <v>16</v>
      </c>
      <c r="Q3951" s="22">
        <f t="shared" si="367"/>
        <v>49.28</v>
      </c>
      <c r="R3951" s="15">
        <f t="shared" si="368"/>
        <v>42016.120613425926</v>
      </c>
      <c r="S3951" s="15">
        <f t="shared" si="369"/>
        <v>42046.120613425926</v>
      </c>
      <c r="T3951">
        <f t="shared" si="370"/>
        <v>2015</v>
      </c>
      <c r="U3951">
        <f t="shared" si="371"/>
        <v>1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v>1457628680</v>
      </c>
      <c r="K3952" t="b">
        <v>0</v>
      </c>
      <c r="L3952">
        <v>1</v>
      </c>
      <c r="M3952" t="b">
        <v>0</v>
      </c>
      <c r="N3952" s="11" t="s">
        <v>8274</v>
      </c>
      <c r="O3952" t="s">
        <v>8275</v>
      </c>
      <c r="P3952">
        <f t="shared" si="366"/>
        <v>1</v>
      </c>
      <c r="Q3952" s="22">
        <f t="shared" si="367"/>
        <v>25</v>
      </c>
      <c r="R3952" s="15">
        <f t="shared" si="368"/>
        <v>42439.702314814815</v>
      </c>
      <c r="S3952" s="15">
        <f t="shared" si="369"/>
        <v>42468.774305555555</v>
      </c>
      <c r="T3952">
        <f t="shared" si="370"/>
        <v>2016</v>
      </c>
      <c r="U3952">
        <f t="shared" si="371"/>
        <v>3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v>1457120942</v>
      </c>
      <c r="K3953" t="b">
        <v>0</v>
      </c>
      <c r="L3953">
        <v>1</v>
      </c>
      <c r="M3953" t="b">
        <v>0</v>
      </c>
      <c r="N3953" s="11" t="s">
        <v>8274</v>
      </c>
      <c r="O3953" t="s">
        <v>8275</v>
      </c>
      <c r="P3953">
        <f t="shared" si="366"/>
        <v>0</v>
      </c>
      <c r="Q3953" s="22">
        <f t="shared" si="367"/>
        <v>1</v>
      </c>
      <c r="R3953" s="15">
        <f t="shared" si="368"/>
        <v>42433.825717592597</v>
      </c>
      <c r="S3953" s="15">
        <f t="shared" si="369"/>
        <v>42493.784050925926</v>
      </c>
      <c r="T3953">
        <f t="shared" si="370"/>
        <v>2016</v>
      </c>
      <c r="U3953">
        <f t="shared" si="371"/>
        <v>3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v>1440701890</v>
      </c>
      <c r="K3954" t="b">
        <v>0</v>
      </c>
      <c r="L3954">
        <v>1</v>
      </c>
      <c r="M3954" t="b">
        <v>0</v>
      </c>
      <c r="N3954" s="11" t="s">
        <v>8274</v>
      </c>
      <c r="O3954" t="s">
        <v>8275</v>
      </c>
      <c r="P3954">
        <f t="shared" si="366"/>
        <v>0</v>
      </c>
      <c r="Q3954" s="22">
        <f t="shared" si="367"/>
        <v>25</v>
      </c>
      <c r="R3954" s="15">
        <f t="shared" si="368"/>
        <v>42243.790393518517</v>
      </c>
      <c r="S3954" s="15">
        <f t="shared" si="369"/>
        <v>42303.790393518517</v>
      </c>
      <c r="T3954">
        <f t="shared" si="370"/>
        <v>2015</v>
      </c>
      <c r="U3954">
        <f t="shared" si="371"/>
        <v>8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v>1467162586</v>
      </c>
      <c r="K3955" t="b">
        <v>0</v>
      </c>
      <c r="L3955">
        <v>0</v>
      </c>
      <c r="M3955" t="b">
        <v>0</v>
      </c>
      <c r="N3955" s="11" t="s">
        <v>8274</v>
      </c>
      <c r="O3955" t="s">
        <v>8275</v>
      </c>
      <c r="P3955">
        <f t="shared" si="366"/>
        <v>0</v>
      </c>
      <c r="Q3955" s="22">
        <f t="shared" si="367"/>
        <v>0</v>
      </c>
      <c r="R3955" s="15">
        <f t="shared" si="368"/>
        <v>42550.048449074078</v>
      </c>
      <c r="S3955" s="15">
        <f t="shared" si="369"/>
        <v>42580.978472222225</v>
      </c>
      <c r="T3955">
        <f t="shared" si="370"/>
        <v>2016</v>
      </c>
      <c r="U3955">
        <f t="shared" si="371"/>
        <v>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v>1400168264</v>
      </c>
      <c r="K3956" t="b">
        <v>0</v>
      </c>
      <c r="L3956">
        <v>0</v>
      </c>
      <c r="M3956" t="b">
        <v>0</v>
      </c>
      <c r="N3956" s="11" t="s">
        <v>8274</v>
      </c>
      <c r="O3956" t="s">
        <v>8275</v>
      </c>
      <c r="P3956">
        <f t="shared" si="366"/>
        <v>0</v>
      </c>
      <c r="Q3956" s="22">
        <f t="shared" si="367"/>
        <v>0</v>
      </c>
      <c r="R3956" s="15">
        <f t="shared" si="368"/>
        <v>41774.651203703703</v>
      </c>
      <c r="S3956" s="15">
        <f t="shared" si="369"/>
        <v>41834.651203703703</v>
      </c>
      <c r="T3956">
        <f t="shared" si="370"/>
        <v>2014</v>
      </c>
      <c r="U3956">
        <f t="shared" si="371"/>
        <v>5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v>1446150141</v>
      </c>
      <c r="K3957" t="b">
        <v>0</v>
      </c>
      <c r="L3957">
        <v>8</v>
      </c>
      <c r="M3957" t="b">
        <v>0</v>
      </c>
      <c r="N3957" s="11" t="s">
        <v>8274</v>
      </c>
      <c r="O3957" t="s">
        <v>8275</v>
      </c>
      <c r="P3957">
        <f t="shared" si="366"/>
        <v>24</v>
      </c>
      <c r="Q3957" s="22">
        <f t="shared" si="367"/>
        <v>53.13</v>
      </c>
      <c r="R3957" s="15">
        <f t="shared" si="368"/>
        <v>42306.848854166667</v>
      </c>
      <c r="S3957" s="15">
        <f t="shared" si="369"/>
        <v>42336.890520833331</v>
      </c>
      <c r="T3957">
        <f t="shared" si="370"/>
        <v>2015</v>
      </c>
      <c r="U3957">
        <f t="shared" si="371"/>
        <v>10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v>1459203727</v>
      </c>
      <c r="K3958" t="b">
        <v>0</v>
      </c>
      <c r="L3958">
        <v>0</v>
      </c>
      <c r="M3958" t="b">
        <v>0</v>
      </c>
      <c r="N3958" s="11" t="s">
        <v>8274</v>
      </c>
      <c r="O3958" t="s">
        <v>8275</v>
      </c>
      <c r="P3958">
        <f t="shared" si="366"/>
        <v>0</v>
      </c>
      <c r="Q3958" s="22">
        <f t="shared" si="367"/>
        <v>0</v>
      </c>
      <c r="R3958" s="15">
        <f t="shared" si="368"/>
        <v>42457.932025462964</v>
      </c>
      <c r="S3958" s="15">
        <f t="shared" si="369"/>
        <v>42485.013888888891</v>
      </c>
      <c r="T3958">
        <f t="shared" si="370"/>
        <v>2016</v>
      </c>
      <c r="U3958">
        <f t="shared" si="371"/>
        <v>3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v>1464045954</v>
      </c>
      <c r="K3959" t="b">
        <v>0</v>
      </c>
      <c r="L3959">
        <v>1</v>
      </c>
      <c r="M3959" t="b">
        <v>0</v>
      </c>
      <c r="N3959" s="11" t="s">
        <v>8274</v>
      </c>
      <c r="O3959" t="s">
        <v>8275</v>
      </c>
      <c r="P3959">
        <f t="shared" si="366"/>
        <v>0</v>
      </c>
      <c r="Q3959" s="22">
        <f t="shared" si="367"/>
        <v>7</v>
      </c>
      <c r="R3959" s="15">
        <f t="shared" si="368"/>
        <v>42513.976319444439</v>
      </c>
      <c r="S3959" s="15">
        <f t="shared" si="369"/>
        <v>42559.976319444439</v>
      </c>
      <c r="T3959">
        <f t="shared" si="370"/>
        <v>2016</v>
      </c>
      <c r="U3959">
        <f t="shared" si="371"/>
        <v>5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v>1403822912</v>
      </c>
      <c r="K3960" t="b">
        <v>0</v>
      </c>
      <c r="L3960">
        <v>16</v>
      </c>
      <c r="M3960" t="b">
        <v>0</v>
      </c>
      <c r="N3960" s="11" t="s">
        <v>8274</v>
      </c>
      <c r="O3960" t="s">
        <v>8275</v>
      </c>
      <c r="P3960">
        <f t="shared" si="366"/>
        <v>32</v>
      </c>
      <c r="Q3960" s="22">
        <f t="shared" si="367"/>
        <v>40.06</v>
      </c>
      <c r="R3960" s="15">
        <f t="shared" si="368"/>
        <v>41816.950370370374</v>
      </c>
      <c r="S3960" s="15">
        <f t="shared" si="369"/>
        <v>41853.583333333336</v>
      </c>
      <c r="T3960">
        <f t="shared" si="370"/>
        <v>2014</v>
      </c>
      <c r="U3960">
        <f t="shared" si="371"/>
        <v>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v>1409338556</v>
      </c>
      <c r="K3961" t="b">
        <v>0</v>
      </c>
      <c r="L3961">
        <v>12</v>
      </c>
      <c r="M3961" t="b">
        <v>0</v>
      </c>
      <c r="N3961" s="11" t="s">
        <v>8274</v>
      </c>
      <c r="O3961" t="s">
        <v>8275</v>
      </c>
      <c r="P3961">
        <f t="shared" si="366"/>
        <v>24</v>
      </c>
      <c r="Q3961" s="22">
        <f t="shared" si="367"/>
        <v>24.33</v>
      </c>
      <c r="R3961" s="15">
        <f t="shared" si="368"/>
        <v>41880.788842592592</v>
      </c>
      <c r="S3961" s="15">
        <f t="shared" si="369"/>
        <v>41910.788842592592</v>
      </c>
      <c r="T3961">
        <f t="shared" si="370"/>
        <v>2014</v>
      </c>
      <c r="U3961">
        <f t="shared" si="371"/>
        <v>8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v>1449260256</v>
      </c>
      <c r="K3962" t="b">
        <v>0</v>
      </c>
      <c r="L3962">
        <v>4</v>
      </c>
      <c r="M3962" t="b">
        <v>0</v>
      </c>
      <c r="N3962" s="11" t="s">
        <v>8274</v>
      </c>
      <c r="O3962" t="s">
        <v>8275</v>
      </c>
      <c r="P3962">
        <f t="shared" si="366"/>
        <v>2</v>
      </c>
      <c r="Q3962" s="22">
        <f t="shared" si="367"/>
        <v>11.25</v>
      </c>
      <c r="R3962" s="15">
        <f t="shared" si="368"/>
        <v>42342.845555555556</v>
      </c>
      <c r="S3962" s="15">
        <f t="shared" si="369"/>
        <v>42372.845555555556</v>
      </c>
      <c r="T3962">
        <f t="shared" si="370"/>
        <v>2015</v>
      </c>
      <c r="U3962">
        <f t="shared" si="371"/>
        <v>12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v>1397683410</v>
      </c>
      <c r="K3963" t="b">
        <v>0</v>
      </c>
      <c r="L3963">
        <v>2</v>
      </c>
      <c r="M3963" t="b">
        <v>0</v>
      </c>
      <c r="N3963" s="11" t="s">
        <v>8274</v>
      </c>
      <c r="O3963" t="s">
        <v>8275</v>
      </c>
      <c r="P3963">
        <f t="shared" si="366"/>
        <v>0</v>
      </c>
      <c r="Q3963" s="22">
        <f t="shared" si="367"/>
        <v>10.5</v>
      </c>
      <c r="R3963" s="15">
        <f t="shared" si="368"/>
        <v>41745.891319444447</v>
      </c>
      <c r="S3963" s="15">
        <f t="shared" si="369"/>
        <v>41767.891319444447</v>
      </c>
      <c r="T3963">
        <f t="shared" si="370"/>
        <v>2014</v>
      </c>
      <c r="U3963">
        <f t="shared" si="371"/>
        <v>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v>1446562494</v>
      </c>
      <c r="K3964" t="b">
        <v>0</v>
      </c>
      <c r="L3964">
        <v>3</v>
      </c>
      <c r="M3964" t="b">
        <v>0</v>
      </c>
      <c r="N3964" s="11" t="s">
        <v>8274</v>
      </c>
      <c r="O3964" t="s">
        <v>8275</v>
      </c>
      <c r="P3964">
        <f t="shared" si="366"/>
        <v>3</v>
      </c>
      <c r="Q3964" s="22">
        <f t="shared" si="367"/>
        <v>15</v>
      </c>
      <c r="R3964" s="15">
        <f t="shared" si="368"/>
        <v>42311.621458333335</v>
      </c>
      <c r="S3964" s="15">
        <f t="shared" si="369"/>
        <v>42336.621458333335</v>
      </c>
      <c r="T3964">
        <f t="shared" si="370"/>
        <v>2015</v>
      </c>
      <c r="U3964">
        <f t="shared" si="371"/>
        <v>11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v>1445226117</v>
      </c>
      <c r="K3965" t="b">
        <v>0</v>
      </c>
      <c r="L3965">
        <v>0</v>
      </c>
      <c r="M3965" t="b">
        <v>0</v>
      </c>
      <c r="N3965" s="11" t="s">
        <v>8274</v>
      </c>
      <c r="O3965" t="s">
        <v>8275</v>
      </c>
      <c r="P3965">
        <f t="shared" si="366"/>
        <v>0</v>
      </c>
      <c r="Q3965" s="22">
        <f t="shared" si="367"/>
        <v>0</v>
      </c>
      <c r="R3965" s="15">
        <f t="shared" si="368"/>
        <v>42296.154131944444</v>
      </c>
      <c r="S3965" s="15">
        <f t="shared" si="369"/>
        <v>42326.195798611108</v>
      </c>
      <c r="T3965">
        <f t="shared" si="370"/>
        <v>2015</v>
      </c>
      <c r="U3965">
        <f t="shared" si="371"/>
        <v>10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v>1424279986</v>
      </c>
      <c r="K3966" t="b">
        <v>0</v>
      </c>
      <c r="L3966">
        <v>3</v>
      </c>
      <c r="M3966" t="b">
        <v>0</v>
      </c>
      <c r="N3966" s="11" t="s">
        <v>8274</v>
      </c>
      <c r="O3966" t="s">
        <v>8275</v>
      </c>
      <c r="P3966">
        <f t="shared" si="366"/>
        <v>6</v>
      </c>
      <c r="Q3966" s="22">
        <f t="shared" si="367"/>
        <v>42</v>
      </c>
      <c r="R3966" s="15">
        <f t="shared" si="368"/>
        <v>42053.722060185188</v>
      </c>
      <c r="S3966" s="15">
        <f t="shared" si="369"/>
        <v>42113.680393518516</v>
      </c>
      <c r="T3966">
        <f t="shared" si="370"/>
        <v>2015</v>
      </c>
      <c r="U3966">
        <f t="shared" si="371"/>
        <v>2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v>1455428380</v>
      </c>
      <c r="K3967" t="b">
        <v>0</v>
      </c>
      <c r="L3967">
        <v>4</v>
      </c>
      <c r="M3967" t="b">
        <v>0</v>
      </c>
      <c r="N3967" s="11" t="s">
        <v>8274</v>
      </c>
      <c r="O3967" t="s">
        <v>8275</v>
      </c>
      <c r="P3967">
        <f t="shared" si="366"/>
        <v>14</v>
      </c>
      <c r="Q3967" s="22">
        <f t="shared" si="367"/>
        <v>71.25</v>
      </c>
      <c r="R3967" s="15">
        <f t="shared" si="368"/>
        <v>42414.235879629632</v>
      </c>
      <c r="S3967" s="15">
        <f t="shared" si="369"/>
        <v>42474.194212962961</v>
      </c>
      <c r="T3967">
        <f t="shared" si="370"/>
        <v>2016</v>
      </c>
      <c r="U3967">
        <f t="shared" si="371"/>
        <v>2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v>1402506278</v>
      </c>
      <c r="K3968" t="b">
        <v>0</v>
      </c>
      <c r="L3968">
        <v>2</v>
      </c>
      <c r="M3968" t="b">
        <v>0</v>
      </c>
      <c r="N3968" s="11" t="s">
        <v>8274</v>
      </c>
      <c r="O3968" t="s">
        <v>8275</v>
      </c>
      <c r="P3968">
        <f t="shared" si="366"/>
        <v>1</v>
      </c>
      <c r="Q3968" s="22">
        <f t="shared" si="367"/>
        <v>22.5</v>
      </c>
      <c r="R3968" s="15">
        <f t="shared" si="368"/>
        <v>41801.711550925924</v>
      </c>
      <c r="S3968" s="15">
        <f t="shared" si="369"/>
        <v>41844.124305555553</v>
      </c>
      <c r="T3968">
        <f t="shared" si="370"/>
        <v>2014</v>
      </c>
      <c r="U3968">
        <f t="shared" si="371"/>
        <v>6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v>1486191507</v>
      </c>
      <c r="K3969" t="b">
        <v>0</v>
      </c>
      <c r="L3969">
        <v>10</v>
      </c>
      <c r="M3969" t="b">
        <v>0</v>
      </c>
      <c r="N3969" s="11" t="s">
        <v>8274</v>
      </c>
      <c r="O3969" t="s">
        <v>8275</v>
      </c>
      <c r="P3969">
        <f t="shared" si="366"/>
        <v>24</v>
      </c>
      <c r="Q3969" s="22">
        <f t="shared" si="367"/>
        <v>41</v>
      </c>
      <c r="R3969" s="15">
        <f t="shared" si="368"/>
        <v>42770.290590277778</v>
      </c>
      <c r="S3969" s="15">
        <f t="shared" si="369"/>
        <v>42800.290590277778</v>
      </c>
      <c r="T3969">
        <f t="shared" si="370"/>
        <v>2017</v>
      </c>
      <c r="U3969">
        <f t="shared" si="371"/>
        <v>2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v>1458761673</v>
      </c>
      <c r="K3970" t="b">
        <v>0</v>
      </c>
      <c r="L3970">
        <v>11</v>
      </c>
      <c r="M3970" t="b">
        <v>0</v>
      </c>
      <c r="N3970" s="11" t="s">
        <v>8274</v>
      </c>
      <c r="O3970" t="s">
        <v>8275</v>
      </c>
      <c r="P3970">
        <f t="shared" si="366"/>
        <v>11</v>
      </c>
      <c r="Q3970" s="22">
        <f t="shared" si="367"/>
        <v>47.91</v>
      </c>
      <c r="R3970" s="15">
        <f t="shared" si="368"/>
        <v>42452.815659722226</v>
      </c>
      <c r="S3970" s="15">
        <f t="shared" si="369"/>
        <v>42512.815659722226</v>
      </c>
      <c r="T3970">
        <f t="shared" si="370"/>
        <v>2016</v>
      </c>
      <c r="U3970">
        <f t="shared" si="371"/>
        <v>3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v>1471638646</v>
      </c>
      <c r="K3971" t="b">
        <v>0</v>
      </c>
      <c r="L3971">
        <v>6</v>
      </c>
      <c r="M3971" t="b">
        <v>0</v>
      </c>
      <c r="N3971" s="11" t="s">
        <v>8274</v>
      </c>
      <c r="O3971" t="s">
        <v>8275</v>
      </c>
      <c r="P3971">
        <f t="shared" ref="P3971:P4034" si="372">ROUND(E3971/D3971*100,0)</f>
        <v>7</v>
      </c>
      <c r="Q3971" s="22">
        <f t="shared" ref="Q3971:Q4034" si="373">IFERROR(ROUND(E3971/L3971,2),0)</f>
        <v>35.17</v>
      </c>
      <c r="R3971" s="15">
        <f t="shared" ref="R3971:R4034" si="374">J3971/60/60/24+DATE(1970,1,1)</f>
        <v>42601.854699074072</v>
      </c>
      <c r="S3971" s="15">
        <f t="shared" ref="S3971:S4034" si="375">I3971/60/60/24+DATE(1970,1,1)</f>
        <v>42611.163194444445</v>
      </c>
      <c r="T3971">
        <f t="shared" ref="T3971:T4034" si="376">YEAR(R3971)</f>
        <v>2016</v>
      </c>
      <c r="U3971">
        <f t="shared" ref="U3971:U4034" si="377">MONTH(R3971)</f>
        <v>8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v>1458333811</v>
      </c>
      <c r="K3972" t="b">
        <v>0</v>
      </c>
      <c r="L3972">
        <v>2</v>
      </c>
      <c r="M3972" t="b">
        <v>0</v>
      </c>
      <c r="N3972" s="11" t="s">
        <v>8274</v>
      </c>
      <c r="O3972" t="s">
        <v>8275</v>
      </c>
      <c r="P3972">
        <f t="shared" si="372"/>
        <v>0</v>
      </c>
      <c r="Q3972" s="22">
        <f t="shared" si="373"/>
        <v>5.5</v>
      </c>
      <c r="R3972" s="15">
        <f t="shared" si="374"/>
        <v>42447.863553240735</v>
      </c>
      <c r="S3972" s="15">
        <f t="shared" si="375"/>
        <v>42477.863553240735</v>
      </c>
      <c r="T3972">
        <f t="shared" si="376"/>
        <v>2016</v>
      </c>
      <c r="U3972">
        <f t="shared" si="377"/>
        <v>3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v>1403355126</v>
      </c>
      <c r="K3973" t="b">
        <v>0</v>
      </c>
      <c r="L3973">
        <v>6</v>
      </c>
      <c r="M3973" t="b">
        <v>0</v>
      </c>
      <c r="N3973" s="11" t="s">
        <v>8274</v>
      </c>
      <c r="O3973" t="s">
        <v>8275</v>
      </c>
      <c r="P3973">
        <f t="shared" si="372"/>
        <v>1</v>
      </c>
      <c r="Q3973" s="22">
        <f t="shared" si="373"/>
        <v>22.67</v>
      </c>
      <c r="R3973" s="15">
        <f t="shared" si="374"/>
        <v>41811.536180555559</v>
      </c>
      <c r="S3973" s="15">
        <f t="shared" si="375"/>
        <v>41841.536180555559</v>
      </c>
      <c r="T3973">
        <f t="shared" si="376"/>
        <v>2014</v>
      </c>
      <c r="U3973">
        <f t="shared" si="377"/>
        <v>6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v>1418002634</v>
      </c>
      <c r="K3974" t="b">
        <v>0</v>
      </c>
      <c r="L3974">
        <v>8</v>
      </c>
      <c r="M3974" t="b">
        <v>0</v>
      </c>
      <c r="N3974" s="11" t="s">
        <v>8274</v>
      </c>
      <c r="O3974" t="s">
        <v>8275</v>
      </c>
      <c r="P3974">
        <f t="shared" si="372"/>
        <v>21</v>
      </c>
      <c r="Q3974" s="22">
        <f t="shared" si="373"/>
        <v>26.38</v>
      </c>
      <c r="R3974" s="15">
        <f t="shared" si="374"/>
        <v>41981.067523148144</v>
      </c>
      <c r="S3974" s="15">
        <f t="shared" si="375"/>
        <v>42041.067523148144</v>
      </c>
      <c r="T3974">
        <f t="shared" si="376"/>
        <v>2014</v>
      </c>
      <c r="U3974">
        <f t="shared" si="377"/>
        <v>12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v>1460219110</v>
      </c>
      <c r="K3975" t="b">
        <v>0</v>
      </c>
      <c r="L3975">
        <v>37</v>
      </c>
      <c r="M3975" t="b">
        <v>0</v>
      </c>
      <c r="N3975" s="11" t="s">
        <v>8274</v>
      </c>
      <c r="O3975" t="s">
        <v>8275</v>
      </c>
      <c r="P3975">
        <f t="shared" si="372"/>
        <v>78</v>
      </c>
      <c r="Q3975" s="22">
        <f t="shared" si="373"/>
        <v>105.54</v>
      </c>
      <c r="R3975" s="15">
        <f t="shared" si="374"/>
        <v>42469.68414351852</v>
      </c>
      <c r="S3975" s="15">
        <f t="shared" si="375"/>
        <v>42499.166666666672</v>
      </c>
      <c r="T3975">
        <f t="shared" si="376"/>
        <v>2016</v>
      </c>
      <c r="U3975">
        <f t="shared" si="377"/>
        <v>4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v>1462280848</v>
      </c>
      <c r="K3976" t="b">
        <v>0</v>
      </c>
      <c r="L3976">
        <v>11</v>
      </c>
      <c r="M3976" t="b">
        <v>0</v>
      </c>
      <c r="N3976" s="11" t="s">
        <v>8274</v>
      </c>
      <c r="O3976" t="s">
        <v>8275</v>
      </c>
      <c r="P3976">
        <f t="shared" si="372"/>
        <v>32</v>
      </c>
      <c r="Q3976" s="22">
        <f t="shared" si="373"/>
        <v>29.09</v>
      </c>
      <c r="R3976" s="15">
        <f t="shared" si="374"/>
        <v>42493.546851851846</v>
      </c>
      <c r="S3976" s="15">
        <f t="shared" si="375"/>
        <v>42523.546851851846</v>
      </c>
      <c r="T3976">
        <f t="shared" si="376"/>
        <v>2016</v>
      </c>
      <c r="U3976">
        <f t="shared" si="377"/>
        <v>5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v>1465850898</v>
      </c>
      <c r="K3977" t="b">
        <v>0</v>
      </c>
      <c r="L3977">
        <v>0</v>
      </c>
      <c r="M3977" t="b">
        <v>0</v>
      </c>
      <c r="N3977" s="11" t="s">
        <v>8274</v>
      </c>
      <c r="O3977" t="s">
        <v>8275</v>
      </c>
      <c r="P3977">
        <f t="shared" si="372"/>
        <v>0</v>
      </c>
      <c r="Q3977" s="22">
        <f t="shared" si="373"/>
        <v>0</v>
      </c>
      <c r="R3977" s="15">
        <f t="shared" si="374"/>
        <v>42534.866875</v>
      </c>
      <c r="S3977" s="15">
        <f t="shared" si="375"/>
        <v>42564.866875</v>
      </c>
      <c r="T3977">
        <f t="shared" si="376"/>
        <v>2016</v>
      </c>
      <c r="U3977">
        <f t="shared" si="377"/>
        <v>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v>1405024561</v>
      </c>
      <c r="K3978" t="b">
        <v>0</v>
      </c>
      <c r="L3978">
        <v>10</v>
      </c>
      <c r="M3978" t="b">
        <v>0</v>
      </c>
      <c r="N3978" s="11" t="s">
        <v>8274</v>
      </c>
      <c r="O3978" t="s">
        <v>8275</v>
      </c>
      <c r="P3978">
        <f t="shared" si="372"/>
        <v>48</v>
      </c>
      <c r="Q3978" s="22">
        <f t="shared" si="373"/>
        <v>62</v>
      </c>
      <c r="R3978" s="15">
        <f t="shared" si="374"/>
        <v>41830.858344907407</v>
      </c>
      <c r="S3978" s="15">
        <f t="shared" si="375"/>
        <v>41852.291666666664</v>
      </c>
      <c r="T3978">
        <f t="shared" si="376"/>
        <v>2014</v>
      </c>
      <c r="U3978">
        <f t="shared" si="377"/>
        <v>7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v>1466621732</v>
      </c>
      <c r="K3979" t="b">
        <v>0</v>
      </c>
      <c r="L3979">
        <v>6</v>
      </c>
      <c r="M3979" t="b">
        <v>0</v>
      </c>
      <c r="N3979" s="11" t="s">
        <v>8274</v>
      </c>
      <c r="O3979" t="s">
        <v>8275</v>
      </c>
      <c r="P3979">
        <f t="shared" si="372"/>
        <v>1</v>
      </c>
      <c r="Q3979" s="22">
        <f t="shared" si="373"/>
        <v>217.5</v>
      </c>
      <c r="R3979" s="15">
        <f t="shared" si="374"/>
        <v>42543.788564814815</v>
      </c>
      <c r="S3979" s="15">
        <f t="shared" si="375"/>
        <v>42573.788564814815</v>
      </c>
      <c r="T3979">
        <f t="shared" si="376"/>
        <v>2016</v>
      </c>
      <c r="U3979">
        <f t="shared" si="377"/>
        <v>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v>1417533953</v>
      </c>
      <c r="K3980" t="b">
        <v>0</v>
      </c>
      <c r="L3980">
        <v>8</v>
      </c>
      <c r="M3980" t="b">
        <v>0</v>
      </c>
      <c r="N3980" s="11" t="s">
        <v>8274</v>
      </c>
      <c r="O3980" t="s">
        <v>8275</v>
      </c>
      <c r="P3980">
        <f t="shared" si="372"/>
        <v>11</v>
      </c>
      <c r="Q3980" s="22">
        <f t="shared" si="373"/>
        <v>26.75</v>
      </c>
      <c r="R3980" s="15">
        <f t="shared" si="374"/>
        <v>41975.642974537041</v>
      </c>
      <c r="S3980" s="15">
        <f t="shared" si="375"/>
        <v>42035.642974537041</v>
      </c>
      <c r="T3980">
        <f t="shared" si="376"/>
        <v>2014</v>
      </c>
      <c r="U3980">
        <f t="shared" si="377"/>
        <v>12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v>1425678057</v>
      </c>
      <c r="K3981" t="b">
        <v>0</v>
      </c>
      <c r="L3981">
        <v>6</v>
      </c>
      <c r="M3981" t="b">
        <v>0</v>
      </c>
      <c r="N3981" s="11" t="s">
        <v>8274</v>
      </c>
      <c r="O3981" t="s">
        <v>8275</v>
      </c>
      <c r="P3981">
        <f t="shared" si="372"/>
        <v>2</v>
      </c>
      <c r="Q3981" s="22">
        <f t="shared" si="373"/>
        <v>18.329999999999998</v>
      </c>
      <c r="R3981" s="15">
        <f t="shared" si="374"/>
        <v>42069.903437500005</v>
      </c>
      <c r="S3981" s="15">
        <f t="shared" si="375"/>
        <v>42092.833333333328</v>
      </c>
      <c r="T3981">
        <f t="shared" si="376"/>
        <v>2015</v>
      </c>
      <c r="U3981">
        <f t="shared" si="377"/>
        <v>3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v>1401978147</v>
      </c>
      <c r="K3982" t="b">
        <v>0</v>
      </c>
      <c r="L3982">
        <v>7</v>
      </c>
      <c r="M3982" t="b">
        <v>0</v>
      </c>
      <c r="N3982" s="11" t="s">
        <v>8274</v>
      </c>
      <c r="O3982" t="s">
        <v>8275</v>
      </c>
      <c r="P3982">
        <f t="shared" si="372"/>
        <v>18</v>
      </c>
      <c r="Q3982" s="22">
        <f t="shared" si="373"/>
        <v>64.290000000000006</v>
      </c>
      <c r="R3982" s="15">
        <f t="shared" si="374"/>
        <v>41795.598923611113</v>
      </c>
      <c r="S3982" s="15">
        <f t="shared" si="375"/>
        <v>41825.598923611113</v>
      </c>
      <c r="T3982">
        <f t="shared" si="376"/>
        <v>2014</v>
      </c>
      <c r="U3982">
        <f t="shared" si="377"/>
        <v>6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v>1463545149</v>
      </c>
      <c r="K3983" t="b">
        <v>0</v>
      </c>
      <c r="L3983">
        <v>7</v>
      </c>
      <c r="M3983" t="b">
        <v>0</v>
      </c>
      <c r="N3983" s="11" t="s">
        <v>8274</v>
      </c>
      <c r="O3983" t="s">
        <v>8275</v>
      </c>
      <c r="P3983">
        <f t="shared" si="372"/>
        <v>4</v>
      </c>
      <c r="Q3983" s="22">
        <f t="shared" si="373"/>
        <v>175</v>
      </c>
      <c r="R3983" s="15">
        <f t="shared" si="374"/>
        <v>42508.179965277777</v>
      </c>
      <c r="S3983" s="15">
        <f t="shared" si="375"/>
        <v>42568.179965277777</v>
      </c>
      <c r="T3983">
        <f t="shared" si="376"/>
        <v>2016</v>
      </c>
      <c r="U3983">
        <f t="shared" si="377"/>
        <v>5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v>1431113180</v>
      </c>
      <c r="K3984" t="b">
        <v>0</v>
      </c>
      <c r="L3984">
        <v>5</v>
      </c>
      <c r="M3984" t="b">
        <v>0</v>
      </c>
      <c r="N3984" s="11" t="s">
        <v>8274</v>
      </c>
      <c r="O3984" t="s">
        <v>8275</v>
      </c>
      <c r="P3984">
        <f t="shared" si="372"/>
        <v>20</v>
      </c>
      <c r="Q3984" s="22">
        <f t="shared" si="373"/>
        <v>34</v>
      </c>
      <c r="R3984" s="15">
        <f t="shared" si="374"/>
        <v>42132.809953703705</v>
      </c>
      <c r="S3984" s="15">
        <f t="shared" si="375"/>
        <v>42192.809953703705</v>
      </c>
      <c r="T3984">
        <f t="shared" si="376"/>
        <v>2015</v>
      </c>
      <c r="U3984">
        <f t="shared" si="377"/>
        <v>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v>1397854356</v>
      </c>
      <c r="K3985" t="b">
        <v>0</v>
      </c>
      <c r="L3985">
        <v>46</v>
      </c>
      <c r="M3985" t="b">
        <v>0</v>
      </c>
      <c r="N3985" s="11" t="s">
        <v>8274</v>
      </c>
      <c r="O3985" t="s">
        <v>8275</v>
      </c>
      <c r="P3985">
        <f t="shared" si="372"/>
        <v>35</v>
      </c>
      <c r="Q3985" s="22">
        <f t="shared" si="373"/>
        <v>84.28</v>
      </c>
      <c r="R3985" s="15">
        <f t="shared" si="374"/>
        <v>41747.86986111111</v>
      </c>
      <c r="S3985" s="15">
        <f t="shared" si="375"/>
        <v>41779.290972222225</v>
      </c>
      <c r="T3985">
        <f t="shared" si="376"/>
        <v>2014</v>
      </c>
      <c r="U3985">
        <f t="shared" si="377"/>
        <v>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v>1412809644</v>
      </c>
      <c r="K3986" t="b">
        <v>0</v>
      </c>
      <c r="L3986">
        <v>10</v>
      </c>
      <c r="M3986" t="b">
        <v>0</v>
      </c>
      <c r="N3986" s="11" t="s">
        <v>8274</v>
      </c>
      <c r="O3986" t="s">
        <v>8275</v>
      </c>
      <c r="P3986">
        <f t="shared" si="372"/>
        <v>6</v>
      </c>
      <c r="Q3986" s="22">
        <f t="shared" si="373"/>
        <v>9.5</v>
      </c>
      <c r="R3986" s="15">
        <f t="shared" si="374"/>
        <v>41920.963472222218</v>
      </c>
      <c r="S3986" s="15">
        <f t="shared" si="375"/>
        <v>41951</v>
      </c>
      <c r="T3986">
        <f t="shared" si="376"/>
        <v>2014</v>
      </c>
      <c r="U3986">
        <f t="shared" si="377"/>
        <v>10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v>1454173120</v>
      </c>
      <c r="K3987" t="b">
        <v>0</v>
      </c>
      <c r="L3987">
        <v>19</v>
      </c>
      <c r="M3987" t="b">
        <v>0</v>
      </c>
      <c r="N3987" s="11" t="s">
        <v>8274</v>
      </c>
      <c r="O3987" t="s">
        <v>8275</v>
      </c>
      <c r="P3987">
        <f t="shared" si="372"/>
        <v>32</v>
      </c>
      <c r="Q3987" s="22">
        <f t="shared" si="373"/>
        <v>33.74</v>
      </c>
      <c r="R3987" s="15">
        <f t="shared" si="374"/>
        <v>42399.707407407404</v>
      </c>
      <c r="S3987" s="15">
        <f t="shared" si="375"/>
        <v>42420.878472222219</v>
      </c>
      <c r="T3987">
        <f t="shared" si="376"/>
        <v>2016</v>
      </c>
      <c r="U3987">
        <f t="shared" si="377"/>
        <v>1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v>1460034594</v>
      </c>
      <c r="K3988" t="b">
        <v>0</v>
      </c>
      <c r="L3988">
        <v>13</v>
      </c>
      <c r="M3988" t="b">
        <v>0</v>
      </c>
      <c r="N3988" s="11" t="s">
        <v>8274</v>
      </c>
      <c r="O3988" t="s">
        <v>8275</v>
      </c>
      <c r="P3988">
        <f t="shared" si="372"/>
        <v>10</v>
      </c>
      <c r="Q3988" s="22">
        <f t="shared" si="373"/>
        <v>37.54</v>
      </c>
      <c r="R3988" s="15">
        <f t="shared" si="374"/>
        <v>42467.548541666663</v>
      </c>
      <c r="S3988" s="15">
        <f t="shared" si="375"/>
        <v>42496.544444444444</v>
      </c>
      <c r="T3988">
        <f t="shared" si="376"/>
        <v>2016</v>
      </c>
      <c r="U3988">
        <f t="shared" si="377"/>
        <v>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v>1399414290</v>
      </c>
      <c r="K3989" t="b">
        <v>0</v>
      </c>
      <c r="L3989">
        <v>13</v>
      </c>
      <c r="M3989" t="b">
        <v>0</v>
      </c>
      <c r="N3989" s="11" t="s">
        <v>8274</v>
      </c>
      <c r="O3989" t="s">
        <v>8275</v>
      </c>
      <c r="P3989">
        <f t="shared" si="372"/>
        <v>38</v>
      </c>
      <c r="Q3989" s="22">
        <f t="shared" si="373"/>
        <v>11.62</v>
      </c>
      <c r="R3989" s="15">
        <f t="shared" si="374"/>
        <v>41765.92465277778</v>
      </c>
      <c r="S3989" s="15">
        <f t="shared" si="375"/>
        <v>41775.92465277778</v>
      </c>
      <c r="T3989">
        <f t="shared" si="376"/>
        <v>2014</v>
      </c>
      <c r="U3989">
        <f t="shared" si="377"/>
        <v>5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v>1439517413</v>
      </c>
      <c r="K3990" t="b">
        <v>0</v>
      </c>
      <c r="L3990">
        <v>4</v>
      </c>
      <c r="M3990" t="b">
        <v>0</v>
      </c>
      <c r="N3990" s="11" t="s">
        <v>8274</v>
      </c>
      <c r="O3990" t="s">
        <v>8275</v>
      </c>
      <c r="P3990">
        <f t="shared" si="372"/>
        <v>2</v>
      </c>
      <c r="Q3990" s="22">
        <f t="shared" si="373"/>
        <v>8</v>
      </c>
      <c r="R3990" s="15">
        <f t="shared" si="374"/>
        <v>42230.08116898148</v>
      </c>
      <c r="S3990" s="15">
        <f t="shared" si="375"/>
        <v>42245.08116898148</v>
      </c>
      <c r="T3990">
        <f t="shared" si="376"/>
        <v>2015</v>
      </c>
      <c r="U3990">
        <f t="shared" si="377"/>
        <v>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v>1444413581</v>
      </c>
      <c r="K3991" t="b">
        <v>0</v>
      </c>
      <c r="L3991">
        <v>0</v>
      </c>
      <c r="M3991" t="b">
        <v>0</v>
      </c>
      <c r="N3991" s="11" t="s">
        <v>8274</v>
      </c>
      <c r="O3991" t="s">
        <v>8275</v>
      </c>
      <c r="P3991">
        <f t="shared" si="372"/>
        <v>0</v>
      </c>
      <c r="Q3991" s="22">
        <f t="shared" si="373"/>
        <v>0</v>
      </c>
      <c r="R3991" s="15">
        <f t="shared" si="374"/>
        <v>42286.749780092592</v>
      </c>
      <c r="S3991" s="15">
        <f t="shared" si="375"/>
        <v>42316.791446759264</v>
      </c>
      <c r="T3991">
        <f t="shared" si="376"/>
        <v>2015</v>
      </c>
      <c r="U3991">
        <f t="shared" si="377"/>
        <v>10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v>1454342893</v>
      </c>
      <c r="K3992" t="b">
        <v>0</v>
      </c>
      <c r="L3992">
        <v>3</v>
      </c>
      <c r="M3992" t="b">
        <v>0</v>
      </c>
      <c r="N3992" s="11" t="s">
        <v>8274</v>
      </c>
      <c r="O3992" t="s">
        <v>8275</v>
      </c>
      <c r="P3992">
        <f t="shared" si="372"/>
        <v>4</v>
      </c>
      <c r="Q3992" s="22">
        <f t="shared" si="373"/>
        <v>23</v>
      </c>
      <c r="R3992" s="15">
        <f t="shared" si="374"/>
        <v>42401.672372685185</v>
      </c>
      <c r="S3992" s="15">
        <f t="shared" si="375"/>
        <v>42431.672372685185</v>
      </c>
      <c r="T3992">
        <f t="shared" si="376"/>
        <v>2016</v>
      </c>
      <c r="U3992">
        <f t="shared" si="377"/>
        <v>2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v>1430494082</v>
      </c>
      <c r="K3993" t="b">
        <v>0</v>
      </c>
      <c r="L3993">
        <v>1</v>
      </c>
      <c r="M3993" t="b">
        <v>0</v>
      </c>
      <c r="N3993" s="11" t="s">
        <v>8274</v>
      </c>
      <c r="O3993" t="s">
        <v>8275</v>
      </c>
      <c r="P3993">
        <f t="shared" si="372"/>
        <v>20</v>
      </c>
      <c r="Q3993" s="22">
        <f t="shared" si="373"/>
        <v>100</v>
      </c>
      <c r="R3993" s="15">
        <f t="shared" si="374"/>
        <v>42125.644467592589</v>
      </c>
      <c r="S3993" s="15">
        <f t="shared" si="375"/>
        <v>42155.644467592589</v>
      </c>
      <c r="T3993">
        <f t="shared" si="376"/>
        <v>2015</v>
      </c>
      <c r="U3993">
        <f t="shared" si="377"/>
        <v>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v>1444689259</v>
      </c>
      <c r="K3994" t="b">
        <v>0</v>
      </c>
      <c r="L3994">
        <v>9</v>
      </c>
      <c r="M3994" t="b">
        <v>0</v>
      </c>
      <c r="N3994" s="11" t="s">
        <v>8274</v>
      </c>
      <c r="O3994" t="s">
        <v>8275</v>
      </c>
      <c r="P3994">
        <f t="shared" si="372"/>
        <v>5</v>
      </c>
      <c r="Q3994" s="22">
        <f t="shared" si="373"/>
        <v>60.11</v>
      </c>
      <c r="R3994" s="15">
        <f t="shared" si="374"/>
        <v>42289.94049768518</v>
      </c>
      <c r="S3994" s="15">
        <f t="shared" si="375"/>
        <v>42349.982164351852</v>
      </c>
      <c r="T3994">
        <f t="shared" si="376"/>
        <v>2015</v>
      </c>
      <c r="U3994">
        <f t="shared" si="377"/>
        <v>10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v>1428957912</v>
      </c>
      <c r="K3995" t="b">
        <v>0</v>
      </c>
      <c r="L3995">
        <v>1</v>
      </c>
      <c r="M3995" t="b">
        <v>0</v>
      </c>
      <c r="N3995" s="11" t="s">
        <v>8274</v>
      </c>
      <c r="O3995" t="s">
        <v>8275</v>
      </c>
      <c r="P3995">
        <f t="shared" si="372"/>
        <v>0</v>
      </c>
      <c r="Q3995" s="22">
        <f t="shared" si="373"/>
        <v>3</v>
      </c>
      <c r="R3995" s="15">
        <f t="shared" si="374"/>
        <v>42107.864722222221</v>
      </c>
      <c r="S3995" s="15">
        <f t="shared" si="375"/>
        <v>42137.864722222221</v>
      </c>
      <c r="T3995">
        <f t="shared" si="376"/>
        <v>2015</v>
      </c>
      <c r="U3995">
        <f t="shared" si="377"/>
        <v>4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v>1403169690</v>
      </c>
      <c r="K3996" t="b">
        <v>0</v>
      </c>
      <c r="L3996">
        <v>1</v>
      </c>
      <c r="M3996" t="b">
        <v>0</v>
      </c>
      <c r="N3996" s="11" t="s">
        <v>8274</v>
      </c>
      <c r="O3996" t="s">
        <v>8275</v>
      </c>
      <c r="P3996">
        <f t="shared" si="372"/>
        <v>0</v>
      </c>
      <c r="Q3996" s="22">
        <f t="shared" si="373"/>
        <v>5</v>
      </c>
      <c r="R3996" s="15">
        <f t="shared" si="374"/>
        <v>41809.389930555553</v>
      </c>
      <c r="S3996" s="15">
        <f t="shared" si="375"/>
        <v>41839.389930555553</v>
      </c>
      <c r="T3996">
        <f t="shared" si="376"/>
        <v>2014</v>
      </c>
      <c r="U3996">
        <f t="shared" si="377"/>
        <v>6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v>1421339077</v>
      </c>
      <c r="K3997" t="b">
        <v>0</v>
      </c>
      <c r="L3997">
        <v>4</v>
      </c>
      <c r="M3997" t="b">
        <v>0</v>
      </c>
      <c r="N3997" s="11" t="s">
        <v>8274</v>
      </c>
      <c r="O3997" t="s">
        <v>8275</v>
      </c>
      <c r="P3997">
        <f t="shared" si="372"/>
        <v>35</v>
      </c>
      <c r="Q3997" s="22">
        <f t="shared" si="373"/>
        <v>17.5</v>
      </c>
      <c r="R3997" s="15">
        <f t="shared" si="374"/>
        <v>42019.683761574073</v>
      </c>
      <c r="S3997" s="15">
        <f t="shared" si="375"/>
        <v>42049.477083333331</v>
      </c>
      <c r="T3997">
        <f t="shared" si="376"/>
        <v>2015</v>
      </c>
      <c r="U3997">
        <f t="shared" si="377"/>
        <v>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v>1415341464</v>
      </c>
      <c r="K3998" t="b">
        <v>0</v>
      </c>
      <c r="L3998">
        <v>17</v>
      </c>
      <c r="M3998" t="b">
        <v>0</v>
      </c>
      <c r="N3998" s="11" t="s">
        <v>8274</v>
      </c>
      <c r="O3998" t="s">
        <v>8275</v>
      </c>
      <c r="P3998">
        <f t="shared" si="372"/>
        <v>17</v>
      </c>
      <c r="Q3998" s="22">
        <f t="shared" si="373"/>
        <v>29.24</v>
      </c>
      <c r="R3998" s="15">
        <f t="shared" si="374"/>
        <v>41950.26694444444</v>
      </c>
      <c r="S3998" s="15">
        <f t="shared" si="375"/>
        <v>41963.669444444444</v>
      </c>
      <c r="T3998">
        <f t="shared" si="376"/>
        <v>2014</v>
      </c>
      <c r="U3998">
        <f t="shared" si="377"/>
        <v>11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v>1425633821</v>
      </c>
      <c r="K3999" t="b">
        <v>0</v>
      </c>
      <c r="L3999">
        <v>0</v>
      </c>
      <c r="M3999" t="b">
        <v>0</v>
      </c>
      <c r="N3999" s="11" t="s">
        <v>8274</v>
      </c>
      <c r="O3999" t="s">
        <v>8275</v>
      </c>
      <c r="P3999">
        <f t="shared" si="372"/>
        <v>0</v>
      </c>
      <c r="Q3999" s="22">
        <f t="shared" si="373"/>
        <v>0</v>
      </c>
      <c r="R3999" s="15">
        <f t="shared" si="374"/>
        <v>42069.391446759255</v>
      </c>
      <c r="S3999" s="15">
        <f t="shared" si="375"/>
        <v>42099.349780092598</v>
      </c>
      <c r="T3999">
        <f t="shared" si="376"/>
        <v>2015</v>
      </c>
      <c r="U3999">
        <f t="shared" si="377"/>
        <v>3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v>1424992026</v>
      </c>
      <c r="K4000" t="b">
        <v>0</v>
      </c>
      <c r="L4000">
        <v>12</v>
      </c>
      <c r="M4000" t="b">
        <v>0</v>
      </c>
      <c r="N4000" s="11" t="s">
        <v>8274</v>
      </c>
      <c r="O4000" t="s">
        <v>8275</v>
      </c>
      <c r="P4000">
        <f t="shared" si="372"/>
        <v>57</v>
      </c>
      <c r="Q4000" s="22">
        <f t="shared" si="373"/>
        <v>59.58</v>
      </c>
      <c r="R4000" s="15">
        <f t="shared" si="374"/>
        <v>42061.963263888887</v>
      </c>
      <c r="S4000" s="15">
        <f t="shared" si="375"/>
        <v>42091.921597222223</v>
      </c>
      <c r="T4000">
        <f t="shared" si="376"/>
        <v>2015</v>
      </c>
      <c r="U4000">
        <f t="shared" si="377"/>
        <v>2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v>1406058798</v>
      </c>
      <c r="K4001" t="b">
        <v>0</v>
      </c>
      <c r="L4001">
        <v>14</v>
      </c>
      <c r="M4001" t="b">
        <v>0</v>
      </c>
      <c r="N4001" s="11" t="s">
        <v>8274</v>
      </c>
      <c r="O4001" t="s">
        <v>8275</v>
      </c>
      <c r="P4001">
        <f t="shared" si="372"/>
        <v>17</v>
      </c>
      <c r="Q4001" s="22">
        <f t="shared" si="373"/>
        <v>82.57</v>
      </c>
      <c r="R4001" s="15">
        <f t="shared" si="374"/>
        <v>41842.828680555554</v>
      </c>
      <c r="S4001" s="15">
        <f t="shared" si="375"/>
        <v>41882.827650462961</v>
      </c>
      <c r="T4001">
        <f t="shared" si="376"/>
        <v>2014</v>
      </c>
      <c r="U4001">
        <f t="shared" si="377"/>
        <v>7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v>1457450958</v>
      </c>
      <c r="K4002" t="b">
        <v>0</v>
      </c>
      <c r="L4002">
        <v>1</v>
      </c>
      <c r="M4002" t="b">
        <v>0</v>
      </c>
      <c r="N4002" s="11" t="s">
        <v>8274</v>
      </c>
      <c r="O4002" t="s">
        <v>8275</v>
      </c>
      <c r="P4002">
        <f t="shared" si="372"/>
        <v>0</v>
      </c>
      <c r="Q4002" s="22">
        <f t="shared" si="373"/>
        <v>10</v>
      </c>
      <c r="R4002" s="15">
        <f t="shared" si="374"/>
        <v>42437.64534722222</v>
      </c>
      <c r="S4002" s="15">
        <f t="shared" si="375"/>
        <v>42497.603680555556</v>
      </c>
      <c r="T4002">
        <f t="shared" si="376"/>
        <v>2016</v>
      </c>
      <c r="U4002">
        <f t="shared" si="377"/>
        <v>3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v>1486681708</v>
      </c>
      <c r="K4003" t="b">
        <v>0</v>
      </c>
      <c r="L4003">
        <v>14</v>
      </c>
      <c r="M4003" t="b">
        <v>0</v>
      </c>
      <c r="N4003" s="11" t="s">
        <v>8274</v>
      </c>
      <c r="O4003" t="s">
        <v>8275</v>
      </c>
      <c r="P4003">
        <f t="shared" si="372"/>
        <v>38</v>
      </c>
      <c r="Q4003" s="22">
        <f t="shared" si="373"/>
        <v>32.36</v>
      </c>
      <c r="R4003" s="15">
        <f t="shared" si="374"/>
        <v>42775.964212962965</v>
      </c>
      <c r="S4003" s="15">
        <f t="shared" si="375"/>
        <v>42795.791666666672</v>
      </c>
      <c r="T4003">
        <f t="shared" si="376"/>
        <v>2017</v>
      </c>
      <c r="U4003">
        <f t="shared" si="377"/>
        <v>2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v>1409187761</v>
      </c>
      <c r="K4004" t="b">
        <v>0</v>
      </c>
      <c r="L4004">
        <v>4</v>
      </c>
      <c r="M4004" t="b">
        <v>0</v>
      </c>
      <c r="N4004" s="11" t="s">
        <v>8274</v>
      </c>
      <c r="O4004" t="s">
        <v>8275</v>
      </c>
      <c r="P4004">
        <f t="shared" si="372"/>
        <v>2</v>
      </c>
      <c r="Q4004" s="22">
        <f t="shared" si="373"/>
        <v>5.75</v>
      </c>
      <c r="R4004" s="15">
        <f t="shared" si="374"/>
        <v>41879.043530092589</v>
      </c>
      <c r="S4004" s="15">
        <f t="shared" si="375"/>
        <v>41909.043530092589</v>
      </c>
      <c r="T4004">
        <f t="shared" si="376"/>
        <v>2014</v>
      </c>
      <c r="U4004">
        <f t="shared" si="377"/>
        <v>8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v>1421417147</v>
      </c>
      <c r="K4005" t="b">
        <v>0</v>
      </c>
      <c r="L4005">
        <v>2</v>
      </c>
      <c r="M4005" t="b">
        <v>0</v>
      </c>
      <c r="N4005" s="11" t="s">
        <v>8274</v>
      </c>
      <c r="O4005" t="s">
        <v>8275</v>
      </c>
      <c r="P4005">
        <f t="shared" si="372"/>
        <v>10</v>
      </c>
      <c r="Q4005" s="22">
        <f t="shared" si="373"/>
        <v>100.5</v>
      </c>
      <c r="R4005" s="15">
        <f t="shared" si="374"/>
        <v>42020.587349537032</v>
      </c>
      <c r="S4005" s="15">
        <f t="shared" si="375"/>
        <v>42050.587349537032</v>
      </c>
      <c r="T4005">
        <f t="shared" si="376"/>
        <v>2015</v>
      </c>
      <c r="U4005">
        <f t="shared" si="377"/>
        <v>1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v>1410148457</v>
      </c>
      <c r="K4006" t="b">
        <v>0</v>
      </c>
      <c r="L4006">
        <v>1</v>
      </c>
      <c r="M4006" t="b">
        <v>0</v>
      </c>
      <c r="N4006" s="11" t="s">
        <v>8274</v>
      </c>
      <c r="O4006" t="s">
        <v>8275</v>
      </c>
      <c r="P4006">
        <f t="shared" si="372"/>
        <v>0</v>
      </c>
      <c r="Q4006" s="22">
        <f t="shared" si="373"/>
        <v>1</v>
      </c>
      <c r="R4006" s="15">
        <f t="shared" si="374"/>
        <v>41890.16269675926</v>
      </c>
      <c r="S4006" s="15">
        <f t="shared" si="375"/>
        <v>41920.16269675926</v>
      </c>
      <c r="T4006">
        <f t="shared" si="376"/>
        <v>2014</v>
      </c>
      <c r="U4006">
        <f t="shared" si="377"/>
        <v>9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v>1408648985</v>
      </c>
      <c r="K4007" t="b">
        <v>0</v>
      </c>
      <c r="L4007">
        <v>2</v>
      </c>
      <c r="M4007" t="b">
        <v>0</v>
      </c>
      <c r="N4007" s="11" t="s">
        <v>8274</v>
      </c>
      <c r="O4007" t="s">
        <v>8275</v>
      </c>
      <c r="P4007">
        <f t="shared" si="372"/>
        <v>1</v>
      </c>
      <c r="Q4007" s="22">
        <f t="shared" si="373"/>
        <v>20</v>
      </c>
      <c r="R4007" s="15">
        <f t="shared" si="374"/>
        <v>41872.807696759257</v>
      </c>
      <c r="S4007" s="15">
        <f t="shared" si="375"/>
        <v>41932.807696759257</v>
      </c>
      <c r="T4007">
        <f t="shared" si="376"/>
        <v>2014</v>
      </c>
      <c r="U4007">
        <f t="shared" si="377"/>
        <v>8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v>1453487587</v>
      </c>
      <c r="K4008" t="b">
        <v>0</v>
      </c>
      <c r="L4008">
        <v>1</v>
      </c>
      <c r="M4008" t="b">
        <v>0</v>
      </c>
      <c r="N4008" s="11" t="s">
        <v>8274</v>
      </c>
      <c r="O4008" t="s">
        <v>8275</v>
      </c>
      <c r="P4008">
        <f t="shared" si="372"/>
        <v>0</v>
      </c>
      <c r="Q4008" s="22">
        <f t="shared" si="373"/>
        <v>2</v>
      </c>
      <c r="R4008" s="15">
        <f t="shared" si="374"/>
        <v>42391.772997685184</v>
      </c>
      <c r="S4008" s="15">
        <f t="shared" si="375"/>
        <v>42416.772997685184</v>
      </c>
      <c r="T4008">
        <f t="shared" si="376"/>
        <v>2016</v>
      </c>
      <c r="U4008">
        <f t="shared" si="377"/>
        <v>1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v>1406572381</v>
      </c>
      <c r="K4009" t="b">
        <v>0</v>
      </c>
      <c r="L4009">
        <v>1</v>
      </c>
      <c r="M4009" t="b">
        <v>0</v>
      </c>
      <c r="N4009" s="11" t="s">
        <v>8274</v>
      </c>
      <c r="O4009" t="s">
        <v>8275</v>
      </c>
      <c r="P4009">
        <f t="shared" si="372"/>
        <v>0</v>
      </c>
      <c r="Q4009" s="22">
        <f t="shared" si="373"/>
        <v>5</v>
      </c>
      <c r="R4009" s="15">
        <f t="shared" si="374"/>
        <v>41848.772928240738</v>
      </c>
      <c r="S4009" s="15">
        <f t="shared" si="375"/>
        <v>41877.686111111114</v>
      </c>
      <c r="T4009">
        <f t="shared" si="376"/>
        <v>2014</v>
      </c>
      <c r="U4009">
        <f t="shared" si="377"/>
        <v>7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v>1435014507</v>
      </c>
      <c r="K4010" t="b">
        <v>0</v>
      </c>
      <c r="L4010">
        <v>4</v>
      </c>
      <c r="M4010" t="b">
        <v>0</v>
      </c>
      <c r="N4010" s="11" t="s">
        <v>8274</v>
      </c>
      <c r="O4010" t="s">
        <v>8275</v>
      </c>
      <c r="P4010">
        <f t="shared" si="372"/>
        <v>6</v>
      </c>
      <c r="Q4010" s="22">
        <f t="shared" si="373"/>
        <v>15</v>
      </c>
      <c r="R4010" s="15">
        <f t="shared" si="374"/>
        <v>42177.964201388888</v>
      </c>
      <c r="S4010" s="15">
        <f t="shared" si="375"/>
        <v>42207.964201388888</v>
      </c>
      <c r="T4010">
        <f t="shared" si="376"/>
        <v>2015</v>
      </c>
      <c r="U4010">
        <f t="shared" si="377"/>
        <v>6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v>1406825360</v>
      </c>
      <c r="K4011" t="b">
        <v>0</v>
      </c>
      <c r="L4011">
        <v>3</v>
      </c>
      <c r="M4011" t="b">
        <v>0</v>
      </c>
      <c r="N4011" s="11" t="s">
        <v>8274</v>
      </c>
      <c r="O4011" t="s">
        <v>8275</v>
      </c>
      <c r="P4011">
        <f t="shared" si="372"/>
        <v>4</v>
      </c>
      <c r="Q4011" s="22">
        <f t="shared" si="373"/>
        <v>25</v>
      </c>
      <c r="R4011" s="15">
        <f t="shared" si="374"/>
        <v>41851.700925925928</v>
      </c>
      <c r="S4011" s="15">
        <f t="shared" si="375"/>
        <v>41891.700925925928</v>
      </c>
      <c r="T4011">
        <f t="shared" si="376"/>
        <v>2014</v>
      </c>
      <c r="U4011">
        <f t="shared" si="377"/>
        <v>7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v>1412879366</v>
      </c>
      <c r="K4012" t="b">
        <v>0</v>
      </c>
      <c r="L4012">
        <v>38</v>
      </c>
      <c r="M4012" t="b">
        <v>0</v>
      </c>
      <c r="N4012" s="11" t="s">
        <v>8274</v>
      </c>
      <c r="O4012" t="s">
        <v>8275</v>
      </c>
      <c r="P4012">
        <f t="shared" si="372"/>
        <v>24</v>
      </c>
      <c r="Q4012" s="22">
        <f t="shared" si="373"/>
        <v>45.84</v>
      </c>
      <c r="R4012" s="15">
        <f t="shared" si="374"/>
        <v>41921.770439814813</v>
      </c>
      <c r="S4012" s="15">
        <f t="shared" si="375"/>
        <v>41938.770439814813</v>
      </c>
      <c r="T4012">
        <f t="shared" si="376"/>
        <v>2014</v>
      </c>
      <c r="U4012">
        <f t="shared" si="377"/>
        <v>10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v>1419858278</v>
      </c>
      <c r="K4013" t="b">
        <v>0</v>
      </c>
      <c r="L4013">
        <v>4</v>
      </c>
      <c r="M4013" t="b">
        <v>0</v>
      </c>
      <c r="N4013" s="11" t="s">
        <v>8274</v>
      </c>
      <c r="O4013" t="s">
        <v>8275</v>
      </c>
      <c r="P4013">
        <f t="shared" si="372"/>
        <v>8</v>
      </c>
      <c r="Q4013" s="22">
        <f t="shared" si="373"/>
        <v>4.75</v>
      </c>
      <c r="R4013" s="15">
        <f t="shared" si="374"/>
        <v>42002.54488425926</v>
      </c>
      <c r="S4013" s="15">
        <f t="shared" si="375"/>
        <v>42032.54488425926</v>
      </c>
      <c r="T4013">
        <f t="shared" si="376"/>
        <v>2014</v>
      </c>
      <c r="U4013">
        <f t="shared" si="377"/>
        <v>12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v>1427979849</v>
      </c>
      <c r="K4014" t="b">
        <v>0</v>
      </c>
      <c r="L4014">
        <v>0</v>
      </c>
      <c r="M4014" t="b">
        <v>0</v>
      </c>
      <c r="N4014" s="11" t="s">
        <v>8274</v>
      </c>
      <c r="O4014" t="s">
        <v>8275</v>
      </c>
      <c r="P4014">
        <f t="shared" si="372"/>
        <v>0</v>
      </c>
      <c r="Q4014" s="22">
        <f t="shared" si="373"/>
        <v>0</v>
      </c>
      <c r="R4014" s="15">
        <f t="shared" si="374"/>
        <v>42096.544548611113</v>
      </c>
      <c r="S4014" s="15">
        <f t="shared" si="375"/>
        <v>42126.544548611113</v>
      </c>
      <c r="T4014">
        <f t="shared" si="376"/>
        <v>2015</v>
      </c>
      <c r="U4014">
        <f t="shared" si="377"/>
        <v>4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v>1421478823</v>
      </c>
      <c r="K4015" t="b">
        <v>0</v>
      </c>
      <c r="L4015">
        <v>2</v>
      </c>
      <c r="M4015" t="b">
        <v>0</v>
      </c>
      <c r="N4015" s="11" t="s">
        <v>8274</v>
      </c>
      <c r="O4015" t="s">
        <v>8275</v>
      </c>
      <c r="P4015">
        <f t="shared" si="372"/>
        <v>1</v>
      </c>
      <c r="Q4015" s="22">
        <f t="shared" si="373"/>
        <v>13</v>
      </c>
      <c r="R4015" s="15">
        <f t="shared" si="374"/>
        <v>42021.301192129627</v>
      </c>
      <c r="S4015" s="15">
        <f t="shared" si="375"/>
        <v>42051.301192129627</v>
      </c>
      <c r="T4015">
        <f t="shared" si="376"/>
        <v>2015</v>
      </c>
      <c r="U4015">
        <f t="shared" si="377"/>
        <v>1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v>1455861269</v>
      </c>
      <c r="K4016" t="b">
        <v>0</v>
      </c>
      <c r="L4016">
        <v>0</v>
      </c>
      <c r="M4016" t="b">
        <v>0</v>
      </c>
      <c r="N4016" s="11" t="s">
        <v>8274</v>
      </c>
      <c r="O4016" t="s">
        <v>8275</v>
      </c>
      <c r="P4016">
        <f t="shared" si="372"/>
        <v>0</v>
      </c>
      <c r="Q4016" s="22">
        <f t="shared" si="373"/>
        <v>0</v>
      </c>
      <c r="R4016" s="15">
        <f t="shared" si="374"/>
        <v>42419.246168981481</v>
      </c>
      <c r="S4016" s="15">
        <f t="shared" si="375"/>
        <v>42434.246168981481</v>
      </c>
      <c r="T4016">
        <f t="shared" si="376"/>
        <v>2016</v>
      </c>
      <c r="U4016">
        <f t="shared" si="377"/>
        <v>2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v>1434739463</v>
      </c>
      <c r="K4017" t="b">
        <v>0</v>
      </c>
      <c r="L4017">
        <v>1</v>
      </c>
      <c r="M4017" t="b">
        <v>0</v>
      </c>
      <c r="N4017" s="11" t="s">
        <v>8274</v>
      </c>
      <c r="O4017" t="s">
        <v>8275</v>
      </c>
      <c r="P4017">
        <f t="shared" si="372"/>
        <v>0</v>
      </c>
      <c r="Q4017" s="22">
        <f t="shared" si="373"/>
        <v>1</v>
      </c>
      <c r="R4017" s="15">
        <f t="shared" si="374"/>
        <v>42174.780821759254</v>
      </c>
      <c r="S4017" s="15">
        <f t="shared" si="375"/>
        <v>42204.780821759254</v>
      </c>
      <c r="T4017">
        <f t="shared" si="376"/>
        <v>2015</v>
      </c>
      <c r="U4017">
        <f t="shared" si="377"/>
        <v>6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v>1408395400</v>
      </c>
      <c r="K4018" t="b">
        <v>0</v>
      </c>
      <c r="L4018">
        <v>7</v>
      </c>
      <c r="M4018" t="b">
        <v>0</v>
      </c>
      <c r="N4018" s="11" t="s">
        <v>8274</v>
      </c>
      <c r="O4018" t="s">
        <v>8275</v>
      </c>
      <c r="P4018">
        <f t="shared" si="372"/>
        <v>14</v>
      </c>
      <c r="Q4018" s="22">
        <f t="shared" si="373"/>
        <v>10</v>
      </c>
      <c r="R4018" s="15">
        <f t="shared" si="374"/>
        <v>41869.872685185182</v>
      </c>
      <c r="S4018" s="15">
        <f t="shared" si="375"/>
        <v>41899.872685185182</v>
      </c>
      <c r="T4018">
        <f t="shared" si="376"/>
        <v>2014</v>
      </c>
      <c r="U4018">
        <f t="shared" si="377"/>
        <v>8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v>1407254874</v>
      </c>
      <c r="K4019" t="b">
        <v>0</v>
      </c>
      <c r="L4019">
        <v>2</v>
      </c>
      <c r="M4019" t="b">
        <v>0</v>
      </c>
      <c r="N4019" s="11" t="s">
        <v>8274</v>
      </c>
      <c r="O4019" t="s">
        <v>8275</v>
      </c>
      <c r="P4019">
        <f t="shared" si="372"/>
        <v>1</v>
      </c>
      <c r="Q4019" s="22">
        <f t="shared" si="373"/>
        <v>52.5</v>
      </c>
      <c r="R4019" s="15">
        <f t="shared" si="374"/>
        <v>41856.672152777777</v>
      </c>
      <c r="S4019" s="15">
        <f t="shared" si="375"/>
        <v>41886.672152777777</v>
      </c>
      <c r="T4019">
        <f t="shared" si="376"/>
        <v>2014</v>
      </c>
      <c r="U4019">
        <f t="shared" si="377"/>
        <v>8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v>1473285108</v>
      </c>
      <c r="K4020" t="b">
        <v>0</v>
      </c>
      <c r="L4020">
        <v>4</v>
      </c>
      <c r="M4020" t="b">
        <v>0</v>
      </c>
      <c r="N4020" s="11" t="s">
        <v>8274</v>
      </c>
      <c r="O4020" t="s">
        <v>8275</v>
      </c>
      <c r="P4020">
        <f t="shared" si="372"/>
        <v>9</v>
      </c>
      <c r="Q4020" s="22">
        <f t="shared" si="373"/>
        <v>32.5</v>
      </c>
      <c r="R4020" s="15">
        <f t="shared" si="374"/>
        <v>42620.91097222222</v>
      </c>
      <c r="S4020" s="15">
        <f t="shared" si="375"/>
        <v>42650.91097222222</v>
      </c>
      <c r="T4020">
        <f t="shared" si="376"/>
        <v>2016</v>
      </c>
      <c r="U4020">
        <f t="shared" si="377"/>
        <v>9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v>1455725596</v>
      </c>
      <c r="K4021" t="b">
        <v>0</v>
      </c>
      <c r="L4021">
        <v>4</v>
      </c>
      <c r="M4021" t="b">
        <v>0</v>
      </c>
      <c r="N4021" s="11" t="s">
        <v>8274</v>
      </c>
      <c r="O4021" t="s">
        <v>8275</v>
      </c>
      <c r="P4021">
        <f t="shared" si="372"/>
        <v>1</v>
      </c>
      <c r="Q4021" s="22">
        <f t="shared" si="373"/>
        <v>7.25</v>
      </c>
      <c r="R4021" s="15">
        <f t="shared" si="374"/>
        <v>42417.675879629634</v>
      </c>
      <c r="S4021" s="15">
        <f t="shared" si="375"/>
        <v>42475.686111111107</v>
      </c>
      <c r="T4021">
        <f t="shared" si="376"/>
        <v>2016</v>
      </c>
      <c r="U4021">
        <f t="shared" si="377"/>
        <v>2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v>1424579699</v>
      </c>
      <c r="K4022" t="b">
        <v>0</v>
      </c>
      <c r="L4022">
        <v>3</v>
      </c>
      <c r="M4022" t="b">
        <v>0</v>
      </c>
      <c r="N4022" s="11" t="s">
        <v>8274</v>
      </c>
      <c r="O4022" t="s">
        <v>8275</v>
      </c>
      <c r="P4022">
        <f t="shared" si="372"/>
        <v>17</v>
      </c>
      <c r="Q4022" s="22">
        <f t="shared" si="373"/>
        <v>33.33</v>
      </c>
      <c r="R4022" s="15">
        <f t="shared" si="374"/>
        <v>42057.190960648149</v>
      </c>
      <c r="S4022" s="15">
        <f t="shared" si="375"/>
        <v>42087.149293981478</v>
      </c>
      <c r="T4022">
        <f t="shared" si="376"/>
        <v>2015</v>
      </c>
      <c r="U4022">
        <f t="shared" si="377"/>
        <v>2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v>1409176358</v>
      </c>
      <c r="K4023" t="b">
        <v>0</v>
      </c>
      <c r="L4023">
        <v>2</v>
      </c>
      <c r="M4023" t="b">
        <v>0</v>
      </c>
      <c r="N4023" s="11" t="s">
        <v>8274</v>
      </c>
      <c r="O4023" t="s">
        <v>8275</v>
      </c>
      <c r="P4023">
        <f t="shared" si="372"/>
        <v>1</v>
      </c>
      <c r="Q4023" s="22">
        <f t="shared" si="373"/>
        <v>62.5</v>
      </c>
      <c r="R4023" s="15">
        <f t="shared" si="374"/>
        <v>41878.911550925928</v>
      </c>
      <c r="S4023" s="15">
        <f t="shared" si="375"/>
        <v>41938.911550925928</v>
      </c>
      <c r="T4023">
        <f t="shared" si="376"/>
        <v>2014</v>
      </c>
      <c r="U4023">
        <f t="shared" si="377"/>
        <v>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v>1418824867</v>
      </c>
      <c r="K4024" t="b">
        <v>0</v>
      </c>
      <c r="L4024">
        <v>197</v>
      </c>
      <c r="M4024" t="b">
        <v>0</v>
      </c>
      <c r="N4024" s="11" t="s">
        <v>8274</v>
      </c>
      <c r="O4024" t="s">
        <v>8275</v>
      </c>
      <c r="P4024">
        <f t="shared" si="372"/>
        <v>70</v>
      </c>
      <c r="Q4024" s="22">
        <f t="shared" si="373"/>
        <v>63.56</v>
      </c>
      <c r="R4024" s="15">
        <f t="shared" si="374"/>
        <v>41990.584108796291</v>
      </c>
      <c r="S4024" s="15">
        <f t="shared" si="375"/>
        <v>42036.120833333334</v>
      </c>
      <c r="T4024">
        <f t="shared" si="376"/>
        <v>2014</v>
      </c>
      <c r="U4024">
        <f t="shared" si="377"/>
        <v>12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v>1454975963</v>
      </c>
      <c r="K4025" t="b">
        <v>0</v>
      </c>
      <c r="L4025">
        <v>0</v>
      </c>
      <c r="M4025" t="b">
        <v>0</v>
      </c>
      <c r="N4025" s="11" t="s">
        <v>8274</v>
      </c>
      <c r="O4025" t="s">
        <v>8275</v>
      </c>
      <c r="P4025">
        <f t="shared" si="372"/>
        <v>0</v>
      </c>
      <c r="Q4025" s="22">
        <f t="shared" si="373"/>
        <v>0</v>
      </c>
      <c r="R4025" s="15">
        <f t="shared" si="374"/>
        <v>42408.999571759254</v>
      </c>
      <c r="S4025" s="15">
        <f t="shared" si="375"/>
        <v>42453.957905092597</v>
      </c>
      <c r="T4025">
        <f t="shared" si="376"/>
        <v>2016</v>
      </c>
      <c r="U4025">
        <f t="shared" si="377"/>
        <v>2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v>1438445097</v>
      </c>
      <c r="K4026" t="b">
        <v>0</v>
      </c>
      <c r="L4026">
        <v>1</v>
      </c>
      <c r="M4026" t="b">
        <v>0</v>
      </c>
      <c r="N4026" s="11" t="s">
        <v>8274</v>
      </c>
      <c r="O4026" t="s">
        <v>8275</v>
      </c>
      <c r="P4026">
        <f t="shared" si="372"/>
        <v>1</v>
      </c>
      <c r="Q4026" s="22">
        <f t="shared" si="373"/>
        <v>10</v>
      </c>
      <c r="R4026" s="15">
        <f t="shared" si="374"/>
        <v>42217.670104166667</v>
      </c>
      <c r="S4026" s="15">
        <f t="shared" si="375"/>
        <v>42247.670104166667</v>
      </c>
      <c r="T4026">
        <f t="shared" si="376"/>
        <v>2015</v>
      </c>
      <c r="U4026">
        <f t="shared" si="377"/>
        <v>8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v>1432705336</v>
      </c>
      <c r="K4027" t="b">
        <v>0</v>
      </c>
      <c r="L4027">
        <v>4</v>
      </c>
      <c r="M4027" t="b">
        <v>0</v>
      </c>
      <c r="N4027" s="11" t="s">
        <v>8274</v>
      </c>
      <c r="O4027" t="s">
        <v>8275</v>
      </c>
      <c r="P4027">
        <f t="shared" si="372"/>
        <v>5</v>
      </c>
      <c r="Q4027" s="22">
        <f t="shared" si="373"/>
        <v>62.5</v>
      </c>
      <c r="R4027" s="15">
        <f t="shared" si="374"/>
        <v>42151.237685185188</v>
      </c>
      <c r="S4027" s="15">
        <f t="shared" si="375"/>
        <v>42211.237685185188</v>
      </c>
      <c r="T4027">
        <f t="shared" si="376"/>
        <v>2015</v>
      </c>
      <c r="U4027">
        <f t="shared" si="377"/>
        <v>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v>1444059839</v>
      </c>
      <c r="K4028" t="b">
        <v>0</v>
      </c>
      <c r="L4028">
        <v>0</v>
      </c>
      <c r="M4028" t="b">
        <v>0</v>
      </c>
      <c r="N4028" s="11" t="s">
        <v>8274</v>
      </c>
      <c r="O4028" t="s">
        <v>8275</v>
      </c>
      <c r="P4028">
        <f t="shared" si="372"/>
        <v>0</v>
      </c>
      <c r="Q4028" s="22">
        <f t="shared" si="373"/>
        <v>0</v>
      </c>
      <c r="R4028" s="15">
        <f t="shared" si="374"/>
        <v>42282.655543981484</v>
      </c>
      <c r="S4028" s="15">
        <f t="shared" si="375"/>
        <v>42342.697210648148</v>
      </c>
      <c r="T4028">
        <f t="shared" si="376"/>
        <v>2015</v>
      </c>
      <c r="U4028">
        <f t="shared" si="377"/>
        <v>10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v>1486077481</v>
      </c>
      <c r="K4029" t="b">
        <v>0</v>
      </c>
      <c r="L4029">
        <v>7</v>
      </c>
      <c r="M4029" t="b">
        <v>0</v>
      </c>
      <c r="N4029" s="11" t="s">
        <v>8274</v>
      </c>
      <c r="O4029" t="s">
        <v>8275</v>
      </c>
      <c r="P4029">
        <f t="shared" si="372"/>
        <v>7</v>
      </c>
      <c r="Q4029" s="22">
        <f t="shared" si="373"/>
        <v>30.71</v>
      </c>
      <c r="R4029" s="15">
        <f t="shared" si="374"/>
        <v>42768.97084490741</v>
      </c>
      <c r="S4029" s="15">
        <f t="shared" si="375"/>
        <v>42789.041666666672</v>
      </c>
      <c r="T4029">
        <f t="shared" si="376"/>
        <v>2017</v>
      </c>
      <c r="U4029">
        <f t="shared" si="377"/>
        <v>2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v>1399415500</v>
      </c>
      <c r="K4030" t="b">
        <v>0</v>
      </c>
      <c r="L4030">
        <v>11</v>
      </c>
      <c r="M4030" t="b">
        <v>0</v>
      </c>
      <c r="N4030" s="11" t="s">
        <v>8274</v>
      </c>
      <c r="O4030" t="s">
        <v>8275</v>
      </c>
      <c r="P4030">
        <f t="shared" si="372"/>
        <v>28</v>
      </c>
      <c r="Q4030" s="22">
        <f t="shared" si="373"/>
        <v>51</v>
      </c>
      <c r="R4030" s="15">
        <f t="shared" si="374"/>
        <v>41765.938657407409</v>
      </c>
      <c r="S4030" s="15">
        <f t="shared" si="375"/>
        <v>41795.938657407409</v>
      </c>
      <c r="T4030">
        <f t="shared" si="376"/>
        <v>2014</v>
      </c>
      <c r="U4030">
        <f t="shared" si="377"/>
        <v>5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v>1447461370</v>
      </c>
      <c r="K4031" t="b">
        <v>0</v>
      </c>
      <c r="L4031">
        <v>0</v>
      </c>
      <c r="M4031" t="b">
        <v>0</v>
      </c>
      <c r="N4031" s="11" t="s">
        <v>8274</v>
      </c>
      <c r="O4031" t="s">
        <v>8275</v>
      </c>
      <c r="P4031">
        <f t="shared" si="372"/>
        <v>0</v>
      </c>
      <c r="Q4031" s="22">
        <f t="shared" si="373"/>
        <v>0</v>
      </c>
      <c r="R4031" s="15">
        <f t="shared" si="374"/>
        <v>42322.025115740747</v>
      </c>
      <c r="S4031" s="15">
        <f t="shared" si="375"/>
        <v>42352.025115740747</v>
      </c>
      <c r="T4031">
        <f t="shared" si="376"/>
        <v>2015</v>
      </c>
      <c r="U4031">
        <f t="shared" si="377"/>
        <v>11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v>1452008599</v>
      </c>
      <c r="K4032" t="b">
        <v>0</v>
      </c>
      <c r="L4032">
        <v>6</v>
      </c>
      <c r="M4032" t="b">
        <v>0</v>
      </c>
      <c r="N4032" s="11" t="s">
        <v>8274</v>
      </c>
      <c r="O4032" t="s">
        <v>8275</v>
      </c>
      <c r="P4032">
        <f t="shared" si="372"/>
        <v>16</v>
      </c>
      <c r="Q4032" s="22">
        <f t="shared" si="373"/>
        <v>66.67</v>
      </c>
      <c r="R4032" s="15">
        <f t="shared" si="374"/>
        <v>42374.655081018514</v>
      </c>
      <c r="S4032" s="15">
        <f t="shared" si="375"/>
        <v>42403.784027777772</v>
      </c>
      <c r="T4032">
        <f t="shared" si="376"/>
        <v>2016</v>
      </c>
      <c r="U4032">
        <f t="shared" si="377"/>
        <v>1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v>1414591364</v>
      </c>
      <c r="K4033" t="b">
        <v>0</v>
      </c>
      <c r="L4033">
        <v>0</v>
      </c>
      <c r="M4033" t="b">
        <v>0</v>
      </c>
      <c r="N4033" s="11" t="s">
        <v>8274</v>
      </c>
      <c r="O4033" t="s">
        <v>8275</v>
      </c>
      <c r="P4033">
        <f t="shared" si="372"/>
        <v>0</v>
      </c>
      <c r="Q4033" s="22">
        <f t="shared" si="373"/>
        <v>0</v>
      </c>
      <c r="R4033" s="15">
        <f t="shared" si="374"/>
        <v>41941.585231481484</v>
      </c>
      <c r="S4033" s="15">
        <f t="shared" si="375"/>
        <v>41991.626898148148</v>
      </c>
      <c r="T4033">
        <f t="shared" si="376"/>
        <v>2014</v>
      </c>
      <c r="U4033">
        <f t="shared" si="377"/>
        <v>10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v>1445023516</v>
      </c>
      <c r="K4034" t="b">
        <v>0</v>
      </c>
      <c r="L4034">
        <v>7</v>
      </c>
      <c r="M4034" t="b">
        <v>0</v>
      </c>
      <c r="N4034" s="11" t="s">
        <v>8274</v>
      </c>
      <c r="O4034" t="s">
        <v>8275</v>
      </c>
      <c r="P4034">
        <f t="shared" si="372"/>
        <v>7</v>
      </c>
      <c r="Q4034" s="22">
        <f t="shared" si="373"/>
        <v>59</v>
      </c>
      <c r="R4034" s="15">
        <f t="shared" si="374"/>
        <v>42293.809212962966</v>
      </c>
      <c r="S4034" s="15">
        <f t="shared" si="375"/>
        <v>42353.85087962963</v>
      </c>
      <c r="T4034">
        <f t="shared" si="376"/>
        <v>2015</v>
      </c>
      <c r="U4034">
        <f t="shared" si="377"/>
        <v>10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v>1472711224</v>
      </c>
      <c r="K4035" t="b">
        <v>0</v>
      </c>
      <c r="L4035">
        <v>94</v>
      </c>
      <c r="M4035" t="b">
        <v>0</v>
      </c>
      <c r="N4035" s="11" t="s">
        <v>8274</v>
      </c>
      <c r="O4035" t="s">
        <v>8275</v>
      </c>
      <c r="P4035">
        <f t="shared" ref="P4035:P4098" si="378">ROUND(E4035/D4035*100,0)</f>
        <v>26</v>
      </c>
      <c r="Q4035" s="22">
        <f t="shared" ref="Q4035:Q4098" si="379">IFERROR(ROUND(E4035/L4035,2),0)</f>
        <v>65.34</v>
      </c>
      <c r="R4035" s="15">
        <f t="shared" ref="R4035:R4098" si="380">J4035/60/60/24+DATE(1970,1,1)</f>
        <v>42614.268796296295</v>
      </c>
      <c r="S4035" s="15">
        <f t="shared" ref="S4035:S4098" si="381">I4035/60/60/24+DATE(1970,1,1)</f>
        <v>42645.375</v>
      </c>
      <c r="T4035">
        <f t="shared" ref="T4035:T4098" si="382">YEAR(R4035)</f>
        <v>2016</v>
      </c>
      <c r="U4035">
        <f t="shared" ref="U4035:U4098" si="383">MONTH(R4035)</f>
        <v>9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v>1425509050</v>
      </c>
      <c r="K4036" t="b">
        <v>0</v>
      </c>
      <c r="L4036">
        <v>2</v>
      </c>
      <c r="M4036" t="b">
        <v>0</v>
      </c>
      <c r="N4036" s="11" t="s">
        <v>8274</v>
      </c>
      <c r="O4036" t="s">
        <v>8275</v>
      </c>
      <c r="P4036">
        <f t="shared" si="378"/>
        <v>1</v>
      </c>
      <c r="Q4036" s="22">
        <f t="shared" si="379"/>
        <v>100</v>
      </c>
      <c r="R4036" s="15">
        <f t="shared" si="380"/>
        <v>42067.947337962964</v>
      </c>
      <c r="S4036" s="15">
        <f t="shared" si="381"/>
        <v>42097.905671296292</v>
      </c>
      <c r="T4036">
        <f t="shared" si="382"/>
        <v>2015</v>
      </c>
      <c r="U4036">
        <f t="shared" si="383"/>
        <v>3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v>1411333887</v>
      </c>
      <c r="K4037" t="b">
        <v>0</v>
      </c>
      <c r="L4037">
        <v>25</v>
      </c>
      <c r="M4037" t="b">
        <v>0</v>
      </c>
      <c r="N4037" s="11" t="s">
        <v>8274</v>
      </c>
      <c r="O4037" t="s">
        <v>8275</v>
      </c>
      <c r="P4037">
        <f t="shared" si="378"/>
        <v>37</v>
      </c>
      <c r="Q4037" s="22">
        <f t="shared" si="379"/>
        <v>147.4</v>
      </c>
      <c r="R4037" s="15">
        <f t="shared" si="380"/>
        <v>41903.882951388885</v>
      </c>
      <c r="S4037" s="15">
        <f t="shared" si="381"/>
        <v>41933.882951388885</v>
      </c>
      <c r="T4037">
        <f t="shared" si="382"/>
        <v>2014</v>
      </c>
      <c r="U4037">
        <f t="shared" si="383"/>
        <v>9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v>1402784964</v>
      </c>
      <c r="K4038" t="b">
        <v>0</v>
      </c>
      <c r="L4038">
        <v>17</v>
      </c>
      <c r="M4038" t="b">
        <v>0</v>
      </c>
      <c r="N4038" s="11" t="s">
        <v>8274</v>
      </c>
      <c r="O4038" t="s">
        <v>8275</v>
      </c>
      <c r="P4038">
        <f t="shared" si="378"/>
        <v>47</v>
      </c>
      <c r="Q4038" s="22">
        <f t="shared" si="379"/>
        <v>166.06</v>
      </c>
      <c r="R4038" s="15">
        <f t="shared" si="380"/>
        <v>41804.937083333331</v>
      </c>
      <c r="S4038" s="15">
        <f t="shared" si="381"/>
        <v>41821.9375</v>
      </c>
      <c r="T4038">
        <f t="shared" si="382"/>
        <v>2014</v>
      </c>
      <c r="U4038">
        <f t="shared" si="383"/>
        <v>6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v>1462585315</v>
      </c>
      <c r="K4039" t="b">
        <v>0</v>
      </c>
      <c r="L4039">
        <v>2</v>
      </c>
      <c r="M4039" t="b">
        <v>0</v>
      </c>
      <c r="N4039" s="11" t="s">
        <v>8274</v>
      </c>
      <c r="O4039" t="s">
        <v>8275</v>
      </c>
      <c r="P4039">
        <f t="shared" si="378"/>
        <v>11</v>
      </c>
      <c r="Q4039" s="22">
        <f t="shared" si="379"/>
        <v>40</v>
      </c>
      <c r="R4039" s="15">
        <f t="shared" si="380"/>
        <v>42497.070775462969</v>
      </c>
      <c r="S4039" s="15">
        <f t="shared" si="381"/>
        <v>42514.600694444445</v>
      </c>
      <c r="T4039">
        <f t="shared" si="382"/>
        <v>2016</v>
      </c>
      <c r="U4039">
        <f t="shared" si="383"/>
        <v>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v>1408389010</v>
      </c>
      <c r="K4040" t="b">
        <v>0</v>
      </c>
      <c r="L4040">
        <v>4</v>
      </c>
      <c r="M4040" t="b">
        <v>0</v>
      </c>
      <c r="N4040" s="11" t="s">
        <v>8274</v>
      </c>
      <c r="O4040" t="s">
        <v>8275</v>
      </c>
      <c r="P4040">
        <f t="shared" si="378"/>
        <v>12</v>
      </c>
      <c r="Q4040" s="22">
        <f t="shared" si="379"/>
        <v>75.25</v>
      </c>
      <c r="R4040" s="15">
        <f t="shared" si="380"/>
        <v>41869.798726851855</v>
      </c>
      <c r="S4040" s="15">
        <f t="shared" si="381"/>
        <v>41929.798726851855</v>
      </c>
      <c r="T4040">
        <f t="shared" si="382"/>
        <v>2014</v>
      </c>
      <c r="U4040">
        <f t="shared" si="383"/>
        <v>8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v>1446048367</v>
      </c>
      <c r="K4041" t="b">
        <v>0</v>
      </c>
      <c r="L4041">
        <v>5</v>
      </c>
      <c r="M4041" t="b">
        <v>0</v>
      </c>
      <c r="N4041" s="11" t="s">
        <v>8274</v>
      </c>
      <c r="O4041" t="s">
        <v>8275</v>
      </c>
      <c r="P4041">
        <f t="shared" si="378"/>
        <v>60</v>
      </c>
      <c r="Q4041" s="22">
        <f t="shared" si="379"/>
        <v>60</v>
      </c>
      <c r="R4041" s="15">
        <f t="shared" si="380"/>
        <v>42305.670914351853</v>
      </c>
      <c r="S4041" s="15">
        <f t="shared" si="381"/>
        <v>42339.249305555553</v>
      </c>
      <c r="T4041">
        <f t="shared" si="382"/>
        <v>2015</v>
      </c>
      <c r="U4041">
        <f t="shared" si="383"/>
        <v>10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v>1432100004</v>
      </c>
      <c r="K4042" t="b">
        <v>0</v>
      </c>
      <c r="L4042">
        <v>2</v>
      </c>
      <c r="M4042" t="b">
        <v>0</v>
      </c>
      <c r="N4042" s="11" t="s">
        <v>8274</v>
      </c>
      <c r="O4042" t="s">
        <v>8275</v>
      </c>
      <c r="P4042">
        <f t="shared" si="378"/>
        <v>31</v>
      </c>
      <c r="Q4042" s="22">
        <f t="shared" si="379"/>
        <v>1250</v>
      </c>
      <c r="R4042" s="15">
        <f t="shared" si="380"/>
        <v>42144.231527777782</v>
      </c>
      <c r="S4042" s="15">
        <f t="shared" si="381"/>
        <v>42203.125</v>
      </c>
      <c r="T4042">
        <f t="shared" si="382"/>
        <v>2015</v>
      </c>
      <c r="U4042">
        <f t="shared" si="383"/>
        <v>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v>1467976954</v>
      </c>
      <c r="K4043" t="b">
        <v>0</v>
      </c>
      <c r="L4043">
        <v>2</v>
      </c>
      <c r="M4043" t="b">
        <v>0</v>
      </c>
      <c r="N4043" s="11" t="s">
        <v>8274</v>
      </c>
      <c r="O4043" t="s">
        <v>8275</v>
      </c>
      <c r="P4043">
        <f t="shared" si="378"/>
        <v>0</v>
      </c>
      <c r="Q4043" s="22">
        <f t="shared" si="379"/>
        <v>10.5</v>
      </c>
      <c r="R4043" s="15">
        <f t="shared" si="380"/>
        <v>42559.474004629628</v>
      </c>
      <c r="S4043" s="15">
        <f t="shared" si="381"/>
        <v>42619.474004629628</v>
      </c>
      <c r="T4043">
        <f t="shared" si="382"/>
        <v>2016</v>
      </c>
      <c r="U4043">
        <f t="shared" si="383"/>
        <v>7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v>1419213664</v>
      </c>
      <c r="K4044" t="b">
        <v>0</v>
      </c>
      <c r="L4044">
        <v>3</v>
      </c>
      <c r="M4044" t="b">
        <v>0</v>
      </c>
      <c r="N4044" s="11" t="s">
        <v>8274</v>
      </c>
      <c r="O4044" t="s">
        <v>8275</v>
      </c>
      <c r="P4044">
        <f t="shared" si="378"/>
        <v>0</v>
      </c>
      <c r="Q4044" s="22">
        <f t="shared" si="379"/>
        <v>7</v>
      </c>
      <c r="R4044" s="15">
        <f t="shared" si="380"/>
        <v>41995.084074074075</v>
      </c>
      <c r="S4044" s="15">
        <f t="shared" si="381"/>
        <v>42024.802777777775</v>
      </c>
      <c r="T4044">
        <f t="shared" si="382"/>
        <v>2014</v>
      </c>
      <c r="U4044">
        <f t="shared" si="383"/>
        <v>12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v>1415228325</v>
      </c>
      <c r="K4045" t="b">
        <v>0</v>
      </c>
      <c r="L4045">
        <v>0</v>
      </c>
      <c r="M4045" t="b">
        <v>0</v>
      </c>
      <c r="N4045" s="11" t="s">
        <v>8274</v>
      </c>
      <c r="O4045" t="s">
        <v>8275</v>
      </c>
      <c r="P4045">
        <f t="shared" si="378"/>
        <v>0</v>
      </c>
      <c r="Q4045" s="22">
        <f t="shared" si="379"/>
        <v>0</v>
      </c>
      <c r="R4045" s="15">
        <f t="shared" si="380"/>
        <v>41948.957465277781</v>
      </c>
      <c r="S4045" s="15">
        <f t="shared" si="381"/>
        <v>41963.957465277781</v>
      </c>
      <c r="T4045">
        <f t="shared" si="382"/>
        <v>2014</v>
      </c>
      <c r="U4045">
        <f t="shared" si="383"/>
        <v>11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v>1426050982</v>
      </c>
      <c r="K4046" t="b">
        <v>0</v>
      </c>
      <c r="L4046">
        <v>4</v>
      </c>
      <c r="M4046" t="b">
        <v>0</v>
      </c>
      <c r="N4046" s="11" t="s">
        <v>8274</v>
      </c>
      <c r="O4046" t="s">
        <v>8275</v>
      </c>
      <c r="P4046">
        <f t="shared" si="378"/>
        <v>38</v>
      </c>
      <c r="Q4046" s="22">
        <f t="shared" si="379"/>
        <v>56.25</v>
      </c>
      <c r="R4046" s="15">
        <f t="shared" si="380"/>
        <v>42074.219699074078</v>
      </c>
      <c r="S4046" s="15">
        <f t="shared" si="381"/>
        <v>42104.208333333328</v>
      </c>
      <c r="T4046">
        <f t="shared" si="382"/>
        <v>2015</v>
      </c>
      <c r="U4046">
        <f t="shared" si="383"/>
        <v>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v>1406004589</v>
      </c>
      <c r="K4047" t="b">
        <v>0</v>
      </c>
      <c r="L4047">
        <v>1</v>
      </c>
      <c r="M4047" t="b">
        <v>0</v>
      </c>
      <c r="N4047" s="11" t="s">
        <v>8274</v>
      </c>
      <c r="O4047" t="s">
        <v>8275</v>
      </c>
      <c r="P4047">
        <f t="shared" si="378"/>
        <v>0</v>
      </c>
      <c r="Q4047" s="22">
        <f t="shared" si="379"/>
        <v>1</v>
      </c>
      <c r="R4047" s="15">
        <f t="shared" si="380"/>
        <v>41842.201261574075</v>
      </c>
      <c r="S4047" s="15">
        <f t="shared" si="381"/>
        <v>41872.201261574075</v>
      </c>
      <c r="T4047">
        <f t="shared" si="382"/>
        <v>2014</v>
      </c>
      <c r="U4047">
        <f t="shared" si="383"/>
        <v>7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v>1411400210</v>
      </c>
      <c r="K4048" t="b">
        <v>0</v>
      </c>
      <c r="L4048">
        <v>12</v>
      </c>
      <c r="M4048" t="b">
        <v>0</v>
      </c>
      <c r="N4048" s="11" t="s">
        <v>8274</v>
      </c>
      <c r="O4048" t="s">
        <v>8275</v>
      </c>
      <c r="P4048">
        <f t="shared" si="378"/>
        <v>8</v>
      </c>
      <c r="Q4048" s="22">
        <f t="shared" si="379"/>
        <v>38.33</v>
      </c>
      <c r="R4048" s="15">
        <f t="shared" si="380"/>
        <v>41904.650578703702</v>
      </c>
      <c r="S4048" s="15">
        <f t="shared" si="381"/>
        <v>41934.650578703702</v>
      </c>
      <c r="T4048">
        <f t="shared" si="382"/>
        <v>2014</v>
      </c>
      <c r="U4048">
        <f t="shared" si="383"/>
        <v>9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v>1418862743</v>
      </c>
      <c r="K4049" t="b">
        <v>0</v>
      </c>
      <c r="L4049">
        <v>4</v>
      </c>
      <c r="M4049" t="b">
        <v>0</v>
      </c>
      <c r="N4049" s="11" t="s">
        <v>8274</v>
      </c>
      <c r="O4049" t="s">
        <v>8275</v>
      </c>
      <c r="P4049">
        <f t="shared" si="378"/>
        <v>2</v>
      </c>
      <c r="Q4049" s="22">
        <f t="shared" si="379"/>
        <v>27.5</v>
      </c>
      <c r="R4049" s="15">
        <f t="shared" si="380"/>
        <v>41991.022488425922</v>
      </c>
      <c r="S4049" s="15">
        <f t="shared" si="381"/>
        <v>42015.041666666672</v>
      </c>
      <c r="T4049">
        <f t="shared" si="382"/>
        <v>2014</v>
      </c>
      <c r="U4049">
        <f t="shared" si="383"/>
        <v>12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v>1457352787</v>
      </c>
      <c r="K4050" t="b">
        <v>0</v>
      </c>
      <c r="L4050">
        <v>91</v>
      </c>
      <c r="M4050" t="b">
        <v>0</v>
      </c>
      <c r="N4050" s="11" t="s">
        <v>8274</v>
      </c>
      <c r="O4050" t="s">
        <v>8275</v>
      </c>
      <c r="P4050">
        <f t="shared" si="378"/>
        <v>18</v>
      </c>
      <c r="Q4050" s="22">
        <f t="shared" si="379"/>
        <v>32.979999999999997</v>
      </c>
      <c r="R4050" s="15">
        <f t="shared" si="380"/>
        <v>42436.509108796294</v>
      </c>
      <c r="S4050" s="15">
        <f t="shared" si="381"/>
        <v>42471.467442129629</v>
      </c>
      <c r="T4050">
        <f t="shared" si="382"/>
        <v>2016</v>
      </c>
      <c r="U4050">
        <f t="shared" si="383"/>
        <v>3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v>1434322815</v>
      </c>
      <c r="K4051" t="b">
        <v>0</v>
      </c>
      <c r="L4051">
        <v>1</v>
      </c>
      <c r="M4051" t="b">
        <v>0</v>
      </c>
      <c r="N4051" s="11" t="s">
        <v>8274</v>
      </c>
      <c r="O4051" t="s">
        <v>8275</v>
      </c>
      <c r="P4051">
        <f t="shared" si="378"/>
        <v>0</v>
      </c>
      <c r="Q4051" s="22">
        <f t="shared" si="379"/>
        <v>16</v>
      </c>
      <c r="R4051" s="15">
        <f t="shared" si="380"/>
        <v>42169.958506944444</v>
      </c>
      <c r="S4051" s="15">
        <f t="shared" si="381"/>
        <v>42199.958506944444</v>
      </c>
      <c r="T4051">
        <f t="shared" si="382"/>
        <v>2015</v>
      </c>
      <c r="U4051">
        <f t="shared" si="383"/>
        <v>6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v>1411485391</v>
      </c>
      <c r="K4052" t="b">
        <v>0</v>
      </c>
      <c r="L4052">
        <v>1</v>
      </c>
      <c r="M4052" t="b">
        <v>0</v>
      </c>
      <c r="N4052" s="11" t="s">
        <v>8274</v>
      </c>
      <c r="O4052" t="s">
        <v>8275</v>
      </c>
      <c r="P4052">
        <f t="shared" si="378"/>
        <v>0</v>
      </c>
      <c r="Q4052" s="22">
        <f t="shared" si="379"/>
        <v>1</v>
      </c>
      <c r="R4052" s="15">
        <f t="shared" si="380"/>
        <v>41905.636469907404</v>
      </c>
      <c r="S4052" s="15">
        <f t="shared" si="381"/>
        <v>41935.636469907404</v>
      </c>
      <c r="T4052">
        <f t="shared" si="382"/>
        <v>2014</v>
      </c>
      <c r="U4052">
        <f t="shared" si="383"/>
        <v>9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v>1399058797</v>
      </c>
      <c r="K4053" t="b">
        <v>0</v>
      </c>
      <c r="L4053">
        <v>0</v>
      </c>
      <c r="M4053" t="b">
        <v>0</v>
      </c>
      <c r="N4053" s="11" t="s">
        <v>8274</v>
      </c>
      <c r="O4053" t="s">
        <v>8275</v>
      </c>
      <c r="P4053">
        <f t="shared" si="378"/>
        <v>0</v>
      </c>
      <c r="Q4053" s="22">
        <f t="shared" si="379"/>
        <v>0</v>
      </c>
      <c r="R4053" s="15">
        <f t="shared" si="380"/>
        <v>41761.810150462967</v>
      </c>
      <c r="S4053" s="15">
        <f t="shared" si="381"/>
        <v>41768.286805555559</v>
      </c>
      <c r="T4053">
        <f t="shared" si="382"/>
        <v>2014</v>
      </c>
      <c r="U4053">
        <f t="shared" si="383"/>
        <v>5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v>1408050316</v>
      </c>
      <c r="K4054" t="b">
        <v>0</v>
      </c>
      <c r="L4054">
        <v>13</v>
      </c>
      <c r="M4054" t="b">
        <v>0</v>
      </c>
      <c r="N4054" s="11" t="s">
        <v>8274</v>
      </c>
      <c r="O4054" t="s">
        <v>8275</v>
      </c>
      <c r="P4054">
        <f t="shared" si="378"/>
        <v>38</v>
      </c>
      <c r="Q4054" s="22">
        <f t="shared" si="379"/>
        <v>86.62</v>
      </c>
      <c r="R4054" s="15">
        <f t="shared" si="380"/>
        <v>41865.878657407404</v>
      </c>
      <c r="S4054" s="15">
        <f t="shared" si="381"/>
        <v>41925.878657407404</v>
      </c>
      <c r="T4054">
        <f t="shared" si="382"/>
        <v>2014</v>
      </c>
      <c r="U4054">
        <f t="shared" si="383"/>
        <v>8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v>1413477228</v>
      </c>
      <c r="K4055" t="b">
        <v>0</v>
      </c>
      <c r="L4055">
        <v>2</v>
      </c>
      <c r="M4055" t="b">
        <v>0</v>
      </c>
      <c r="N4055" s="11" t="s">
        <v>8274</v>
      </c>
      <c r="O4055" t="s">
        <v>8275</v>
      </c>
      <c r="P4055">
        <f t="shared" si="378"/>
        <v>22</v>
      </c>
      <c r="Q4055" s="22">
        <f t="shared" si="379"/>
        <v>55</v>
      </c>
      <c r="R4055" s="15">
        <f t="shared" si="380"/>
        <v>41928.690138888887</v>
      </c>
      <c r="S4055" s="15">
        <f t="shared" si="381"/>
        <v>41958.833333333328</v>
      </c>
      <c r="T4055">
        <f t="shared" si="382"/>
        <v>2014</v>
      </c>
      <c r="U4055">
        <f t="shared" si="383"/>
        <v>10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v>1472674285</v>
      </c>
      <c r="K4056" t="b">
        <v>0</v>
      </c>
      <c r="L4056">
        <v>0</v>
      </c>
      <c r="M4056" t="b">
        <v>0</v>
      </c>
      <c r="N4056" s="11" t="s">
        <v>8274</v>
      </c>
      <c r="O4056" t="s">
        <v>8275</v>
      </c>
      <c r="P4056">
        <f t="shared" si="378"/>
        <v>0</v>
      </c>
      <c r="Q4056" s="22">
        <f t="shared" si="379"/>
        <v>0</v>
      </c>
      <c r="R4056" s="15">
        <f t="shared" si="380"/>
        <v>42613.841261574074</v>
      </c>
      <c r="S4056" s="15">
        <f t="shared" si="381"/>
        <v>42644.166666666672</v>
      </c>
      <c r="T4056">
        <f t="shared" si="382"/>
        <v>2016</v>
      </c>
      <c r="U4056">
        <f t="shared" si="383"/>
        <v>8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v>1400600031</v>
      </c>
      <c r="K4057" t="b">
        <v>0</v>
      </c>
      <c r="L4057">
        <v>21</v>
      </c>
      <c r="M4057" t="b">
        <v>0</v>
      </c>
      <c r="N4057" s="11" t="s">
        <v>8274</v>
      </c>
      <c r="O4057" t="s">
        <v>8275</v>
      </c>
      <c r="P4057">
        <f t="shared" si="378"/>
        <v>18</v>
      </c>
      <c r="Q4057" s="22">
        <f t="shared" si="379"/>
        <v>41.95</v>
      </c>
      <c r="R4057" s="15">
        <f t="shared" si="380"/>
        <v>41779.648506944446</v>
      </c>
      <c r="S4057" s="15">
        <f t="shared" si="381"/>
        <v>41809.648506944446</v>
      </c>
      <c r="T4057">
        <f t="shared" si="382"/>
        <v>2014</v>
      </c>
      <c r="U4057">
        <f t="shared" si="383"/>
        <v>5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v>1465856639</v>
      </c>
      <c r="K4058" t="b">
        <v>0</v>
      </c>
      <c r="L4058">
        <v>9</v>
      </c>
      <c r="M4058" t="b">
        <v>0</v>
      </c>
      <c r="N4058" s="11" t="s">
        <v>8274</v>
      </c>
      <c r="O4058" t="s">
        <v>8275</v>
      </c>
      <c r="P4058">
        <f t="shared" si="378"/>
        <v>53</v>
      </c>
      <c r="Q4058" s="22">
        <f t="shared" si="379"/>
        <v>88.33</v>
      </c>
      <c r="R4058" s="15">
        <f t="shared" si="380"/>
        <v>42534.933321759265</v>
      </c>
      <c r="S4058" s="15">
        <f t="shared" si="381"/>
        <v>42554.832638888889</v>
      </c>
      <c r="T4058">
        <f t="shared" si="382"/>
        <v>2016</v>
      </c>
      <c r="U4058">
        <f t="shared" si="383"/>
        <v>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v>1446506080</v>
      </c>
      <c r="K4059" t="b">
        <v>0</v>
      </c>
      <c r="L4059">
        <v>6</v>
      </c>
      <c r="M4059" t="b">
        <v>0</v>
      </c>
      <c r="N4059" s="11" t="s">
        <v>8274</v>
      </c>
      <c r="O4059" t="s">
        <v>8275</v>
      </c>
      <c r="P4059">
        <f t="shared" si="378"/>
        <v>22</v>
      </c>
      <c r="Q4059" s="22">
        <f t="shared" si="379"/>
        <v>129.16999999999999</v>
      </c>
      <c r="R4059" s="15">
        <f t="shared" si="380"/>
        <v>42310.968518518523</v>
      </c>
      <c r="S4059" s="15">
        <f t="shared" si="381"/>
        <v>42333.958333333328</v>
      </c>
      <c r="T4059">
        <f t="shared" si="382"/>
        <v>2015</v>
      </c>
      <c r="U4059">
        <f t="shared" si="383"/>
        <v>11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v>1458178044</v>
      </c>
      <c r="K4060" t="b">
        <v>0</v>
      </c>
      <c r="L4060">
        <v>4</v>
      </c>
      <c r="M4060" t="b">
        <v>0</v>
      </c>
      <c r="N4060" s="11" t="s">
        <v>8274</v>
      </c>
      <c r="O4060" t="s">
        <v>8275</v>
      </c>
      <c r="P4060">
        <f t="shared" si="378"/>
        <v>3</v>
      </c>
      <c r="Q4060" s="22">
        <f t="shared" si="379"/>
        <v>23.75</v>
      </c>
      <c r="R4060" s="15">
        <f t="shared" si="380"/>
        <v>42446.060694444444</v>
      </c>
      <c r="S4060" s="15">
        <f t="shared" si="381"/>
        <v>42461.165972222225</v>
      </c>
      <c r="T4060">
        <f t="shared" si="382"/>
        <v>2016</v>
      </c>
      <c r="U4060">
        <f t="shared" si="383"/>
        <v>3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v>1408116152</v>
      </c>
      <c r="K4061" t="b">
        <v>0</v>
      </c>
      <c r="L4061">
        <v>7</v>
      </c>
      <c r="M4061" t="b">
        <v>0</v>
      </c>
      <c r="N4061" s="11" t="s">
        <v>8274</v>
      </c>
      <c r="O4061" t="s">
        <v>8275</v>
      </c>
      <c r="P4061">
        <f t="shared" si="378"/>
        <v>3</v>
      </c>
      <c r="Q4061" s="22">
        <f t="shared" si="379"/>
        <v>35.71</v>
      </c>
      <c r="R4061" s="15">
        <f t="shared" si="380"/>
        <v>41866.640648148146</v>
      </c>
      <c r="S4061" s="15">
        <f t="shared" si="381"/>
        <v>41898.125</v>
      </c>
      <c r="T4061">
        <f t="shared" si="382"/>
        <v>2014</v>
      </c>
      <c r="U4061">
        <f t="shared" si="383"/>
        <v>8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v>1400604056</v>
      </c>
      <c r="K4062" t="b">
        <v>0</v>
      </c>
      <c r="L4062">
        <v>5</v>
      </c>
      <c r="M4062" t="b">
        <v>0</v>
      </c>
      <c r="N4062" s="11" t="s">
        <v>8274</v>
      </c>
      <c r="O4062" t="s">
        <v>8275</v>
      </c>
      <c r="P4062">
        <f t="shared" si="378"/>
        <v>3</v>
      </c>
      <c r="Q4062" s="22">
        <f t="shared" si="379"/>
        <v>57</v>
      </c>
      <c r="R4062" s="15">
        <f t="shared" si="380"/>
        <v>41779.695092592592</v>
      </c>
      <c r="S4062" s="15">
        <f t="shared" si="381"/>
        <v>41813.666666666664</v>
      </c>
      <c r="T4062">
        <f t="shared" si="382"/>
        <v>2014</v>
      </c>
      <c r="U4062">
        <f t="shared" si="383"/>
        <v>5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v>1456025023</v>
      </c>
      <c r="K4063" t="b">
        <v>0</v>
      </c>
      <c r="L4063">
        <v>0</v>
      </c>
      <c r="M4063" t="b">
        <v>0</v>
      </c>
      <c r="N4063" s="11" t="s">
        <v>8274</v>
      </c>
      <c r="O4063" t="s">
        <v>8275</v>
      </c>
      <c r="P4063">
        <f t="shared" si="378"/>
        <v>0</v>
      </c>
      <c r="Q4063" s="22">
        <f t="shared" si="379"/>
        <v>0</v>
      </c>
      <c r="R4063" s="15">
        <f t="shared" si="380"/>
        <v>42421.141469907408</v>
      </c>
      <c r="S4063" s="15">
        <f t="shared" si="381"/>
        <v>42481.099803240737</v>
      </c>
      <c r="T4063">
        <f t="shared" si="382"/>
        <v>2016</v>
      </c>
      <c r="U4063">
        <f t="shared" si="383"/>
        <v>2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v>1464889468</v>
      </c>
      <c r="K4064" t="b">
        <v>0</v>
      </c>
      <c r="L4064">
        <v>3</v>
      </c>
      <c r="M4064" t="b">
        <v>0</v>
      </c>
      <c r="N4064" s="11" t="s">
        <v>8274</v>
      </c>
      <c r="O4064" t="s">
        <v>8275</v>
      </c>
      <c r="P4064">
        <f t="shared" si="378"/>
        <v>2</v>
      </c>
      <c r="Q4064" s="22">
        <f t="shared" si="379"/>
        <v>163.33000000000001</v>
      </c>
      <c r="R4064" s="15">
        <f t="shared" si="380"/>
        <v>42523.739212962959</v>
      </c>
      <c r="S4064" s="15">
        <f t="shared" si="381"/>
        <v>42553.739212962959</v>
      </c>
      <c r="T4064">
        <f t="shared" si="382"/>
        <v>2016</v>
      </c>
      <c r="U4064">
        <f t="shared" si="383"/>
        <v>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v>1401294084</v>
      </c>
      <c r="K4065" t="b">
        <v>0</v>
      </c>
      <c r="L4065">
        <v>9</v>
      </c>
      <c r="M4065" t="b">
        <v>0</v>
      </c>
      <c r="N4065" s="11" t="s">
        <v>8274</v>
      </c>
      <c r="O4065" t="s">
        <v>8275</v>
      </c>
      <c r="P4065">
        <f t="shared" si="378"/>
        <v>1</v>
      </c>
      <c r="Q4065" s="22">
        <f t="shared" si="379"/>
        <v>15</v>
      </c>
      <c r="R4065" s="15">
        <f t="shared" si="380"/>
        <v>41787.681527777779</v>
      </c>
      <c r="S4065" s="15">
        <f t="shared" si="381"/>
        <v>41817.681527777779</v>
      </c>
      <c r="T4065">
        <f t="shared" si="382"/>
        <v>2014</v>
      </c>
      <c r="U4065">
        <f t="shared" si="383"/>
        <v>5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v>1427724426</v>
      </c>
      <c r="K4066" t="b">
        <v>0</v>
      </c>
      <c r="L4066">
        <v>6</v>
      </c>
      <c r="M4066" t="b">
        <v>0</v>
      </c>
      <c r="N4066" s="11" t="s">
        <v>8274</v>
      </c>
      <c r="O4066" t="s">
        <v>8275</v>
      </c>
      <c r="P4066">
        <f t="shared" si="378"/>
        <v>19</v>
      </c>
      <c r="Q4066" s="22">
        <f t="shared" si="379"/>
        <v>64.17</v>
      </c>
      <c r="R4066" s="15">
        <f t="shared" si="380"/>
        <v>42093.588263888887</v>
      </c>
      <c r="S4066" s="15">
        <f t="shared" si="381"/>
        <v>42123.588263888887</v>
      </c>
      <c r="T4066">
        <f t="shared" si="382"/>
        <v>2015</v>
      </c>
      <c r="U4066">
        <f t="shared" si="383"/>
        <v>3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v>1405291811</v>
      </c>
      <c r="K4067" t="b">
        <v>0</v>
      </c>
      <c r="L4067">
        <v>4</v>
      </c>
      <c r="M4067" t="b">
        <v>0</v>
      </c>
      <c r="N4067" s="11" t="s">
        <v>8274</v>
      </c>
      <c r="O4067" t="s">
        <v>8275</v>
      </c>
      <c r="P4067">
        <f t="shared" si="378"/>
        <v>1</v>
      </c>
      <c r="Q4067" s="22">
        <f t="shared" si="379"/>
        <v>6.75</v>
      </c>
      <c r="R4067" s="15">
        <f t="shared" si="380"/>
        <v>41833.951516203706</v>
      </c>
      <c r="S4067" s="15">
        <f t="shared" si="381"/>
        <v>41863.951516203706</v>
      </c>
      <c r="T4067">
        <f t="shared" si="382"/>
        <v>2014</v>
      </c>
      <c r="U4067">
        <f t="shared" si="383"/>
        <v>7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v>1461027388</v>
      </c>
      <c r="K4068" t="b">
        <v>0</v>
      </c>
      <c r="L4068">
        <v>1</v>
      </c>
      <c r="M4068" t="b">
        <v>0</v>
      </c>
      <c r="N4068" s="11" t="s">
        <v>8274</v>
      </c>
      <c r="O4068" t="s">
        <v>8275</v>
      </c>
      <c r="P4068">
        <f t="shared" si="378"/>
        <v>0</v>
      </c>
      <c r="Q4068" s="22">
        <f t="shared" si="379"/>
        <v>25</v>
      </c>
      <c r="R4068" s="15">
        <f t="shared" si="380"/>
        <v>42479.039212962962</v>
      </c>
      <c r="S4068" s="15">
        <f t="shared" si="381"/>
        <v>42509.039212962962</v>
      </c>
      <c r="T4068">
        <f t="shared" si="382"/>
        <v>2016</v>
      </c>
      <c r="U4068">
        <f t="shared" si="383"/>
        <v>4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v>1439952550</v>
      </c>
      <c r="K4069" t="b">
        <v>0</v>
      </c>
      <c r="L4069">
        <v>17</v>
      </c>
      <c r="M4069" t="b">
        <v>0</v>
      </c>
      <c r="N4069" s="11" t="s">
        <v>8274</v>
      </c>
      <c r="O4069" t="s">
        <v>8275</v>
      </c>
      <c r="P4069">
        <f t="shared" si="378"/>
        <v>61</v>
      </c>
      <c r="Q4069" s="22">
        <f t="shared" si="379"/>
        <v>179.12</v>
      </c>
      <c r="R4069" s="15">
        <f t="shared" si="380"/>
        <v>42235.117476851854</v>
      </c>
      <c r="S4069" s="15">
        <f t="shared" si="381"/>
        <v>42275.117476851854</v>
      </c>
      <c r="T4069">
        <f t="shared" si="382"/>
        <v>2015</v>
      </c>
      <c r="U4069">
        <f t="shared" si="383"/>
        <v>8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v>1481756855</v>
      </c>
      <c r="K4070" t="b">
        <v>0</v>
      </c>
      <c r="L4070">
        <v>1</v>
      </c>
      <c r="M4070" t="b">
        <v>0</v>
      </c>
      <c r="N4070" s="11" t="s">
        <v>8274</v>
      </c>
      <c r="O4070" t="s">
        <v>8275</v>
      </c>
      <c r="P4070">
        <f t="shared" si="378"/>
        <v>1</v>
      </c>
      <c r="Q4070" s="22">
        <f t="shared" si="379"/>
        <v>34.950000000000003</v>
      </c>
      <c r="R4070" s="15">
        <f t="shared" si="380"/>
        <v>42718.963599537034</v>
      </c>
      <c r="S4070" s="15">
        <f t="shared" si="381"/>
        <v>42748.961805555555</v>
      </c>
      <c r="T4070">
        <f t="shared" si="382"/>
        <v>2016</v>
      </c>
      <c r="U4070">
        <f t="shared" si="383"/>
        <v>12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v>1421596356</v>
      </c>
      <c r="K4071" t="b">
        <v>0</v>
      </c>
      <c r="L4071">
        <v>13</v>
      </c>
      <c r="M4071" t="b">
        <v>0</v>
      </c>
      <c r="N4071" s="11" t="s">
        <v>8274</v>
      </c>
      <c r="O4071" t="s">
        <v>8275</v>
      </c>
      <c r="P4071">
        <f t="shared" si="378"/>
        <v>34</v>
      </c>
      <c r="Q4071" s="22">
        <f t="shared" si="379"/>
        <v>33.08</v>
      </c>
      <c r="R4071" s="15">
        <f t="shared" si="380"/>
        <v>42022.661527777775</v>
      </c>
      <c r="S4071" s="15">
        <f t="shared" si="381"/>
        <v>42063.5</v>
      </c>
      <c r="T4071">
        <f t="shared" si="382"/>
        <v>2015</v>
      </c>
      <c r="U4071">
        <f t="shared" si="383"/>
        <v>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v>1422374420</v>
      </c>
      <c r="K4072" t="b">
        <v>0</v>
      </c>
      <c r="L4072">
        <v>6</v>
      </c>
      <c r="M4072" t="b">
        <v>0</v>
      </c>
      <c r="N4072" s="11" t="s">
        <v>8274</v>
      </c>
      <c r="O4072" t="s">
        <v>8275</v>
      </c>
      <c r="P4072">
        <f t="shared" si="378"/>
        <v>17</v>
      </c>
      <c r="Q4072" s="22">
        <f t="shared" si="379"/>
        <v>27.5</v>
      </c>
      <c r="R4072" s="15">
        <f t="shared" si="380"/>
        <v>42031.666898148149</v>
      </c>
      <c r="S4072" s="15">
        <f t="shared" si="381"/>
        <v>42064.125</v>
      </c>
      <c r="T4072">
        <f t="shared" si="382"/>
        <v>2015</v>
      </c>
      <c r="U4072">
        <f t="shared" si="383"/>
        <v>1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v>1480187931</v>
      </c>
      <c r="K4073" t="b">
        <v>0</v>
      </c>
      <c r="L4073">
        <v>0</v>
      </c>
      <c r="M4073" t="b">
        <v>0</v>
      </c>
      <c r="N4073" s="11" t="s">
        <v>8274</v>
      </c>
      <c r="O4073" t="s">
        <v>8275</v>
      </c>
      <c r="P4073">
        <f t="shared" si="378"/>
        <v>0</v>
      </c>
      <c r="Q4073" s="22">
        <f t="shared" si="379"/>
        <v>0</v>
      </c>
      <c r="R4073" s="15">
        <f t="shared" si="380"/>
        <v>42700.804756944446</v>
      </c>
      <c r="S4073" s="15">
        <f t="shared" si="381"/>
        <v>42730.804756944446</v>
      </c>
      <c r="T4073">
        <f t="shared" si="382"/>
        <v>2016</v>
      </c>
      <c r="U4073">
        <f t="shared" si="383"/>
        <v>11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v>1403462111</v>
      </c>
      <c r="K4074" t="b">
        <v>0</v>
      </c>
      <c r="L4074">
        <v>2</v>
      </c>
      <c r="M4074" t="b">
        <v>0</v>
      </c>
      <c r="N4074" s="11" t="s">
        <v>8274</v>
      </c>
      <c r="O4074" t="s">
        <v>8275</v>
      </c>
      <c r="P4074">
        <f t="shared" si="378"/>
        <v>0</v>
      </c>
      <c r="Q4074" s="22">
        <f t="shared" si="379"/>
        <v>2</v>
      </c>
      <c r="R4074" s="15">
        <f t="shared" si="380"/>
        <v>41812.77443287037</v>
      </c>
      <c r="S4074" s="15">
        <f t="shared" si="381"/>
        <v>41872.77443287037</v>
      </c>
      <c r="T4074">
        <f t="shared" si="382"/>
        <v>2014</v>
      </c>
      <c r="U4074">
        <f t="shared" si="383"/>
        <v>6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v>1426407426</v>
      </c>
      <c r="K4075" t="b">
        <v>0</v>
      </c>
      <c r="L4075">
        <v>2</v>
      </c>
      <c r="M4075" t="b">
        <v>0</v>
      </c>
      <c r="N4075" s="11" t="s">
        <v>8274</v>
      </c>
      <c r="O4075" t="s">
        <v>8275</v>
      </c>
      <c r="P4075">
        <f t="shared" si="378"/>
        <v>1</v>
      </c>
      <c r="Q4075" s="22">
        <f t="shared" si="379"/>
        <v>18.5</v>
      </c>
      <c r="R4075" s="15">
        <f t="shared" si="380"/>
        <v>42078.34520833334</v>
      </c>
      <c r="S4075" s="15">
        <f t="shared" si="381"/>
        <v>42133.166666666672</v>
      </c>
      <c r="T4075">
        <f t="shared" si="382"/>
        <v>2015</v>
      </c>
      <c r="U4075">
        <f t="shared" si="383"/>
        <v>3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v>1444137375</v>
      </c>
      <c r="K4076" t="b">
        <v>0</v>
      </c>
      <c r="L4076">
        <v>21</v>
      </c>
      <c r="M4076" t="b">
        <v>0</v>
      </c>
      <c r="N4076" s="11" t="s">
        <v>8274</v>
      </c>
      <c r="O4076" t="s">
        <v>8275</v>
      </c>
      <c r="P4076">
        <f t="shared" si="378"/>
        <v>27</v>
      </c>
      <c r="Q4076" s="22">
        <f t="shared" si="379"/>
        <v>35</v>
      </c>
      <c r="R4076" s="15">
        <f t="shared" si="380"/>
        <v>42283.552951388891</v>
      </c>
      <c r="S4076" s="15">
        <f t="shared" si="381"/>
        <v>42313.594618055555</v>
      </c>
      <c r="T4076">
        <f t="shared" si="382"/>
        <v>2015</v>
      </c>
      <c r="U4076">
        <f t="shared" si="383"/>
        <v>10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v>1400547969</v>
      </c>
      <c r="K4077" t="b">
        <v>0</v>
      </c>
      <c r="L4077">
        <v>13</v>
      </c>
      <c r="M4077" t="b">
        <v>0</v>
      </c>
      <c r="N4077" s="11" t="s">
        <v>8274</v>
      </c>
      <c r="O4077" t="s">
        <v>8275</v>
      </c>
      <c r="P4077">
        <f t="shared" si="378"/>
        <v>29</v>
      </c>
      <c r="Q4077" s="22">
        <f t="shared" si="379"/>
        <v>44.31</v>
      </c>
      <c r="R4077" s="15">
        <f t="shared" si="380"/>
        <v>41779.045937499999</v>
      </c>
      <c r="S4077" s="15">
        <f t="shared" si="381"/>
        <v>41820.727777777778</v>
      </c>
      <c r="T4077">
        <f t="shared" si="382"/>
        <v>2014</v>
      </c>
      <c r="U4077">
        <f t="shared" si="383"/>
        <v>5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v>1411499149</v>
      </c>
      <c r="K4078" t="b">
        <v>0</v>
      </c>
      <c r="L4078">
        <v>0</v>
      </c>
      <c r="M4078" t="b">
        <v>0</v>
      </c>
      <c r="N4078" s="11" t="s">
        <v>8274</v>
      </c>
      <c r="O4078" t="s">
        <v>8275</v>
      </c>
      <c r="P4078">
        <f t="shared" si="378"/>
        <v>0</v>
      </c>
      <c r="Q4078" s="22">
        <f t="shared" si="379"/>
        <v>0</v>
      </c>
      <c r="R4078" s="15">
        <f t="shared" si="380"/>
        <v>41905.795706018522</v>
      </c>
      <c r="S4078" s="15">
        <f t="shared" si="381"/>
        <v>41933.82708333333</v>
      </c>
      <c r="T4078">
        <f t="shared" si="382"/>
        <v>2014</v>
      </c>
      <c r="U4078">
        <f t="shared" si="383"/>
        <v>9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v>1479747794</v>
      </c>
      <c r="K4079" t="b">
        <v>0</v>
      </c>
      <c r="L4079">
        <v>6</v>
      </c>
      <c r="M4079" t="b">
        <v>0</v>
      </c>
      <c r="N4079" s="11" t="s">
        <v>8274</v>
      </c>
      <c r="O4079" t="s">
        <v>8275</v>
      </c>
      <c r="P4079">
        <f t="shared" si="378"/>
        <v>9</v>
      </c>
      <c r="Q4079" s="22">
        <f t="shared" si="379"/>
        <v>222.5</v>
      </c>
      <c r="R4079" s="15">
        <f t="shared" si="380"/>
        <v>42695.7105787037</v>
      </c>
      <c r="S4079" s="15">
        <f t="shared" si="381"/>
        <v>42725.7105787037</v>
      </c>
      <c r="T4079">
        <f t="shared" si="382"/>
        <v>2016</v>
      </c>
      <c r="U4079">
        <f t="shared" si="383"/>
        <v>11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v>1482951242</v>
      </c>
      <c r="K4080" t="b">
        <v>0</v>
      </c>
      <c r="L4080">
        <v>0</v>
      </c>
      <c r="M4080" t="b">
        <v>0</v>
      </c>
      <c r="N4080" s="11" t="s">
        <v>8274</v>
      </c>
      <c r="O4080" t="s">
        <v>8275</v>
      </c>
      <c r="P4080">
        <f t="shared" si="378"/>
        <v>0</v>
      </c>
      <c r="Q4080" s="22">
        <f t="shared" si="379"/>
        <v>0</v>
      </c>
      <c r="R4080" s="15">
        <f t="shared" si="380"/>
        <v>42732.787523148145</v>
      </c>
      <c r="S4080" s="15">
        <f t="shared" si="381"/>
        <v>42762.787523148145</v>
      </c>
      <c r="T4080">
        <f t="shared" si="382"/>
        <v>2016</v>
      </c>
      <c r="U4080">
        <f t="shared" si="383"/>
        <v>12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v>1463783521</v>
      </c>
      <c r="K4081" t="b">
        <v>0</v>
      </c>
      <c r="L4081">
        <v>1</v>
      </c>
      <c r="M4081" t="b">
        <v>0</v>
      </c>
      <c r="N4081" s="11" t="s">
        <v>8274</v>
      </c>
      <c r="O4081" t="s">
        <v>8275</v>
      </c>
      <c r="P4081">
        <f t="shared" si="378"/>
        <v>0</v>
      </c>
      <c r="Q4081" s="22">
        <f t="shared" si="379"/>
        <v>5</v>
      </c>
      <c r="R4081" s="15">
        <f t="shared" si="380"/>
        <v>42510.938900462963</v>
      </c>
      <c r="S4081" s="15">
        <f t="shared" si="381"/>
        <v>42540.938900462963</v>
      </c>
      <c r="T4081">
        <f t="shared" si="382"/>
        <v>2016</v>
      </c>
      <c r="U4081">
        <f t="shared" si="383"/>
        <v>5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v>1463849116</v>
      </c>
      <c r="K4082" t="b">
        <v>0</v>
      </c>
      <c r="L4082">
        <v>0</v>
      </c>
      <c r="M4082" t="b">
        <v>0</v>
      </c>
      <c r="N4082" s="11" t="s">
        <v>8274</v>
      </c>
      <c r="O4082" t="s">
        <v>8275</v>
      </c>
      <c r="P4082">
        <f t="shared" si="378"/>
        <v>0</v>
      </c>
      <c r="Q4082" s="22">
        <f t="shared" si="379"/>
        <v>0</v>
      </c>
      <c r="R4082" s="15">
        <f t="shared" si="380"/>
        <v>42511.698101851856</v>
      </c>
      <c r="S4082" s="15">
        <f t="shared" si="381"/>
        <v>42535.787500000006</v>
      </c>
      <c r="T4082">
        <f t="shared" si="382"/>
        <v>2016</v>
      </c>
      <c r="U4082">
        <f t="shared" si="383"/>
        <v>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v>1423231025</v>
      </c>
      <c r="K4083" t="b">
        <v>0</v>
      </c>
      <c r="L4083">
        <v>12</v>
      </c>
      <c r="M4083" t="b">
        <v>0</v>
      </c>
      <c r="N4083" s="11" t="s">
        <v>8274</v>
      </c>
      <c r="O4083" t="s">
        <v>8275</v>
      </c>
      <c r="P4083">
        <f t="shared" si="378"/>
        <v>16</v>
      </c>
      <c r="Q4083" s="22">
        <f t="shared" si="379"/>
        <v>29.17</v>
      </c>
      <c r="R4083" s="15">
        <f t="shared" si="380"/>
        <v>42041.581307870365</v>
      </c>
      <c r="S4083" s="15">
        <f t="shared" si="381"/>
        <v>42071.539641203708</v>
      </c>
      <c r="T4083">
        <f t="shared" si="382"/>
        <v>2015</v>
      </c>
      <c r="U4083">
        <f t="shared" si="383"/>
        <v>2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v>1446179553</v>
      </c>
      <c r="K4084" t="b">
        <v>0</v>
      </c>
      <c r="L4084">
        <v>2</v>
      </c>
      <c r="M4084" t="b">
        <v>0</v>
      </c>
      <c r="N4084" s="11" t="s">
        <v>8274</v>
      </c>
      <c r="O4084" t="s">
        <v>8275</v>
      </c>
      <c r="P4084">
        <f t="shared" si="378"/>
        <v>2</v>
      </c>
      <c r="Q4084" s="22">
        <f t="shared" si="379"/>
        <v>1.5</v>
      </c>
      <c r="R4084" s="15">
        <f t="shared" si="380"/>
        <v>42307.189270833333</v>
      </c>
      <c r="S4084" s="15">
        <f t="shared" si="381"/>
        <v>42322.958333333328</v>
      </c>
      <c r="T4084">
        <f t="shared" si="382"/>
        <v>2015</v>
      </c>
      <c r="U4084">
        <f t="shared" si="383"/>
        <v>10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v>1450203416</v>
      </c>
      <c r="K4085" t="b">
        <v>0</v>
      </c>
      <c r="L4085">
        <v>6</v>
      </c>
      <c r="M4085" t="b">
        <v>0</v>
      </c>
      <c r="N4085" s="11" t="s">
        <v>8274</v>
      </c>
      <c r="O4085" t="s">
        <v>8275</v>
      </c>
      <c r="P4085">
        <f t="shared" si="378"/>
        <v>22</v>
      </c>
      <c r="Q4085" s="22">
        <f t="shared" si="379"/>
        <v>126.5</v>
      </c>
      <c r="R4085" s="15">
        <f t="shared" si="380"/>
        <v>42353.761759259258</v>
      </c>
      <c r="S4085" s="15">
        <f t="shared" si="381"/>
        <v>42383.761759259258</v>
      </c>
      <c r="T4085">
        <f t="shared" si="382"/>
        <v>2015</v>
      </c>
      <c r="U4085">
        <f t="shared" si="383"/>
        <v>12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v>1473416906</v>
      </c>
      <c r="K4086" t="b">
        <v>0</v>
      </c>
      <c r="L4086">
        <v>1</v>
      </c>
      <c r="M4086" t="b">
        <v>0</v>
      </c>
      <c r="N4086" s="11" t="s">
        <v>8274</v>
      </c>
      <c r="O4086" t="s">
        <v>8275</v>
      </c>
      <c r="P4086">
        <f t="shared" si="378"/>
        <v>0</v>
      </c>
      <c r="Q4086" s="22">
        <f t="shared" si="379"/>
        <v>10</v>
      </c>
      <c r="R4086" s="15">
        <f t="shared" si="380"/>
        <v>42622.436412037037</v>
      </c>
      <c r="S4086" s="15">
        <f t="shared" si="381"/>
        <v>42652.436412037037</v>
      </c>
      <c r="T4086">
        <f t="shared" si="382"/>
        <v>2016</v>
      </c>
      <c r="U4086">
        <f t="shared" si="383"/>
        <v>9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v>1424701775</v>
      </c>
      <c r="K4087" t="b">
        <v>0</v>
      </c>
      <c r="L4087">
        <v>1</v>
      </c>
      <c r="M4087" t="b">
        <v>0</v>
      </c>
      <c r="N4087" s="11" t="s">
        <v>8274</v>
      </c>
      <c r="O4087" t="s">
        <v>8275</v>
      </c>
      <c r="P4087">
        <f t="shared" si="378"/>
        <v>0</v>
      </c>
      <c r="Q4087" s="22">
        <f t="shared" si="379"/>
        <v>10</v>
      </c>
      <c r="R4087" s="15">
        <f t="shared" si="380"/>
        <v>42058.603877314818</v>
      </c>
      <c r="S4087" s="15">
        <f t="shared" si="381"/>
        <v>42087.165972222225</v>
      </c>
      <c r="T4087">
        <f t="shared" si="382"/>
        <v>2015</v>
      </c>
      <c r="U4087">
        <f t="shared" si="383"/>
        <v>2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v>1445985299</v>
      </c>
      <c r="K4088" t="b">
        <v>0</v>
      </c>
      <c r="L4088">
        <v>5</v>
      </c>
      <c r="M4088" t="b">
        <v>0</v>
      </c>
      <c r="N4088" s="11" t="s">
        <v>8274</v>
      </c>
      <c r="O4088" t="s">
        <v>8275</v>
      </c>
      <c r="P4088">
        <f t="shared" si="378"/>
        <v>5</v>
      </c>
      <c r="Q4088" s="22">
        <f t="shared" si="379"/>
        <v>9.4</v>
      </c>
      <c r="R4088" s="15">
        <f t="shared" si="380"/>
        <v>42304.940960648149</v>
      </c>
      <c r="S4088" s="15">
        <f t="shared" si="381"/>
        <v>42329.166666666672</v>
      </c>
      <c r="T4088">
        <f t="shared" si="382"/>
        <v>2015</v>
      </c>
      <c r="U4088">
        <f t="shared" si="383"/>
        <v>10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v>1466185786</v>
      </c>
      <c r="K4089" t="b">
        <v>0</v>
      </c>
      <c r="L4089">
        <v>0</v>
      </c>
      <c r="M4089" t="b">
        <v>0</v>
      </c>
      <c r="N4089" s="11" t="s">
        <v>8274</v>
      </c>
      <c r="O4089" t="s">
        <v>8275</v>
      </c>
      <c r="P4089">
        <f t="shared" si="378"/>
        <v>0</v>
      </c>
      <c r="Q4089" s="22">
        <f t="shared" si="379"/>
        <v>0</v>
      </c>
      <c r="R4089" s="15">
        <f t="shared" si="380"/>
        <v>42538.742893518516</v>
      </c>
      <c r="S4089" s="15">
        <f t="shared" si="381"/>
        <v>42568.742893518516</v>
      </c>
      <c r="T4089">
        <f t="shared" si="382"/>
        <v>2016</v>
      </c>
      <c r="U4089">
        <f t="shared" si="383"/>
        <v>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v>1418827324</v>
      </c>
      <c r="K4090" t="b">
        <v>0</v>
      </c>
      <c r="L4090">
        <v>3</v>
      </c>
      <c r="M4090" t="b">
        <v>0</v>
      </c>
      <c r="N4090" s="11" t="s">
        <v>8274</v>
      </c>
      <c r="O4090" t="s">
        <v>8275</v>
      </c>
      <c r="P4090">
        <f t="shared" si="378"/>
        <v>11</v>
      </c>
      <c r="Q4090" s="22">
        <f t="shared" si="379"/>
        <v>72</v>
      </c>
      <c r="R4090" s="15">
        <f t="shared" si="380"/>
        <v>41990.612546296295</v>
      </c>
      <c r="S4090" s="15">
        <f t="shared" si="381"/>
        <v>42020.434722222228</v>
      </c>
      <c r="T4090">
        <f t="shared" si="382"/>
        <v>2014</v>
      </c>
      <c r="U4090">
        <f t="shared" si="383"/>
        <v>12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v>1430242488</v>
      </c>
      <c r="K4091" t="b">
        <v>0</v>
      </c>
      <c r="L4091">
        <v>8</v>
      </c>
      <c r="M4091" t="b">
        <v>0</v>
      </c>
      <c r="N4091" s="11" t="s">
        <v>8274</v>
      </c>
      <c r="O4091" t="s">
        <v>8275</v>
      </c>
      <c r="P4091">
        <f t="shared" si="378"/>
        <v>5</v>
      </c>
      <c r="Q4091" s="22">
        <f t="shared" si="379"/>
        <v>30</v>
      </c>
      <c r="R4091" s="15">
        <f t="shared" si="380"/>
        <v>42122.732499999998</v>
      </c>
      <c r="S4091" s="15">
        <f t="shared" si="381"/>
        <v>42155.732638888891</v>
      </c>
      <c r="T4091">
        <f t="shared" si="382"/>
        <v>2015</v>
      </c>
      <c r="U4091">
        <f t="shared" si="383"/>
        <v>4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v>1437754137</v>
      </c>
      <c r="K4092" t="b">
        <v>0</v>
      </c>
      <c r="L4092">
        <v>3</v>
      </c>
      <c r="M4092" t="b">
        <v>0</v>
      </c>
      <c r="N4092" s="11" t="s">
        <v>8274</v>
      </c>
      <c r="O4092" t="s">
        <v>8275</v>
      </c>
      <c r="P4092">
        <f t="shared" si="378"/>
        <v>3</v>
      </c>
      <c r="Q4092" s="22">
        <f t="shared" si="379"/>
        <v>10.67</v>
      </c>
      <c r="R4092" s="15">
        <f t="shared" si="380"/>
        <v>42209.67288194444</v>
      </c>
      <c r="S4092" s="15">
        <f t="shared" si="381"/>
        <v>42223.625</v>
      </c>
      <c r="T4092">
        <f t="shared" si="382"/>
        <v>2015</v>
      </c>
      <c r="U4092">
        <f t="shared" si="383"/>
        <v>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v>1418818151</v>
      </c>
      <c r="K4093" t="b">
        <v>0</v>
      </c>
      <c r="L4093">
        <v>8</v>
      </c>
      <c r="M4093" t="b">
        <v>0</v>
      </c>
      <c r="N4093" s="11" t="s">
        <v>8274</v>
      </c>
      <c r="O4093" t="s">
        <v>8275</v>
      </c>
      <c r="P4093">
        <f t="shared" si="378"/>
        <v>13</v>
      </c>
      <c r="Q4093" s="22">
        <f t="shared" si="379"/>
        <v>25.5</v>
      </c>
      <c r="R4093" s="15">
        <f t="shared" si="380"/>
        <v>41990.506377314814</v>
      </c>
      <c r="S4093" s="15">
        <f t="shared" si="381"/>
        <v>42020.506377314814</v>
      </c>
      <c r="T4093">
        <f t="shared" si="382"/>
        <v>2014</v>
      </c>
      <c r="U4093">
        <f t="shared" si="383"/>
        <v>12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v>1423024847</v>
      </c>
      <c r="K4094" t="b">
        <v>0</v>
      </c>
      <c r="L4094">
        <v>1</v>
      </c>
      <c r="M4094" t="b">
        <v>0</v>
      </c>
      <c r="N4094" s="11" t="s">
        <v>8274</v>
      </c>
      <c r="O4094" t="s">
        <v>8275</v>
      </c>
      <c r="P4094">
        <f t="shared" si="378"/>
        <v>0</v>
      </c>
      <c r="Q4094" s="22">
        <f t="shared" si="379"/>
        <v>20</v>
      </c>
      <c r="R4094" s="15">
        <f t="shared" si="380"/>
        <v>42039.194988425923</v>
      </c>
      <c r="S4094" s="15">
        <f t="shared" si="381"/>
        <v>42099.153321759266</v>
      </c>
      <c r="T4094">
        <f t="shared" si="382"/>
        <v>2015</v>
      </c>
      <c r="U4094">
        <f t="shared" si="383"/>
        <v>2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v>1435088093</v>
      </c>
      <c r="K4095" t="b">
        <v>0</v>
      </c>
      <c r="L4095">
        <v>4</v>
      </c>
      <c r="M4095" t="b">
        <v>0</v>
      </c>
      <c r="N4095" s="11" t="s">
        <v>8274</v>
      </c>
      <c r="O4095" t="s">
        <v>8275</v>
      </c>
      <c r="P4095">
        <f t="shared" si="378"/>
        <v>2</v>
      </c>
      <c r="Q4095" s="22">
        <f t="shared" si="379"/>
        <v>15</v>
      </c>
      <c r="R4095" s="15">
        <f t="shared" si="380"/>
        <v>42178.815891203703</v>
      </c>
      <c r="S4095" s="15">
        <f t="shared" si="381"/>
        <v>42238.815891203703</v>
      </c>
      <c r="T4095">
        <f t="shared" si="382"/>
        <v>2015</v>
      </c>
      <c r="U4095">
        <f t="shared" si="383"/>
        <v>6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v>1410141900</v>
      </c>
      <c r="K4096" t="b">
        <v>0</v>
      </c>
      <c r="L4096">
        <v>8</v>
      </c>
      <c r="M4096" t="b">
        <v>0</v>
      </c>
      <c r="N4096" s="11" t="s">
        <v>8274</v>
      </c>
      <c r="O4096" t="s">
        <v>8275</v>
      </c>
      <c r="P4096">
        <f t="shared" si="378"/>
        <v>37</v>
      </c>
      <c r="Q4096" s="22">
        <f t="shared" si="379"/>
        <v>91.25</v>
      </c>
      <c r="R4096" s="15">
        <f t="shared" si="380"/>
        <v>41890.086805555555</v>
      </c>
      <c r="S4096" s="15">
        <f t="shared" si="381"/>
        <v>41934.207638888889</v>
      </c>
      <c r="T4096">
        <f t="shared" si="382"/>
        <v>2014</v>
      </c>
      <c r="U4096">
        <f t="shared" si="383"/>
        <v>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v>1479516350</v>
      </c>
      <c r="K4097" t="b">
        <v>0</v>
      </c>
      <c r="L4097">
        <v>1</v>
      </c>
      <c r="M4097" t="b">
        <v>0</v>
      </c>
      <c r="N4097" s="11" t="s">
        <v>8274</v>
      </c>
      <c r="O4097" t="s">
        <v>8275</v>
      </c>
      <c r="P4097">
        <f t="shared" si="378"/>
        <v>3</v>
      </c>
      <c r="Q4097" s="22">
        <f t="shared" si="379"/>
        <v>800</v>
      </c>
      <c r="R4097" s="15">
        <f t="shared" si="380"/>
        <v>42693.031828703708</v>
      </c>
      <c r="S4097" s="15">
        <f t="shared" si="381"/>
        <v>42723.031828703708</v>
      </c>
      <c r="T4097">
        <f t="shared" si="382"/>
        <v>2016</v>
      </c>
      <c r="U4097">
        <f t="shared" si="383"/>
        <v>11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v>1484484219</v>
      </c>
      <c r="K4098" t="b">
        <v>0</v>
      </c>
      <c r="L4098">
        <v>5</v>
      </c>
      <c r="M4098" t="b">
        <v>0</v>
      </c>
      <c r="N4098" s="11" t="s">
        <v>8274</v>
      </c>
      <c r="O4098" t="s">
        <v>8275</v>
      </c>
      <c r="P4098">
        <f t="shared" si="378"/>
        <v>11</v>
      </c>
      <c r="Q4098" s="22">
        <f t="shared" si="379"/>
        <v>80</v>
      </c>
      <c r="R4098" s="15">
        <f t="shared" si="380"/>
        <v>42750.530312499999</v>
      </c>
      <c r="S4098" s="15">
        <f t="shared" si="381"/>
        <v>42794.368749999994</v>
      </c>
      <c r="T4098">
        <f t="shared" si="382"/>
        <v>2017</v>
      </c>
      <c r="U4098">
        <f t="shared" si="383"/>
        <v>1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v>1449431237</v>
      </c>
      <c r="K4099" t="b">
        <v>0</v>
      </c>
      <c r="L4099">
        <v>0</v>
      </c>
      <c r="M4099" t="b">
        <v>0</v>
      </c>
      <c r="N4099" s="11" t="s">
        <v>8274</v>
      </c>
      <c r="O4099" t="s">
        <v>8275</v>
      </c>
      <c r="P4099">
        <f t="shared" ref="P4099:P4115" si="384">ROUND(E4099/D4099*100,0)</f>
        <v>0</v>
      </c>
      <c r="Q4099" s="22">
        <f t="shared" ref="Q4099:Q4115" si="385">IFERROR(ROUND(E4099/L4099,2),0)</f>
        <v>0</v>
      </c>
      <c r="R4099" s="15">
        <f t="shared" ref="R4099:R4115" si="386">J4099/60/60/24+DATE(1970,1,1)</f>
        <v>42344.824502314819</v>
      </c>
      <c r="S4099" s="15">
        <f t="shared" ref="S4099:S4115" si="387">I4099/60/60/24+DATE(1970,1,1)</f>
        <v>42400.996527777781</v>
      </c>
      <c r="T4099">
        <f t="shared" ref="T4099:T4115" si="388">YEAR(R4099)</f>
        <v>2015</v>
      </c>
      <c r="U4099">
        <f t="shared" ref="U4099:U4115" si="389">MONTH(R4099)</f>
        <v>12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v>1462468797</v>
      </c>
      <c r="K4100" t="b">
        <v>0</v>
      </c>
      <c r="L4100">
        <v>0</v>
      </c>
      <c r="M4100" t="b">
        <v>0</v>
      </c>
      <c r="N4100" s="11" t="s">
        <v>8274</v>
      </c>
      <c r="O4100" t="s">
        <v>8275</v>
      </c>
      <c r="P4100">
        <f t="shared" si="384"/>
        <v>0</v>
      </c>
      <c r="Q4100" s="22">
        <f t="shared" si="385"/>
        <v>0</v>
      </c>
      <c r="R4100" s="15">
        <f t="shared" si="386"/>
        <v>42495.722187499996</v>
      </c>
      <c r="S4100" s="15">
        <f t="shared" si="387"/>
        <v>42525.722187499996</v>
      </c>
      <c r="T4100">
        <f t="shared" si="388"/>
        <v>2016</v>
      </c>
      <c r="U4100">
        <f t="shared" si="389"/>
        <v>5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v>1468959873</v>
      </c>
      <c r="K4101" t="b">
        <v>0</v>
      </c>
      <c r="L4101">
        <v>1</v>
      </c>
      <c r="M4101" t="b">
        <v>0</v>
      </c>
      <c r="N4101" s="11" t="s">
        <v>8274</v>
      </c>
      <c r="O4101" t="s">
        <v>8275</v>
      </c>
      <c r="P4101">
        <f t="shared" si="384"/>
        <v>1</v>
      </c>
      <c r="Q4101" s="22">
        <f t="shared" si="385"/>
        <v>50</v>
      </c>
      <c r="R4101" s="15">
        <f t="shared" si="386"/>
        <v>42570.850381944445</v>
      </c>
      <c r="S4101" s="15">
        <f t="shared" si="387"/>
        <v>42615.850381944445</v>
      </c>
      <c r="T4101">
        <f t="shared" si="388"/>
        <v>2016</v>
      </c>
      <c r="U4101">
        <f t="shared" si="389"/>
        <v>7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v>1413341990</v>
      </c>
      <c r="K4102" t="b">
        <v>0</v>
      </c>
      <c r="L4102">
        <v>0</v>
      </c>
      <c r="M4102" t="b">
        <v>0</v>
      </c>
      <c r="N4102" s="11" t="s">
        <v>8274</v>
      </c>
      <c r="O4102" t="s">
        <v>8275</v>
      </c>
      <c r="P4102">
        <f t="shared" si="384"/>
        <v>0</v>
      </c>
      <c r="Q4102" s="22">
        <f t="shared" si="385"/>
        <v>0</v>
      </c>
      <c r="R4102" s="15">
        <f t="shared" si="386"/>
        <v>41927.124884259261</v>
      </c>
      <c r="S4102" s="15">
        <f t="shared" si="387"/>
        <v>41937.124884259261</v>
      </c>
      <c r="T4102">
        <f t="shared" si="388"/>
        <v>2014</v>
      </c>
      <c r="U4102">
        <f t="shared" si="389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v>1482788482</v>
      </c>
      <c r="K4103" t="b">
        <v>0</v>
      </c>
      <c r="L4103">
        <v>0</v>
      </c>
      <c r="M4103" t="b">
        <v>0</v>
      </c>
      <c r="N4103" s="11" t="s">
        <v>8274</v>
      </c>
      <c r="O4103" t="s">
        <v>8275</v>
      </c>
      <c r="P4103">
        <f t="shared" si="384"/>
        <v>0</v>
      </c>
      <c r="Q4103" s="22">
        <f t="shared" si="385"/>
        <v>0</v>
      </c>
      <c r="R4103" s="15">
        <f t="shared" si="386"/>
        <v>42730.903726851851</v>
      </c>
      <c r="S4103" s="15">
        <f t="shared" si="387"/>
        <v>42760.903726851851</v>
      </c>
      <c r="T4103">
        <f t="shared" si="388"/>
        <v>2016</v>
      </c>
      <c r="U4103">
        <f t="shared" si="389"/>
        <v>12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v>1460751673</v>
      </c>
      <c r="K4104" t="b">
        <v>0</v>
      </c>
      <c r="L4104">
        <v>6</v>
      </c>
      <c r="M4104" t="b">
        <v>0</v>
      </c>
      <c r="N4104" s="11" t="s">
        <v>8274</v>
      </c>
      <c r="O4104" t="s">
        <v>8275</v>
      </c>
      <c r="P4104">
        <f t="shared" si="384"/>
        <v>27</v>
      </c>
      <c r="Q4104" s="22">
        <f t="shared" si="385"/>
        <v>22.83</v>
      </c>
      <c r="R4104" s="15">
        <f t="shared" si="386"/>
        <v>42475.848067129627</v>
      </c>
      <c r="S4104" s="15">
        <f t="shared" si="387"/>
        <v>42505.848067129627</v>
      </c>
      <c r="T4104">
        <f t="shared" si="388"/>
        <v>2016</v>
      </c>
      <c r="U4104">
        <f t="shared" si="389"/>
        <v>4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v>1435953566</v>
      </c>
      <c r="K4105" t="b">
        <v>0</v>
      </c>
      <c r="L4105">
        <v>6</v>
      </c>
      <c r="M4105" t="b">
        <v>0</v>
      </c>
      <c r="N4105" s="11" t="s">
        <v>8274</v>
      </c>
      <c r="O4105" t="s">
        <v>8275</v>
      </c>
      <c r="P4105">
        <f t="shared" si="384"/>
        <v>10</v>
      </c>
      <c r="Q4105" s="22">
        <f t="shared" si="385"/>
        <v>16.670000000000002</v>
      </c>
      <c r="R4105" s="15">
        <f t="shared" si="386"/>
        <v>42188.83293981482</v>
      </c>
      <c r="S4105" s="15">
        <f t="shared" si="387"/>
        <v>42242.772222222222</v>
      </c>
      <c r="T4105">
        <f t="shared" si="388"/>
        <v>2015</v>
      </c>
      <c r="U4105">
        <f t="shared" si="389"/>
        <v>7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v>1474958434</v>
      </c>
      <c r="K4106" t="b">
        <v>0</v>
      </c>
      <c r="L4106">
        <v>14</v>
      </c>
      <c r="M4106" t="b">
        <v>0</v>
      </c>
      <c r="N4106" s="11" t="s">
        <v>8274</v>
      </c>
      <c r="O4106" t="s">
        <v>8275</v>
      </c>
      <c r="P4106">
        <f t="shared" si="384"/>
        <v>21</v>
      </c>
      <c r="Q4106" s="22">
        <f t="shared" si="385"/>
        <v>45.79</v>
      </c>
      <c r="R4106" s="15">
        <f t="shared" si="386"/>
        <v>42640.278171296297</v>
      </c>
      <c r="S4106" s="15">
        <f t="shared" si="387"/>
        <v>42670.278171296297</v>
      </c>
      <c r="T4106">
        <f t="shared" si="388"/>
        <v>2016</v>
      </c>
      <c r="U4106">
        <f t="shared" si="389"/>
        <v>9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v>1479860109</v>
      </c>
      <c r="K4107" t="b">
        <v>0</v>
      </c>
      <c r="L4107">
        <v>6</v>
      </c>
      <c r="M4107" t="b">
        <v>0</v>
      </c>
      <c r="N4107" s="11" t="s">
        <v>8274</v>
      </c>
      <c r="O4107" t="s">
        <v>8275</v>
      </c>
      <c r="P4107">
        <f t="shared" si="384"/>
        <v>7</v>
      </c>
      <c r="Q4107" s="22">
        <f t="shared" si="385"/>
        <v>383.33</v>
      </c>
      <c r="R4107" s="15">
        <f t="shared" si="386"/>
        <v>42697.010520833333</v>
      </c>
      <c r="S4107" s="15">
        <f t="shared" si="387"/>
        <v>42730.010520833333</v>
      </c>
      <c r="T4107">
        <f t="shared" si="388"/>
        <v>2016</v>
      </c>
      <c r="U4107">
        <f t="shared" si="389"/>
        <v>11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v>1424221866</v>
      </c>
      <c r="K4108" t="b">
        <v>0</v>
      </c>
      <c r="L4108">
        <v>33</v>
      </c>
      <c r="M4108" t="b">
        <v>0</v>
      </c>
      <c r="N4108" s="11" t="s">
        <v>8274</v>
      </c>
      <c r="O4108" t="s">
        <v>8275</v>
      </c>
      <c r="P4108">
        <f t="shared" si="384"/>
        <v>71</v>
      </c>
      <c r="Q4108" s="22">
        <f t="shared" si="385"/>
        <v>106.97</v>
      </c>
      <c r="R4108" s="15">
        <f t="shared" si="386"/>
        <v>42053.049375000002</v>
      </c>
      <c r="S4108" s="15">
        <f t="shared" si="387"/>
        <v>42096.041666666672</v>
      </c>
      <c r="T4108">
        <f t="shared" si="388"/>
        <v>2015</v>
      </c>
      <c r="U4108">
        <f t="shared" si="389"/>
        <v>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v>1409608801</v>
      </c>
      <c r="K4109" t="b">
        <v>0</v>
      </c>
      <c r="L4109">
        <v>4</v>
      </c>
      <c r="M4109" t="b">
        <v>0</v>
      </c>
      <c r="N4109" s="11" t="s">
        <v>8274</v>
      </c>
      <c r="O4109" t="s">
        <v>8275</v>
      </c>
      <c r="P4109">
        <f t="shared" si="384"/>
        <v>2</v>
      </c>
      <c r="Q4109" s="22">
        <f t="shared" si="385"/>
        <v>10.25</v>
      </c>
      <c r="R4109" s="15">
        <f t="shared" si="386"/>
        <v>41883.916678240741</v>
      </c>
      <c r="S4109" s="15">
        <f t="shared" si="387"/>
        <v>41906.916678240741</v>
      </c>
      <c r="T4109">
        <f t="shared" si="388"/>
        <v>2014</v>
      </c>
      <c r="U4109">
        <f t="shared" si="389"/>
        <v>9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v>1485909937</v>
      </c>
      <c r="K4110" t="b">
        <v>0</v>
      </c>
      <c r="L4110">
        <v>1</v>
      </c>
      <c r="M4110" t="b">
        <v>0</v>
      </c>
      <c r="N4110" s="11" t="s">
        <v>8274</v>
      </c>
      <c r="O4110" t="s">
        <v>8275</v>
      </c>
      <c r="P4110">
        <f t="shared" si="384"/>
        <v>2</v>
      </c>
      <c r="Q4110" s="22">
        <f t="shared" si="385"/>
        <v>59</v>
      </c>
      <c r="R4110" s="15">
        <f t="shared" si="386"/>
        <v>42767.031678240746</v>
      </c>
      <c r="S4110" s="15">
        <f t="shared" si="387"/>
        <v>42797.208333333328</v>
      </c>
      <c r="T4110">
        <f t="shared" si="388"/>
        <v>2017</v>
      </c>
      <c r="U4110">
        <f t="shared" si="389"/>
        <v>2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v>1446209804</v>
      </c>
      <c r="K4111" t="b">
        <v>0</v>
      </c>
      <c r="L4111">
        <v>0</v>
      </c>
      <c r="M4111" t="b">
        <v>0</v>
      </c>
      <c r="N4111" s="11" t="s">
        <v>8274</v>
      </c>
      <c r="O4111" t="s">
        <v>8275</v>
      </c>
      <c r="P4111">
        <f t="shared" si="384"/>
        <v>0</v>
      </c>
      <c r="Q4111" s="22">
        <f t="shared" si="385"/>
        <v>0</v>
      </c>
      <c r="R4111" s="15">
        <f t="shared" si="386"/>
        <v>42307.539398148147</v>
      </c>
      <c r="S4111" s="15">
        <f t="shared" si="387"/>
        <v>42337.581064814818</v>
      </c>
      <c r="T4111">
        <f t="shared" si="388"/>
        <v>2015</v>
      </c>
      <c r="U4111">
        <f t="shared" si="389"/>
        <v>10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v>1463929351</v>
      </c>
      <c r="K4112" t="b">
        <v>0</v>
      </c>
      <c r="L4112">
        <v>6</v>
      </c>
      <c r="M4112" t="b">
        <v>0</v>
      </c>
      <c r="N4112" s="11" t="s">
        <v>8274</v>
      </c>
      <c r="O4112" t="s">
        <v>8275</v>
      </c>
      <c r="P4112">
        <f t="shared" si="384"/>
        <v>29</v>
      </c>
      <c r="Q4112" s="22">
        <f t="shared" si="385"/>
        <v>14.33</v>
      </c>
      <c r="R4112" s="15">
        <f t="shared" si="386"/>
        <v>42512.626747685179</v>
      </c>
      <c r="S4112" s="15">
        <f t="shared" si="387"/>
        <v>42572.626747685179</v>
      </c>
      <c r="T4112">
        <f t="shared" si="388"/>
        <v>2016</v>
      </c>
      <c r="U4112">
        <f t="shared" si="389"/>
        <v>5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v>1422155740</v>
      </c>
      <c r="K4113" t="b">
        <v>0</v>
      </c>
      <c r="L4113">
        <v>6</v>
      </c>
      <c r="M4113" t="b">
        <v>0</v>
      </c>
      <c r="N4113" s="11" t="s">
        <v>8274</v>
      </c>
      <c r="O4113" t="s">
        <v>8275</v>
      </c>
      <c r="P4113">
        <f t="shared" si="384"/>
        <v>3</v>
      </c>
      <c r="Q4113" s="22">
        <f t="shared" si="385"/>
        <v>15.67</v>
      </c>
      <c r="R4113" s="15">
        <f t="shared" si="386"/>
        <v>42029.135879629626</v>
      </c>
      <c r="S4113" s="15">
        <f t="shared" si="387"/>
        <v>42059.135879629626</v>
      </c>
      <c r="T4113">
        <f t="shared" si="388"/>
        <v>2015</v>
      </c>
      <c r="U4113">
        <f t="shared" si="389"/>
        <v>1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v>1454280186</v>
      </c>
      <c r="K4114" t="b">
        <v>0</v>
      </c>
      <c r="L4114">
        <v>1</v>
      </c>
      <c r="M4114" t="b">
        <v>0</v>
      </c>
      <c r="N4114" s="11" t="s">
        <v>8274</v>
      </c>
      <c r="O4114" t="s">
        <v>8275</v>
      </c>
      <c r="P4114">
        <f t="shared" si="384"/>
        <v>0</v>
      </c>
      <c r="Q4114" s="22">
        <f t="shared" si="385"/>
        <v>1</v>
      </c>
      <c r="R4114" s="15">
        <f t="shared" si="386"/>
        <v>42400.946597222224</v>
      </c>
      <c r="S4114" s="15">
        <f t="shared" si="387"/>
        <v>42428</v>
      </c>
      <c r="T4114">
        <f t="shared" si="388"/>
        <v>2016</v>
      </c>
      <c r="U4114">
        <f t="shared" si="389"/>
        <v>1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v>1450619123</v>
      </c>
      <c r="K4115" t="b">
        <v>0</v>
      </c>
      <c r="L4115">
        <v>3</v>
      </c>
      <c r="M4115" t="b">
        <v>0</v>
      </c>
      <c r="N4115" s="11" t="s">
        <v>8274</v>
      </c>
      <c r="O4115" t="s">
        <v>8275</v>
      </c>
      <c r="P4115">
        <f t="shared" si="384"/>
        <v>0</v>
      </c>
      <c r="Q4115" s="22">
        <f t="shared" si="385"/>
        <v>1</v>
      </c>
      <c r="R4115" s="15">
        <f t="shared" si="386"/>
        <v>42358.573182870372</v>
      </c>
      <c r="S4115" s="15">
        <f t="shared" si="387"/>
        <v>42377.273611111115</v>
      </c>
      <c r="T4115">
        <f t="shared" si="388"/>
        <v>2015</v>
      </c>
      <c r="U4115">
        <f t="shared" si="389"/>
        <v>12</v>
      </c>
    </row>
  </sheetData>
  <autoFilter ref="A1:S4115" xr:uid="{00000000-0001-0000-0000-000000000000}">
    <filterColumn colId="14">
      <filters>
        <filter val="plays"/>
      </filters>
    </filterColumn>
  </autoFilter>
  <conditionalFormatting sqref="F1:F1048576">
    <cfRule type="cellIs" dxfId="3" priority="7" operator="equal">
      <formula>"live"</formula>
    </cfRule>
    <cfRule type="cellIs" dxfId="2" priority="8" operator="equal">
      <formula>"failed"</formula>
    </cfRule>
    <cfRule type="cellIs" dxfId="1" priority="9" operator="equal">
      <formula>"canceled"</formula>
    </cfRule>
    <cfRule type="cellIs" dxfId="0" priority="10" operator="equal">
      <formula>"successful"</formula>
    </cfRule>
  </conditionalFormatting>
  <conditionalFormatting sqref="P2:P4115">
    <cfRule type="colorScale" priority="1">
      <colorScale>
        <cfvo type="num" val="0"/>
        <cfvo type="percentile" val="50"/>
        <cfvo type="num" val="100"/>
        <color rgb="FFF8696B"/>
        <color rgb="FFFCFCFF"/>
        <color rgb="FF00B050"/>
      </colorScale>
    </cfRule>
  </conditionalFormatting>
  <pageMargins left="0.7" right="0.7" top="0.75" bottom="0.75" header="0.3" footer="0.3"/>
  <pageSetup orientation="portrait" horizontalDpi="300" verticalDpi="300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BF7E6-B450-422D-B0D1-4FA03BEBFDD1}">
  <sheetPr codeName="Sheet2"/>
  <dimension ref="A2:F15"/>
  <sheetViews>
    <sheetView zoomScale="66" zoomScaleNormal="66" workbookViewId="0">
      <pane xSplit="5" ySplit="4" topLeftCell="G5" activePane="bottomRight" state="frozen"/>
      <selection pane="topRight" activeCell="F1" sqref="F1"/>
      <selection pane="bottomLeft" activeCell="A5" sqref="A5"/>
      <selection pane="bottomRight" activeCell="P11" sqref="P11"/>
    </sheetView>
  </sheetViews>
  <sheetFormatPr defaultRowHeight="15" x14ac:dyDescent="0.25"/>
  <cols>
    <col min="1" max="1" width="24.85546875" customWidth="1"/>
    <col min="2" max="2" width="23.140625" customWidth="1"/>
    <col min="3" max="3" width="8.5703125" customWidth="1"/>
    <col min="4" max="4" width="6" customWidth="1"/>
    <col min="5" max="5" width="14.85546875" customWidth="1"/>
    <col min="6" max="6" width="16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8322</v>
      </c>
      <c r="B4" s="12" t="s">
        <v>8318</v>
      </c>
    </row>
    <row r="5" spans="1:6" x14ac:dyDescent="0.25">
      <c r="A5" s="12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3" t="s">
        <v>8267</v>
      </c>
      <c r="B6" s="14">
        <v>31</v>
      </c>
      <c r="C6" s="14">
        <v>130</v>
      </c>
      <c r="D6" s="14"/>
      <c r="E6" s="14">
        <v>261</v>
      </c>
      <c r="F6" s="14">
        <v>422</v>
      </c>
    </row>
    <row r="7" spans="1:6" x14ac:dyDescent="0.25">
      <c r="A7" s="13" t="s">
        <v>8293</v>
      </c>
      <c r="B7" s="14">
        <v>15</v>
      </c>
      <c r="C7" s="14">
        <v>115</v>
      </c>
      <c r="D7" s="14">
        <v>4</v>
      </c>
      <c r="E7" s="14">
        <v>34</v>
      </c>
      <c r="F7" s="14">
        <v>168</v>
      </c>
    </row>
    <row r="8" spans="1:6" x14ac:dyDescent="0.25">
      <c r="A8" s="13" t="s">
        <v>8290</v>
      </c>
      <c r="B8" s="14"/>
      <c r="C8" s="14">
        <v>96</v>
      </c>
      <c r="D8" s="14"/>
      <c r="E8" s="14">
        <v>52</v>
      </c>
      <c r="F8" s="14">
        <v>148</v>
      </c>
    </row>
    <row r="9" spans="1:6" x14ac:dyDescent="0.25">
      <c r="A9" s="13" t="s">
        <v>8288</v>
      </c>
      <c r="B9" s="14">
        <v>23</v>
      </c>
      <c r="C9" s="14"/>
      <c r="D9" s="14"/>
      <c r="E9" s="14"/>
      <c r="F9" s="14">
        <v>23</v>
      </c>
    </row>
    <row r="10" spans="1:6" x14ac:dyDescent="0.25">
      <c r="A10" s="13" t="s">
        <v>8282</v>
      </c>
      <c r="B10" s="14">
        <v>19</v>
      </c>
      <c r="C10" s="14">
        <v>110</v>
      </c>
      <c r="D10" s="14">
        <v>17</v>
      </c>
      <c r="E10" s="14">
        <v>490</v>
      </c>
      <c r="F10" s="14">
        <v>636</v>
      </c>
    </row>
    <row r="11" spans="1:6" x14ac:dyDescent="0.25">
      <c r="A11" s="13" t="s">
        <v>8295</v>
      </c>
      <c r="B11" s="14"/>
      <c r="C11" s="14">
        <v>72</v>
      </c>
      <c r="D11" s="14"/>
      <c r="E11" s="14">
        <v>62</v>
      </c>
      <c r="F11" s="14">
        <v>134</v>
      </c>
    </row>
    <row r="12" spans="1:6" x14ac:dyDescent="0.25">
      <c r="A12" s="13" t="s">
        <v>8279</v>
      </c>
      <c r="B12" s="14">
        <v>22</v>
      </c>
      <c r="C12" s="14">
        <v>87</v>
      </c>
      <c r="D12" s="14"/>
      <c r="E12" s="14">
        <v>69</v>
      </c>
      <c r="F12" s="14">
        <v>178</v>
      </c>
    </row>
    <row r="13" spans="1:6" x14ac:dyDescent="0.25">
      <c r="A13" s="13" t="s">
        <v>8276</v>
      </c>
      <c r="B13" s="14">
        <v>121</v>
      </c>
      <c r="C13" s="14">
        <v>138</v>
      </c>
      <c r="D13" s="14"/>
      <c r="E13" s="14">
        <v>158</v>
      </c>
      <c r="F13" s="14">
        <v>417</v>
      </c>
    </row>
    <row r="14" spans="1:6" x14ac:dyDescent="0.25">
      <c r="A14" s="13" t="s">
        <v>8274</v>
      </c>
      <c r="B14" s="14">
        <v>26</v>
      </c>
      <c r="C14" s="14">
        <v>349</v>
      </c>
      <c r="D14" s="14">
        <v>12</v>
      </c>
      <c r="E14" s="14">
        <v>525</v>
      </c>
      <c r="F14" s="14">
        <v>912</v>
      </c>
    </row>
    <row r="15" spans="1:6" x14ac:dyDescent="0.25">
      <c r="A15" s="13" t="s">
        <v>8319</v>
      </c>
      <c r="B15" s="14">
        <v>257</v>
      </c>
      <c r="C15" s="14">
        <v>1097</v>
      </c>
      <c r="D15" s="14">
        <v>33</v>
      </c>
      <c r="E15" s="14">
        <v>1651</v>
      </c>
      <c r="F15" s="14">
        <v>3038</v>
      </c>
    </row>
  </sheetData>
  <pageMargins left="0.7" right="0.7" top="0.75" bottom="0.75" header="0.3" footer="0.3"/>
  <drawing r:id="rId2"/>
  <picture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E4DE8-59A4-449A-86E6-D9BD86109022}">
  <sheetPr codeName="Sheet3"/>
  <dimension ref="A1:E7"/>
  <sheetViews>
    <sheetView topLeftCell="G1" zoomScale="90" zoomScaleNormal="90" zoomScaleSheetLayoutView="70" workbookViewId="0">
      <selection activeCell="E1" sqref="E1"/>
    </sheetView>
  </sheetViews>
  <sheetFormatPr defaultRowHeight="15" x14ac:dyDescent="0.25"/>
  <cols>
    <col min="1" max="1" width="18" customWidth="1"/>
    <col min="2" max="2" width="16.28515625" customWidth="1"/>
    <col min="3" max="3" width="4.28515625" customWidth="1"/>
    <col min="4" max="4" width="10" customWidth="1"/>
    <col min="5" max="6" width="11.28515625" customWidth="1"/>
  </cols>
  <sheetData>
    <row r="1" spans="1:5" x14ac:dyDescent="0.25">
      <c r="A1" s="12" t="s">
        <v>8222</v>
      </c>
      <c r="B1" t="s">
        <v>8320</v>
      </c>
    </row>
    <row r="2" spans="1:5" x14ac:dyDescent="0.25">
      <c r="A2" s="12" t="s">
        <v>8266</v>
      </c>
      <c r="B2" t="s">
        <v>8274</v>
      </c>
    </row>
    <row r="4" spans="1:5" x14ac:dyDescent="0.25">
      <c r="A4" s="12" t="s">
        <v>8322</v>
      </c>
      <c r="B4" s="12" t="s">
        <v>8318</v>
      </c>
    </row>
    <row r="5" spans="1:5" x14ac:dyDescent="0.25">
      <c r="A5" s="12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3" t="s">
        <v>8275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8319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pageSetup orientation="portrait" horizontalDpi="300" verticalDpi="300" r:id="rId2"/>
  <drawing r:id="rId3"/>
  <picture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699CA-4050-477A-B4AD-A9D907FB192E}">
  <sheetPr codeName="Sheet4"/>
  <dimension ref="A1:F18"/>
  <sheetViews>
    <sheetView workbookViewId="0">
      <selection activeCell="B7" sqref="B7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</cols>
  <sheetData>
    <row r="1" spans="1:6" x14ac:dyDescent="0.25">
      <c r="A1" s="12" t="s">
        <v>8266</v>
      </c>
      <c r="B1" t="s">
        <v>8274</v>
      </c>
    </row>
    <row r="2" spans="1:6" x14ac:dyDescent="0.25">
      <c r="A2" s="12" t="s">
        <v>8337</v>
      </c>
      <c r="B2" t="s">
        <v>8320</v>
      </c>
    </row>
    <row r="4" spans="1:6" x14ac:dyDescent="0.25">
      <c r="A4" s="12" t="s">
        <v>8322</v>
      </c>
      <c r="B4" s="12" t="s">
        <v>8318</v>
      </c>
    </row>
    <row r="5" spans="1:6" x14ac:dyDescent="0.25">
      <c r="A5" s="12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8" t="s">
        <v>8331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8332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8333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8334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8325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8335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8326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8327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8328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8329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8330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8336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8319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  <picture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561BF-9AAB-4590-8088-98BE1C789A89}">
  <sheetPr codeName="Sheet5"/>
  <dimension ref="A1:F6"/>
  <sheetViews>
    <sheetView zoomScale="80" zoomScaleNormal="80" workbookViewId="0">
      <selection activeCell="H4" sqref="H4"/>
    </sheetView>
  </sheetViews>
  <sheetFormatPr defaultRowHeight="15" x14ac:dyDescent="0.25"/>
  <cols>
    <col min="1" max="1" width="33" customWidth="1"/>
    <col min="2" max="2" width="39.42578125" style="3" customWidth="1"/>
    <col min="3" max="3" width="24.28515625" style="20" customWidth="1"/>
    <col min="4" max="4" width="23" style="20" customWidth="1"/>
    <col min="5" max="5" width="15.7109375" customWidth="1"/>
    <col min="6" max="6" width="18.42578125" style="20" customWidth="1"/>
  </cols>
  <sheetData>
    <row r="1" spans="1:6" x14ac:dyDescent="0.25">
      <c r="A1" s="9" t="s">
        <v>8338</v>
      </c>
      <c r="B1" s="23" t="s">
        <v>8339</v>
      </c>
      <c r="C1" s="19" t="s">
        <v>8340</v>
      </c>
      <c r="D1" s="19" t="s">
        <v>8341</v>
      </c>
      <c r="E1" s="9" t="s">
        <v>8342</v>
      </c>
      <c r="F1" s="19" t="s">
        <v>8265</v>
      </c>
    </row>
    <row r="2" spans="1:6" ht="60.75" customHeight="1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Kickstarter!B:D, 3, FALSE)</f>
        <v>2000</v>
      </c>
      <c r="D2" s="20">
        <f>VLOOKUP(A2, Kickstarter!B:E, 4, FALSE)</f>
        <v>2020</v>
      </c>
      <c r="E2">
        <f>VLOOKUP(A2, Kickstarter!B:L, 11, FALSE)</f>
        <v>39</v>
      </c>
      <c r="F2" s="20">
        <f>VLOOKUP(A2, Kickstarter!B:Q, 16, FALSE)</f>
        <v>51.79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Kickstarter!B:D, 3, FALSE)</f>
        <v>2000</v>
      </c>
      <c r="D3" s="20">
        <f>VLOOKUP(A3, Kickstarter!B:E, 4, FALSE)</f>
        <v>2020</v>
      </c>
      <c r="E3">
        <f>VLOOKUP(A3, Kickstarter!B:L, 11, FALSE)</f>
        <v>56</v>
      </c>
      <c r="F3" s="20">
        <f>VLOOKUP(A3, Kickstarter!B:Q, 16, FALSE)</f>
        <v>36.07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Kickstarter!B:D, 3, FALSE)</f>
        <v>1500</v>
      </c>
      <c r="D4" s="20">
        <f>VLOOKUP(A4, Kickstarter!B:E, 4, FALSE)</f>
        <v>2576</v>
      </c>
      <c r="E4">
        <f>VLOOKUP(A4, Kickstarter!B:L, 11, FALSE)</f>
        <v>78</v>
      </c>
      <c r="F4" s="20">
        <f>VLOOKUP(A4, Kickstarter!B:Q, 16, FALSE)</f>
        <v>33.03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0">
        <f>VLOOKUP(A5, Kickstarter!B:D, 3, FALSE)</f>
        <v>1000</v>
      </c>
      <c r="D5" s="20">
        <f>VLOOKUP(A5, Kickstarter!B:E, 4, FALSE)</f>
        <v>1168</v>
      </c>
      <c r="E5">
        <f>VLOOKUP(A5, Kickstarter!B:L, 11, FALSE)</f>
        <v>26</v>
      </c>
      <c r="F5" s="20">
        <f>VLOOKUP(A5, Kickstarter!B:Q, 16, FALSE)</f>
        <v>44.92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Kickstarter!B:D, 3, FALSE)</f>
        <v>4000</v>
      </c>
      <c r="D6" s="20">
        <f>VLOOKUP(A6, Kickstarter!B:E, 4, FALSE)</f>
        <v>4137</v>
      </c>
      <c r="E6">
        <f>VLOOKUP(A6, Kickstarter!B:L, 11, FALSE)</f>
        <v>113</v>
      </c>
      <c r="F6" s="20">
        <f>VLOOKUP(A6, Kickstarter!B:Q, 16, FALSE)</f>
        <v>36.61</v>
      </c>
    </row>
  </sheetData>
  <pageMargins left="0.7" right="0.7" top="0.75" bottom="0.75" header="0.3" footer="0.3"/>
  <pageSetup orientation="portrait" horizontalDpi="300" verticalDpi="300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</cp:lastModifiedBy>
  <dcterms:created xsi:type="dcterms:W3CDTF">2017-04-20T15:17:24Z</dcterms:created>
  <dcterms:modified xsi:type="dcterms:W3CDTF">2021-06-25T05:29:56Z</dcterms:modified>
</cp:coreProperties>
</file>